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1.xml" ContentType="application/vnd.openxmlformats-officedocument.themeOverride+xml"/>
  <Override PartName="/xl/comments6.xml" ContentType="application/vnd.openxmlformats-officedocument.spreadsheetml.comments+xml"/>
  <Override PartName="/xl/drawings/drawing5.xml" ContentType="application/vnd.openxmlformats-officedocument.drawing+xml"/>
  <Override PartName="/xl/comments7.xml" ContentType="application/vnd.openxmlformats-officedocument.spreadsheetml.comments+xml"/>
  <Override PartName="/xl/charts/chart5.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omments8.xml" ContentType="application/vnd.openxmlformats-officedocument.spreadsheetml.comments+xml"/>
  <Override PartName="/xl/charts/chart6.xml" ContentType="application/vnd.openxmlformats-officedocument.drawingml.chart+xml"/>
  <Override PartName="/xl/theme/themeOverride3.xml" ContentType="application/vnd.openxmlformats-officedocument.themeOverride+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comments9.xml" ContentType="application/vnd.openxmlformats-officedocument.spreadsheetml.comments+xml"/>
  <Override PartName="/xl/drawings/drawing8.xml" ContentType="application/vnd.openxmlformats-officedocument.drawing+xml"/>
  <Override PartName="/xl/comments10.xml" ContentType="application/vnd.openxmlformats-officedocument.spreadsheetml.comments+xml"/>
  <Override PartName="/xl/charts/chart8.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xml"/>
  <Override PartName="/xl/comments11.xml" ContentType="application/vnd.openxmlformats-officedocument.spreadsheetml.comments+xml"/>
  <Override PartName="/xl/charts/chart9.xml" ContentType="application/vnd.openxmlformats-officedocument.drawingml.chart+xml"/>
  <Override PartName="/xl/theme/themeOverride4.xml" ContentType="application/vnd.openxmlformats-officedocument.themeOverride+xml"/>
  <Override PartName="/xl/charts/chart10.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0.xml" ContentType="application/vnd.openxmlformats-officedocument.drawing+xml"/>
  <Override PartName="/xl/comments12.xml" ContentType="application/vnd.openxmlformats-officedocument.spreadsheetml.comments+xml"/>
  <Override PartName="/xl/charts/chart11.xml" ContentType="application/vnd.openxmlformats-officedocument.drawingml.chart+xml"/>
  <Override PartName="/xl/theme/themeOverride5.xml" ContentType="application/vnd.openxmlformats-officedocument.themeOverride+xml"/>
  <Override PartName="/xl/drawings/drawing11.xml" ContentType="application/vnd.openxmlformats-officedocument.drawing+xml"/>
  <Override PartName="/xl/comments13.xml" ContentType="application/vnd.openxmlformats-officedocument.spreadsheetml.comments+xml"/>
  <Override PartName="/xl/charts/chart12.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6.xml" ContentType="application/vnd.openxmlformats-officedocument.themeOverride+xml"/>
  <Override PartName="/xl/drawings/drawing12.xml" ContentType="application/vnd.openxmlformats-officedocument.drawingml.chartshapes+xml"/>
  <Override PartName="/xl/comments14.xml" ContentType="application/vnd.openxmlformats-officedocument.spreadsheetml.comments+xml"/>
  <Override PartName="/xl/drawings/drawing13.xml" ContentType="application/vnd.openxmlformats-officedocument.drawing+xml"/>
  <Override PartName="/xl/comments15.xml" ContentType="application/vnd.openxmlformats-officedocument.spreadsheetml.comments+xml"/>
  <Override PartName="/xl/charts/chart13.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4.xml" ContentType="application/vnd.openxmlformats-officedocument.drawing+xml"/>
  <Override PartName="/xl/comments16.xml" ContentType="application/vnd.openxmlformats-officedocument.spreadsheetml.comments+xml"/>
  <Override PartName="/xl/charts/chart14.xml" ContentType="application/vnd.openxmlformats-officedocument.drawingml.chart+xml"/>
  <Override PartName="/xl/charts/style9.xml" ContentType="application/vnd.ms-office.chartstyle+xml"/>
  <Override PartName="/xl/charts/colors9.xml" ContentType="application/vnd.ms-office.chartcolorstyle+xml"/>
  <Override PartName="/xl/comments17.xml" ContentType="application/vnd.openxmlformats-officedocument.spreadsheetml.comments+xml"/>
  <Override PartName="/xl/drawings/drawing15.xml" ContentType="application/vnd.openxmlformats-officedocument.drawing+xml"/>
  <Override PartName="/xl/comments18.xml" ContentType="application/vnd.openxmlformats-officedocument.spreadsheetml.comments+xml"/>
  <Override PartName="/xl/charts/chart15.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omments19.xml" ContentType="application/vnd.openxmlformats-officedocument.spreadsheetml.comments+xml"/>
  <Override PartName="/xl/charts/chart16.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8.xml" ContentType="application/vnd.openxmlformats-officedocument.drawingml.chartshapes+xml"/>
  <Override PartName="/xl/comments20.xml" ContentType="application/vnd.openxmlformats-officedocument.spreadsheetml.comments+xml"/>
  <Override PartName="/xl/drawings/drawing19.xml" ContentType="application/vnd.openxmlformats-officedocument.drawing+xml"/>
  <Override PartName="/xl/comments21.xml" ContentType="application/vnd.openxmlformats-officedocument.spreadsheetml.comments+xml"/>
  <Override PartName="/xl/charts/chart17.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0.xml" ContentType="application/vnd.openxmlformats-officedocument.drawing+xml"/>
  <Override PartName="/xl/comments22.xml" ContentType="application/vnd.openxmlformats-officedocument.spreadsheetml.comments+xml"/>
  <Override PartName="/xl/charts/chart18.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1.xml" ContentType="application/vnd.openxmlformats-officedocument.drawing+xml"/>
  <Override PartName="/xl/comments23.xml" ContentType="application/vnd.openxmlformats-officedocument.spreadsheetml.comments+xml"/>
  <Override PartName="/xl/charts/chart19.xml" ContentType="application/vnd.openxmlformats-officedocument.drawingml.chart+xml"/>
  <Override PartName="/xl/comments24.xml" ContentType="application/vnd.openxmlformats-officedocument.spreadsheetml.comments+xml"/>
  <Override PartName="/xl/drawings/drawing22.xml" ContentType="application/vnd.openxmlformats-officedocument.drawing+xml"/>
  <Override PartName="/xl/comments25.xml" ContentType="application/vnd.openxmlformats-officedocument.spreadsheetml.comments+xml"/>
  <Override PartName="/xl/charts/chart20.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3.xml" ContentType="application/vnd.openxmlformats-officedocument.drawingml.chartshapes+xml"/>
  <Override PartName="/xl/comments26.xml" ContentType="application/vnd.openxmlformats-officedocument.spreadsheetml.comments+xml"/>
  <Override PartName="/xl/comments27.xml" ContentType="application/vnd.openxmlformats-officedocument.spreadsheetml.comments+xml"/>
  <Override PartName="/xl/drawings/drawing24.xml" ContentType="application/vnd.openxmlformats-officedocument.drawing+xml"/>
  <Override PartName="/xl/comments28.xml" ContentType="application/vnd.openxmlformats-officedocument.spreadsheetml.comments+xml"/>
  <Override PartName="/xl/charts/chart21.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5.xml" ContentType="application/vnd.openxmlformats-officedocument.drawingml.chartshapes+xml"/>
  <Override PartName="/xl/comments29.xml" ContentType="application/vnd.openxmlformats-officedocument.spreadsheetml.comments+xml"/>
  <Override PartName="/xl/comments30.xml" ContentType="application/vnd.openxmlformats-officedocument.spreadsheetml.comments+xml"/>
  <Override PartName="/xl/drawings/drawing26.xml" ContentType="application/vnd.openxmlformats-officedocument.drawing+xml"/>
  <Override PartName="/xl/comments31.xml" ContentType="application/vnd.openxmlformats-officedocument.spreadsheetml.comments+xml"/>
  <Override PartName="/xl/charts/chart22.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7.xml" ContentType="application/vnd.openxmlformats-officedocument.drawing+xml"/>
  <Override PartName="/xl/comments32.xml" ContentType="application/vnd.openxmlformats-officedocument.spreadsheetml.comments+xml"/>
  <Override PartName="/xl/charts/chart23.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7.xml" ContentType="application/vnd.openxmlformats-officedocument.themeOverride+xml"/>
  <Override PartName="/xl/drawings/drawing28.xml" ContentType="application/vnd.openxmlformats-officedocument.drawing+xml"/>
  <Override PartName="/xl/comments33.xml" ContentType="application/vnd.openxmlformats-officedocument.spreadsheetml.comments+xml"/>
  <Override PartName="/xl/charts/chart24.xml" ContentType="application/vnd.openxmlformats-officedocument.drawingml.chart+xml"/>
  <Override PartName="/xl/drawings/drawing29.xml" ContentType="application/vnd.openxmlformats-officedocument.drawing+xml"/>
  <Override PartName="/xl/comments34.xml" ContentType="application/vnd.openxmlformats-officedocument.spreadsheetml.comments+xml"/>
  <Override PartName="/xl/charts/chart25.xml" ContentType="application/vnd.openxmlformats-officedocument.drawingml.chart+xml"/>
  <Override PartName="/xl/charts/chart26.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30.xml" ContentType="application/vnd.openxmlformats-officedocument.drawing+xml"/>
  <Override PartName="/xl/comments35.xml" ContentType="application/vnd.openxmlformats-officedocument.spreadsheetml.comments+xml"/>
  <Override PartName="/xl/charts/chart27.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8.xml" ContentType="application/vnd.openxmlformats-officedocument.themeOverride+xml"/>
  <Override PartName="/xl/drawings/drawing31.xml" ContentType="application/vnd.openxmlformats-officedocument.drawing+xml"/>
  <Override PartName="/xl/comments36.xml" ContentType="application/vnd.openxmlformats-officedocument.spreadsheetml.comments+xml"/>
  <Override PartName="/xl/charts/chart28.xml" ContentType="application/vnd.openxmlformats-officedocument.drawingml.chart+xml"/>
  <Override PartName="/xl/charts/style20.xml" ContentType="application/vnd.ms-office.chartstyle+xml"/>
  <Override PartName="/xl/charts/colors20.xml" ContentType="application/vnd.ms-office.chartcolorstyle+xml"/>
  <Override PartName="/xl/comments37.xml" ContentType="application/vnd.openxmlformats-officedocument.spreadsheetml.comments+xml"/>
  <Override PartName="/xl/drawings/drawing32.xml" ContentType="application/vnd.openxmlformats-officedocument.drawing+xml"/>
  <Override PartName="/xl/comments38.xml" ContentType="application/vnd.openxmlformats-officedocument.spreadsheetml.comments+xml"/>
  <Override PartName="/xl/charts/chart29.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33.xml" ContentType="application/vnd.openxmlformats-officedocument.drawingml.chartshapes+xml"/>
  <Override PartName="/xl/drawings/drawing34.xml" ContentType="application/vnd.openxmlformats-officedocument.drawing+xml"/>
  <Override PartName="/xl/comments39.xml" ContentType="application/vnd.openxmlformats-officedocument.spreadsheetml.comments+xml"/>
  <Override PartName="/xl/charts/chart30.xml" ContentType="application/vnd.openxmlformats-officedocument.drawingml.chart+xml"/>
  <Override PartName="/xl/charts/style22.xml" ContentType="application/vnd.ms-office.chartstyle+xml"/>
  <Override PartName="/xl/charts/colors22.xml" ContentType="application/vnd.ms-office.chartcolorstyle+xml"/>
  <Override PartName="/xl/comments40.xml" ContentType="application/vnd.openxmlformats-officedocument.spreadsheetml.comments+xml"/>
  <Override PartName="/xl/drawings/drawing35.xml" ContentType="application/vnd.openxmlformats-officedocument.drawing+xml"/>
  <Override PartName="/xl/comments41.xml" ContentType="application/vnd.openxmlformats-officedocument.spreadsheetml.comments+xml"/>
  <Override PartName="/xl/charts/chart31.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9.xml" ContentType="application/vnd.openxmlformats-officedocument.themeOverride+xml"/>
  <Override PartName="/xl/drawings/drawing36.xml" ContentType="application/vnd.openxmlformats-officedocument.drawing+xml"/>
  <Override PartName="/xl/comments42.xml" ContentType="application/vnd.openxmlformats-officedocument.spreadsheetml.comments+xml"/>
  <Override PartName="/xl/charts/chart32.xml" ContentType="application/vnd.openxmlformats-officedocument.drawingml.chart+xml"/>
  <Override PartName="/xl/charts/style24.xml" ContentType="application/vnd.ms-office.chartstyle+xml"/>
  <Override PartName="/xl/charts/colors24.xml" ContentType="application/vnd.ms-office.chartcolorstyle+xml"/>
  <Override PartName="/xl/comments43.xml" ContentType="application/vnd.openxmlformats-officedocument.spreadsheetml.comments+xml"/>
  <Override PartName="/xl/comments44.xml" ContentType="application/vnd.openxmlformats-officedocument.spreadsheetml.comments+xml"/>
  <Override PartName="/xl/drawings/drawing37.xml" ContentType="application/vnd.openxmlformats-officedocument.drawing+xml"/>
  <Override PartName="/xl/comments45.xml" ContentType="application/vnd.openxmlformats-officedocument.spreadsheetml.comments+xml"/>
  <Override PartName="/xl/charts/chart33.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38.xml" ContentType="application/vnd.openxmlformats-officedocument.drawing+xml"/>
  <Override PartName="/xl/comments46.xml" ContentType="application/vnd.openxmlformats-officedocument.spreadsheetml.comments+xml"/>
  <Override PartName="/xl/charts/chart34.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39.xml" ContentType="application/vnd.openxmlformats-officedocument.drawing+xml"/>
  <Override PartName="/xl/comments47.xml" ContentType="application/vnd.openxmlformats-officedocument.spreadsheetml.comments+xml"/>
  <Override PartName="/xl/charts/chart35.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40.xml" ContentType="application/vnd.openxmlformats-officedocument.drawing+xml"/>
  <Override PartName="/xl/comments48.xml" ContentType="application/vnd.openxmlformats-officedocument.spreadsheetml.comments+xml"/>
  <Override PartName="/xl/charts/chart36.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41.xml" ContentType="application/vnd.openxmlformats-officedocument.drawingml.chartshapes+xml"/>
  <Override PartName="/xl/charts/chart37.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42.xml" ContentType="application/vnd.openxmlformats-officedocument.drawingml.chartshapes+xml"/>
  <Override PartName="/xl/drawings/drawing43.xml" ContentType="application/vnd.openxmlformats-officedocument.drawing+xml"/>
  <Override PartName="/xl/comments49.xml" ContentType="application/vnd.openxmlformats-officedocument.spreadsheetml.comments+xml"/>
  <Override PartName="/xl/charts/chart38.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44.xml" ContentType="application/vnd.openxmlformats-officedocument.drawingml.chartshapes+xml"/>
  <Override PartName="/xl/drawings/drawing45.xml" ContentType="application/vnd.openxmlformats-officedocument.drawing+xml"/>
  <Override PartName="/xl/comments50.xml" ContentType="application/vnd.openxmlformats-officedocument.spreadsheetml.comments+xml"/>
  <Override PartName="/xl/charts/chart39.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46.xml" ContentType="application/vnd.openxmlformats-officedocument.drawing+xml"/>
  <Override PartName="/xl/comments51.xml" ContentType="application/vnd.openxmlformats-officedocument.spreadsheetml.comments+xml"/>
  <Override PartName="/xl/charts/chart40.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47.xml" ContentType="application/vnd.openxmlformats-officedocument.drawingml.chartshapes+xml"/>
  <Override PartName="/xl/charts/chart41.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48.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X:\RAPS\BLPL\CAP\2023\2023_q3\web\ru\"/>
    </mc:Choice>
  </mc:AlternateContent>
  <xr:revisionPtr revIDLastSave="0" documentId="13_ncr:1_{7B744A21-C427-4DE0-A0BF-C6B651454BBD}" xr6:coauthVersionLast="47" xr6:coauthVersionMax="47" xr10:uidLastSave="{00000000-0000-0000-0000-000000000000}"/>
  <bookViews>
    <workbookView xWindow="38280" yWindow="-120" windowWidth="38640" windowHeight="21120" tabRatio="760" xr2:uid="{00000000-000D-0000-FFFF-FFFF00000000}"/>
  </bookViews>
  <sheets>
    <sheet name="Cuprins_ro" sheetId="75" r:id="rId1"/>
    <sheet name="Содержание_ru" sheetId="76" r:id="rId2"/>
    <sheet name="Contents_en" sheetId="77" r:id="rId3"/>
    <sheet name="D1" sheetId="2" r:id="rId4"/>
    <sheet name="T1" sheetId="1" r:id="rId5"/>
    <sheet name="D2" sheetId="3" r:id="rId6"/>
    <sheet name="T2" sheetId="4" r:id="rId7"/>
    <sheet name="D3" sheetId="5" r:id="rId8"/>
    <sheet name="T3" sheetId="6" r:id="rId9"/>
    <sheet name="D4" sheetId="7" r:id="rId10"/>
    <sheet name="D5" sheetId="8" r:id="rId11"/>
    <sheet name="T4" sheetId="9" r:id="rId12"/>
    <sheet name="D6" sheetId="10" r:id="rId13"/>
    <sheet name="D7" sheetId="11" r:id="rId14"/>
    <sheet name="D8" sheetId="12" r:id="rId15"/>
    <sheet name="D9" sheetId="13" r:id="rId16"/>
    <sheet name="T5" sheetId="14" r:id="rId17"/>
    <sheet name="D10" sheetId="15" r:id="rId18"/>
    <sheet name="D11" sheetId="51" r:id="rId19"/>
    <sheet name="T6" sheetId="17" r:id="rId20"/>
    <sheet name="D12" sheetId="18" r:id="rId21"/>
    <sheet name="D13" sheetId="19" r:id="rId22"/>
    <sheet name="T7" sheetId="20" r:id="rId23"/>
    <sheet name="D14" sheetId="78" r:id="rId24"/>
    <sheet name="D15" sheetId="23" r:id="rId25"/>
    <sheet name="D16" sheetId="24" r:id="rId26"/>
    <sheet name="T8" sheetId="25" r:id="rId27"/>
    <sheet name="D17" sheetId="52" r:id="rId28"/>
    <sheet name="T9" sheetId="55" r:id="rId29"/>
    <sheet name="T10" sheetId="53" r:id="rId30"/>
    <sheet name="D18" sheetId="54" r:id="rId31"/>
    <sheet name="T11" sheetId="56" r:id="rId32"/>
    <sheet name="T12" sheetId="57" r:id="rId33"/>
    <sheet name="D19" sheetId="58" r:id="rId34"/>
    <sheet name="D20" sheetId="59" r:id="rId35"/>
    <sheet name="D21" sheetId="60" r:id="rId36"/>
    <sheet name="D22" sheetId="61" r:id="rId37"/>
    <sheet name="D23" sheetId="62" r:id="rId38"/>
    <sheet name="D24" sheetId="63" r:id="rId39"/>
    <sheet name="T13" sheetId="64" r:id="rId40"/>
    <sheet name="D25" sheetId="65" r:id="rId41"/>
    <sheet name="D26" sheetId="66" r:id="rId42"/>
    <sheet name="T14" sheetId="67" r:id="rId43"/>
    <sheet name="D27" sheetId="68" r:id="rId44"/>
    <sheet name="D28" sheetId="69" r:id="rId45"/>
    <sheet name="T15" sheetId="71" r:id="rId46"/>
    <sheet name="T16" sheetId="70" r:id="rId47"/>
    <sheet name="D29" sheetId="72" r:id="rId48"/>
    <sheet name="D30" sheetId="73" r:id="rId49"/>
    <sheet name="D31" sheetId="79" r:id="rId50"/>
    <sheet name="D32" sheetId="80" r:id="rId51"/>
    <sheet name="D33" sheetId="74" r:id="rId52"/>
    <sheet name="D34" sheetId="49" r:id="rId53"/>
    <sheet name="D35" sheetId="50" r:id="rId54"/>
  </sheets>
  <definedNames>
    <definedName name="\A" localSheetId="44">#REF!</definedName>
    <definedName name="\A" localSheetId="51">#REF!</definedName>
    <definedName name="\A" localSheetId="52">#REF!</definedName>
    <definedName name="\A">#REF!</definedName>
    <definedName name="\S" localSheetId="52">#REF!</definedName>
    <definedName name="\S">#REF!</definedName>
    <definedName name="__123Graph_A" localSheetId="25" hidden="1">#REF!</definedName>
    <definedName name="__123Graph_A" localSheetId="30" hidden="1">#REF!</definedName>
    <definedName name="__123Graph_A" localSheetId="33" hidden="1">#REF!</definedName>
    <definedName name="__123Graph_A" localSheetId="34" hidden="1">#REF!</definedName>
    <definedName name="__123Graph_A" localSheetId="36" hidden="1">#REF!</definedName>
    <definedName name="__123Graph_A" localSheetId="37" hidden="1">#REF!</definedName>
    <definedName name="__123Graph_A" localSheetId="38" hidden="1">#REF!</definedName>
    <definedName name="__123Graph_A" localSheetId="40" hidden="1">#REF!</definedName>
    <definedName name="__123Graph_A" localSheetId="41" hidden="1">#REF!</definedName>
    <definedName name="__123Graph_A" localSheetId="44" hidden="1">#REF!</definedName>
    <definedName name="__123Graph_A" localSheetId="7" hidden="1">#REF!</definedName>
    <definedName name="__123Graph_A" localSheetId="48" hidden="1">#REF!</definedName>
    <definedName name="__123Graph_A" localSheetId="51" hidden="1">#REF!</definedName>
    <definedName name="__123Graph_A" localSheetId="52" hidden="1">#REF!</definedName>
    <definedName name="__123Graph_A" hidden="1">#REF!</definedName>
    <definedName name="__123Graph_ABSYSASST" hidden="1">#REF!</definedName>
    <definedName name="__123Graph_ACBASSETS" hidden="1">#REF!</definedName>
    <definedName name="__123Graph_ACBAWKLY" localSheetId="33" hidden="1">#REF!</definedName>
    <definedName name="__123Graph_ACBAWKLY" localSheetId="44" hidden="1">#REF!</definedName>
    <definedName name="__123Graph_ACBAWKLY" localSheetId="51" hidden="1">#REF!</definedName>
    <definedName name="__123Graph_ACBAWKLY" hidden="1">#REF!</definedName>
    <definedName name="__123Graph_AGraph1" localSheetId="33" hidden="1">#REF!</definedName>
    <definedName name="__123Graph_AGraph1" localSheetId="44" hidden="1">#REF!</definedName>
    <definedName name="__123Graph_AGraph1" localSheetId="51" hidden="1">#REF!</definedName>
    <definedName name="__123Graph_AGraph1" hidden="1">#REF!</definedName>
    <definedName name="__123Graph_AIBRD_LEND" hidden="1">#REF!</definedName>
    <definedName name="__123Graph_AIMPORTS" localSheetId="33" hidden="1">#REF!</definedName>
    <definedName name="__123Graph_AIMPORTS" localSheetId="44" hidden="1">#REF!</definedName>
    <definedName name="__123Graph_AIMPORTS" localSheetId="51" hidden="1">#REF!</definedName>
    <definedName name="__123Graph_AIMPORTS" hidden="1">#REF!</definedName>
    <definedName name="__123Graph_AMIMPMAC" hidden="1">#REF!</definedName>
    <definedName name="__123Graph_AMONIMP" hidden="1">#REF!</definedName>
    <definedName name="__123Graph_AMSWKLY" localSheetId="33" hidden="1">#REF!</definedName>
    <definedName name="__123Graph_AMSWKLY" localSheetId="44" hidden="1">#REF!</definedName>
    <definedName name="__123Graph_AMSWKLY" localSheetId="51" hidden="1">#REF!</definedName>
    <definedName name="__123Graph_AMSWKLY" hidden="1">#REF!</definedName>
    <definedName name="__123Graph_AMULTVELO" hidden="1">#REF!</definedName>
    <definedName name="__123Graph_ANDA" localSheetId="33" hidden="1">#REF!</definedName>
    <definedName name="__123Graph_ANDA" localSheetId="44" hidden="1">#REF!</definedName>
    <definedName name="__123Graph_ANDA" localSheetId="51" hidden="1">#REF!</definedName>
    <definedName name="__123Graph_ANDA" hidden="1">#REF!</definedName>
    <definedName name="__123Graph_APIPELINE" hidden="1">#REF!</definedName>
    <definedName name="__123Graph_AREER" localSheetId="33" hidden="1">#REF!</definedName>
    <definedName name="__123Graph_AREER" localSheetId="44" hidden="1">#REF!</definedName>
    <definedName name="__123Graph_AREER" localSheetId="51" hidden="1">#REF!</definedName>
    <definedName name="__123Graph_AREER" hidden="1">#REF!</definedName>
    <definedName name="__123Graph_ARER" localSheetId="33" hidden="1">#REF!</definedName>
    <definedName name="__123Graph_ARER" localSheetId="44" hidden="1">#REF!</definedName>
    <definedName name="__123Graph_ARER" localSheetId="48" hidden="1">#REF!</definedName>
    <definedName name="__123Graph_ARER" localSheetId="51" hidden="1">#REF!</definedName>
    <definedName name="__123Graph_ARER" localSheetId="52" hidden="1">#REF!</definedName>
    <definedName name="__123Graph_ARER" hidden="1">#REF!</definedName>
    <definedName name="__123Graph_ARESCOV" hidden="1">#REF!</definedName>
    <definedName name="__123Graph_ASEIGNOR" localSheetId="33" hidden="1">#REF!</definedName>
    <definedName name="__123Graph_ASEIGNOR" localSheetId="44" hidden="1">#REF!</definedName>
    <definedName name="__123Graph_ASEIGNOR" localSheetId="51" hidden="1">#REF!</definedName>
    <definedName name="__123Graph_ASEIGNOR" hidden="1">#REF!</definedName>
    <definedName name="__123Graph_B" localSheetId="33" hidden="1">#REF!</definedName>
    <definedName name="__123Graph_B" localSheetId="44" hidden="1">#REF!</definedName>
    <definedName name="__123Graph_B" localSheetId="51" hidden="1">#REF!</definedName>
    <definedName name="__123Graph_B" hidden="1">#REF!</definedName>
    <definedName name="__123Graph_BBSYSASST" hidden="1">#REF!</definedName>
    <definedName name="__123Graph_BCBASSETS" hidden="1">#REF!</definedName>
    <definedName name="__123Graph_BCBAWKLY" localSheetId="33" hidden="1">#REF!</definedName>
    <definedName name="__123Graph_BCBAWKLY" localSheetId="44" hidden="1">#REF!</definedName>
    <definedName name="__123Graph_BCBAWKLY" localSheetId="51" hidden="1">#REF!</definedName>
    <definedName name="__123Graph_BCBAWKLY" hidden="1">#REF!</definedName>
    <definedName name="__123Graph_BCurrent" localSheetId="33" hidden="1">#REF!</definedName>
    <definedName name="__123Graph_BCurrent" localSheetId="44" hidden="1">#REF!</definedName>
    <definedName name="__123Graph_BCurrent" localSheetId="51" hidden="1">#REF!</definedName>
    <definedName name="__123Graph_BCurrent" hidden="1">#REF!</definedName>
    <definedName name="__123Graph_BGDP" localSheetId="33" hidden="1">#REF!</definedName>
    <definedName name="__123Graph_BGDP" localSheetId="44" hidden="1">#REF!</definedName>
    <definedName name="__123Graph_BGDP" localSheetId="51" hidden="1">#REF!</definedName>
    <definedName name="__123Graph_BGDP" hidden="1">#REF!</definedName>
    <definedName name="__123Graph_BGraph1" localSheetId="33" hidden="1">#REF!</definedName>
    <definedName name="__123Graph_BGraph1" localSheetId="44" hidden="1">#REF!</definedName>
    <definedName name="__123Graph_BGraph1" localSheetId="51" hidden="1">#REF!</definedName>
    <definedName name="__123Graph_BGraph1" hidden="1">#REF!</definedName>
    <definedName name="__123Graph_BIBRD_LEND" hidden="1">#REF!</definedName>
    <definedName name="__123Graph_BIMPORTS" localSheetId="33" hidden="1">#REF!</definedName>
    <definedName name="__123Graph_BIMPORTS" localSheetId="44" hidden="1">#REF!</definedName>
    <definedName name="__123Graph_BIMPORTS" localSheetId="51" hidden="1">#REF!</definedName>
    <definedName name="__123Graph_BIMPORTS" hidden="1">#REF!</definedName>
    <definedName name="__123Graph_BMONEY" localSheetId="33" hidden="1">#REF!</definedName>
    <definedName name="__123Graph_BMONEY" localSheetId="44" hidden="1">#REF!</definedName>
    <definedName name="__123Graph_BMONEY" localSheetId="51" hidden="1">#REF!</definedName>
    <definedName name="__123Graph_BMONEY" hidden="1">#REF!</definedName>
    <definedName name="__123Graph_BMONIMP" hidden="1">#REF!</definedName>
    <definedName name="__123Graph_BMSWKLY" localSheetId="33" hidden="1">#REF!</definedName>
    <definedName name="__123Graph_BMSWKLY" localSheetId="44" hidden="1">#REF!</definedName>
    <definedName name="__123Graph_BMSWKLY" localSheetId="51" hidden="1">#REF!</definedName>
    <definedName name="__123Graph_BMSWKLY" hidden="1">#REF!</definedName>
    <definedName name="__123Graph_BMULTVELO" hidden="1">#REF!</definedName>
    <definedName name="__123Graph_BPIPELINE" hidden="1">#REF!</definedName>
    <definedName name="__123Graph_BREER" localSheetId="33" hidden="1">#REF!</definedName>
    <definedName name="__123Graph_BREER" localSheetId="44" hidden="1">#REF!</definedName>
    <definedName name="__123Graph_BREER" localSheetId="51" hidden="1">#REF!</definedName>
    <definedName name="__123Graph_BREER" hidden="1">#REF!</definedName>
    <definedName name="__123Graph_BRER" localSheetId="33" hidden="1">#REF!</definedName>
    <definedName name="__123Graph_BRER" localSheetId="44" hidden="1">#REF!</definedName>
    <definedName name="__123Graph_BRER" localSheetId="48" hidden="1">#REF!</definedName>
    <definedName name="__123Graph_BRER" localSheetId="51" hidden="1">#REF!</definedName>
    <definedName name="__123Graph_BRER" localSheetId="52" hidden="1">#REF!</definedName>
    <definedName name="__123Graph_BRER" hidden="1">#REF!</definedName>
    <definedName name="__123Graph_BRESCOV" hidden="1">#REF!</definedName>
    <definedName name="__123Graph_BSEIGNOR" localSheetId="33" hidden="1">#REF!</definedName>
    <definedName name="__123Graph_BSEIGNOR" localSheetId="44" hidden="1">#REF!</definedName>
    <definedName name="__123Graph_BSEIGNOR" localSheetId="51" hidden="1">#REF!</definedName>
    <definedName name="__123Graph_BSEIGNOR" hidden="1">#REF!</definedName>
    <definedName name="__123Graph_C" localSheetId="33" hidden="1">#REF!</definedName>
    <definedName name="__123Graph_C" localSheetId="44" hidden="1">#REF!</definedName>
    <definedName name="__123Graph_C" localSheetId="51" hidden="1">#REF!</definedName>
    <definedName name="__123Graph_C" hidden="1">#REF!</definedName>
    <definedName name="__123Graph_CBSYSASST" hidden="1">#REF!</definedName>
    <definedName name="__123Graph_CCBAWKLY" localSheetId="33" hidden="1">#REF!</definedName>
    <definedName name="__123Graph_CCBAWKLY" localSheetId="44" hidden="1">#REF!</definedName>
    <definedName name="__123Graph_CCBAWKLY" localSheetId="51" hidden="1">#REF!</definedName>
    <definedName name="__123Graph_CCBAWKLY" hidden="1">#REF!</definedName>
    <definedName name="__123Graph_CIMPORTS" localSheetId="33" hidden="1">#REF!</definedName>
    <definedName name="__123Graph_CIMPORTS" localSheetId="44" hidden="1">#REF!</definedName>
    <definedName name="__123Graph_CIMPORTS" localSheetId="48" hidden="1">#REF!</definedName>
    <definedName name="__123Graph_CIMPORTS" localSheetId="51" hidden="1">#REF!</definedName>
    <definedName name="__123Graph_CIMPORTS" localSheetId="52" hidden="1">#REF!</definedName>
    <definedName name="__123Graph_CIMPORTS" hidden="1">#REF!</definedName>
    <definedName name="__123Graph_CMONIMP" localSheetId="33" hidden="1">#REF!</definedName>
    <definedName name="__123Graph_CMONIMP" localSheetId="44" hidden="1">#REF!</definedName>
    <definedName name="__123Graph_CMONIMP" localSheetId="48" hidden="1">#REF!</definedName>
    <definedName name="__123Graph_CMONIMP" localSheetId="51" hidden="1">#REF!</definedName>
    <definedName name="__123Graph_CMONIMP" localSheetId="52" hidden="1">#REF!</definedName>
    <definedName name="__123Graph_CMONIMP" hidden="1">#REF!</definedName>
    <definedName name="__123Graph_CMSWKLY" localSheetId="33" hidden="1">#REF!</definedName>
    <definedName name="__123Graph_CMSWKLY" localSheetId="44" hidden="1">#REF!</definedName>
    <definedName name="__123Graph_CMSWKLY" localSheetId="48" hidden="1">#REF!</definedName>
    <definedName name="__123Graph_CMSWKLY" localSheetId="51" hidden="1">#REF!</definedName>
    <definedName name="__123Graph_CMSWKLY" localSheetId="52" hidden="1">#REF!</definedName>
    <definedName name="__123Graph_CMSWKLY" hidden="1">#REF!</definedName>
    <definedName name="__123Graph_CREER" localSheetId="33" hidden="1">#REF!</definedName>
    <definedName name="__123Graph_CREER" localSheetId="44" hidden="1">#REF!</definedName>
    <definedName name="__123Graph_CREER" localSheetId="51" hidden="1">#REF!</definedName>
    <definedName name="__123Graph_CREER" localSheetId="52" hidden="1">#REF!</definedName>
    <definedName name="__123Graph_CREER" hidden="1">#REF!</definedName>
    <definedName name="__123Graph_CRER" localSheetId="33" hidden="1">#REF!</definedName>
    <definedName name="__123Graph_CRER" localSheetId="44" hidden="1">#REF!</definedName>
    <definedName name="__123Graph_CRER" localSheetId="48" hidden="1">#REF!</definedName>
    <definedName name="__123Graph_CRER" localSheetId="51" hidden="1">#REF!</definedName>
    <definedName name="__123Graph_CRER" localSheetId="52" hidden="1">#REF!</definedName>
    <definedName name="__123Graph_CRER" hidden="1">#REF!</definedName>
    <definedName name="__123Graph_CRESCOV" hidden="1">#REF!</definedName>
    <definedName name="__123Graph_D" localSheetId="33" hidden="1">#REF!</definedName>
    <definedName name="__123Graph_D" localSheetId="44" hidden="1">#REF!</definedName>
    <definedName name="__123Graph_D" localSheetId="51" hidden="1">#REF!</definedName>
    <definedName name="__123Graph_D" hidden="1">#REF!</definedName>
    <definedName name="__123Graph_DMIMPMAC" localSheetId="33" hidden="1">#REF!</definedName>
    <definedName name="__123Graph_DMIMPMAC" localSheetId="44" hidden="1">#REF!</definedName>
    <definedName name="__123Graph_DMIMPMAC" localSheetId="48" hidden="1">#REF!</definedName>
    <definedName name="__123Graph_DMIMPMAC" localSheetId="51" hidden="1">#REF!</definedName>
    <definedName name="__123Graph_DMIMPMAC" localSheetId="52" hidden="1">#REF!</definedName>
    <definedName name="__123Graph_DMIMPMAC" hidden="1">#REF!</definedName>
    <definedName name="__123Graph_DMONIMP" localSheetId="33" hidden="1">#REF!</definedName>
    <definedName name="__123Graph_DMONIMP" localSheetId="44" hidden="1">#REF!</definedName>
    <definedName name="__123Graph_DMONIMP" localSheetId="48" hidden="1">#REF!</definedName>
    <definedName name="__123Graph_DMONIMP" localSheetId="51" hidden="1">#REF!</definedName>
    <definedName name="__123Graph_DMONIMP" localSheetId="52" hidden="1">#REF!</definedName>
    <definedName name="__123Graph_DMONIMP" hidden="1">#REF!</definedName>
    <definedName name="__123Graph_E" localSheetId="33" hidden="1">#REF!</definedName>
    <definedName name="__123Graph_E" localSheetId="44" hidden="1">#REF!</definedName>
    <definedName name="__123Graph_E" localSheetId="51" hidden="1">#REF!</definedName>
    <definedName name="__123Graph_E" localSheetId="52" hidden="1">#REF!</definedName>
    <definedName name="__123Graph_E" hidden="1">#REF!</definedName>
    <definedName name="__123Graph_EMIMPMAC" localSheetId="33" hidden="1">#REF!</definedName>
    <definedName name="__123Graph_EMIMPMAC" localSheetId="44" hidden="1">#REF!</definedName>
    <definedName name="__123Graph_EMIMPMAC" localSheetId="48" hidden="1">#REF!</definedName>
    <definedName name="__123Graph_EMIMPMAC" localSheetId="51" hidden="1">#REF!</definedName>
    <definedName name="__123Graph_EMIMPMAC" localSheetId="52" hidden="1">#REF!</definedName>
    <definedName name="__123Graph_EMIMPMAC" hidden="1">#REF!</definedName>
    <definedName name="__123Graph_EMONIMP" localSheetId="33" hidden="1">#REF!</definedName>
    <definedName name="__123Graph_EMONIMP" localSheetId="44" hidden="1">#REF!</definedName>
    <definedName name="__123Graph_EMONIMP" localSheetId="48" hidden="1">#REF!</definedName>
    <definedName name="__123Graph_EMONIMP" localSheetId="51" hidden="1">#REF!</definedName>
    <definedName name="__123Graph_EMONIMP" localSheetId="52" hidden="1">#REF!</definedName>
    <definedName name="__123Graph_EMONIMP" hidden="1">#REF!</definedName>
    <definedName name="__123Graph_F" localSheetId="33" hidden="1">#REF!</definedName>
    <definedName name="__123Graph_F" localSheetId="44" hidden="1">#REF!</definedName>
    <definedName name="__123Graph_F" localSheetId="51" hidden="1">#REF!</definedName>
    <definedName name="__123Graph_F" localSheetId="52" hidden="1">#REF!</definedName>
    <definedName name="__123Graph_F" hidden="1">#REF!</definedName>
    <definedName name="__123Graph_FMONIMP" localSheetId="33" hidden="1">#REF!</definedName>
    <definedName name="__123Graph_FMONIMP" localSheetId="44" hidden="1">#REF!</definedName>
    <definedName name="__123Graph_FMONIMP" localSheetId="48" hidden="1">#REF!</definedName>
    <definedName name="__123Graph_FMONIMP" localSheetId="51" hidden="1">#REF!</definedName>
    <definedName name="__123Graph_FMONIMP" localSheetId="52" hidden="1">#REF!</definedName>
    <definedName name="__123Graph_FMONIMP" hidden="1">#REF!</definedName>
    <definedName name="__123Graph_X" localSheetId="33" hidden="1">#REF!</definedName>
    <definedName name="__123Graph_X" localSheetId="44" hidden="1">#REF!</definedName>
    <definedName name="__123Graph_X" localSheetId="51" hidden="1">#REF!</definedName>
    <definedName name="__123Graph_X" localSheetId="52" hidden="1">#REF!</definedName>
    <definedName name="__123Graph_X" hidden="1">#REF!</definedName>
    <definedName name="__123Graph_XBSYSASST" localSheetId="33" hidden="1">#REF!</definedName>
    <definedName name="__123Graph_XBSYSASST" localSheetId="44" hidden="1">#REF!</definedName>
    <definedName name="__123Graph_XBSYSASST" localSheetId="48" hidden="1">#REF!</definedName>
    <definedName name="__123Graph_XBSYSASST" localSheetId="51" hidden="1">#REF!</definedName>
    <definedName name="__123Graph_XBSYSASST" localSheetId="52" hidden="1">#REF!</definedName>
    <definedName name="__123Graph_XBSYSASST" hidden="1">#REF!</definedName>
    <definedName name="__123Graph_XCBASSETS" localSheetId="33" hidden="1">#REF!</definedName>
    <definedName name="__123Graph_XCBASSETS" localSheetId="44" hidden="1">#REF!</definedName>
    <definedName name="__123Graph_XCBASSETS" localSheetId="48" hidden="1">#REF!</definedName>
    <definedName name="__123Graph_XCBASSETS" localSheetId="51" hidden="1">#REF!</definedName>
    <definedName name="__123Graph_XCBASSETS" localSheetId="52" hidden="1">#REF!</definedName>
    <definedName name="__123Graph_XCBASSETS" hidden="1">#REF!</definedName>
    <definedName name="__123Graph_XCBAWKLY" localSheetId="33" hidden="1">#REF!</definedName>
    <definedName name="__123Graph_XCBAWKLY" localSheetId="44" hidden="1">#REF!</definedName>
    <definedName name="__123Graph_XCBAWKLY" localSheetId="48" hidden="1">#REF!</definedName>
    <definedName name="__123Graph_XCBAWKLY" localSheetId="51" hidden="1">#REF!</definedName>
    <definedName name="__123Graph_XCBAWKLY" localSheetId="52" hidden="1">#REF!</definedName>
    <definedName name="__123Graph_XCBAWKLY" hidden="1">#REF!</definedName>
    <definedName name="__123Graph_XIBRD_LEND" hidden="1">#REF!</definedName>
    <definedName name="__123Graph_XIMPORTS" localSheetId="33" hidden="1">#REF!</definedName>
    <definedName name="__123Graph_XIMPORTS" localSheetId="44" hidden="1">#REF!</definedName>
    <definedName name="__123Graph_XIMPORTS" localSheetId="51" hidden="1">#REF!</definedName>
    <definedName name="__123Graph_XIMPORTS" hidden="1">#REF!</definedName>
    <definedName name="__123Graph_XMIMPMAC" localSheetId="33" hidden="1">#REF!</definedName>
    <definedName name="__123Graph_XMIMPMAC" localSheetId="44" hidden="1">#REF!</definedName>
    <definedName name="__123Graph_XMIMPMAC" localSheetId="48" hidden="1">#REF!</definedName>
    <definedName name="__123Graph_XMIMPMAC" localSheetId="51" hidden="1">#REF!</definedName>
    <definedName name="__123Graph_XMIMPMAC" localSheetId="52" hidden="1">#REF!</definedName>
    <definedName name="__123Graph_XMIMPMAC" hidden="1">#REF!</definedName>
    <definedName name="__123Graph_XMSWKLY" localSheetId="33" hidden="1">#REF!</definedName>
    <definedName name="__123Graph_XMSWKLY" localSheetId="44" hidden="1">#REF!</definedName>
    <definedName name="__123Graph_XMSWKLY" localSheetId="48" hidden="1">#REF!</definedName>
    <definedName name="__123Graph_XMSWKLY" localSheetId="51" hidden="1">#REF!</definedName>
    <definedName name="__123Graph_XMSWKLY" localSheetId="52" hidden="1">#REF!</definedName>
    <definedName name="__123Graph_XMSWKLY" hidden="1">#REF!</definedName>
    <definedName name="__123Graph_XNDA" localSheetId="33" hidden="1">#REF!</definedName>
    <definedName name="__123Graph_XNDA" localSheetId="44" hidden="1">#REF!</definedName>
    <definedName name="__123Graph_XNDA" localSheetId="51" hidden="1">#REF!</definedName>
    <definedName name="__123Graph_XNDA" localSheetId="52" hidden="1">#REF!</definedName>
    <definedName name="__123Graph_XNDA" hidden="1">#REF!</definedName>
    <definedName name="__bookmark_1" localSheetId="44">#REF!</definedName>
    <definedName name="__bookmark_1" localSheetId="51">#REF!</definedName>
    <definedName name="__bookmark_1" localSheetId="52">#REF!</definedName>
    <definedName name="__bookmark_1" localSheetId="14">#REF!</definedName>
    <definedName name="__bookmark_1">#REF!</definedName>
    <definedName name="_awr1" localSheetId="25" hidden="1">{#N/A,#N/A,FALSE,"DOC";"TB_28",#N/A,FALSE,"FITB_28";"TB_91",#N/A,FALSE,"FITB_91";"TB_182",#N/A,FALSE,"FITB_182";"TB_273",#N/A,FALSE,"FITB_273";"TB_364",#N/A,FALSE,"FITB_364 ";"SUMMARY",#N/A,FALSE,"Summary"}</definedName>
    <definedName name="_awr1" localSheetId="30" hidden="1">{#N/A,#N/A,FALSE,"DOC";"TB_28",#N/A,FALSE,"FITB_28";"TB_91",#N/A,FALSE,"FITB_91";"TB_182",#N/A,FALSE,"FITB_182";"TB_273",#N/A,FALSE,"FITB_273";"TB_364",#N/A,FALSE,"FITB_364 ";"SUMMARY",#N/A,FALSE,"Summary"}</definedName>
    <definedName name="_awr1" localSheetId="33" hidden="1">{#N/A,#N/A,FALSE,"DOC";"TB_28",#N/A,FALSE,"FITB_28";"TB_91",#N/A,FALSE,"FITB_91";"TB_182",#N/A,FALSE,"FITB_182";"TB_273",#N/A,FALSE,"FITB_273";"TB_364",#N/A,FALSE,"FITB_364 ";"SUMMARY",#N/A,FALSE,"Summary"}</definedName>
    <definedName name="_awr1" localSheetId="34" hidden="1">{#N/A,#N/A,FALSE,"DOC";"TB_28",#N/A,FALSE,"FITB_28";"TB_91",#N/A,FALSE,"FITB_91";"TB_182",#N/A,FALSE,"FITB_182";"TB_273",#N/A,FALSE,"FITB_273";"TB_364",#N/A,FALSE,"FITB_364 ";"SUMMARY",#N/A,FALSE,"Summary"}</definedName>
    <definedName name="_awr1" localSheetId="36" hidden="1">{#N/A,#N/A,FALSE,"DOC";"TB_28",#N/A,FALSE,"FITB_28";"TB_91",#N/A,FALSE,"FITB_91";"TB_182",#N/A,FALSE,"FITB_182";"TB_273",#N/A,FALSE,"FITB_273";"TB_364",#N/A,FALSE,"FITB_364 ";"SUMMARY",#N/A,FALSE,"Summary"}</definedName>
    <definedName name="_awr1" localSheetId="37" hidden="1">{#N/A,#N/A,FALSE,"DOC";"TB_28",#N/A,FALSE,"FITB_28";"TB_91",#N/A,FALSE,"FITB_91";"TB_182",#N/A,FALSE,"FITB_182";"TB_273",#N/A,FALSE,"FITB_273";"TB_364",#N/A,FALSE,"FITB_364 ";"SUMMARY",#N/A,FALSE,"Summary"}</definedName>
    <definedName name="_awr1" localSheetId="38" hidden="1">{#N/A,#N/A,FALSE,"DOC";"TB_28",#N/A,FALSE,"FITB_28";"TB_91",#N/A,FALSE,"FITB_91";"TB_182",#N/A,FALSE,"FITB_182";"TB_273",#N/A,FALSE,"FITB_273";"TB_364",#N/A,FALSE,"FITB_364 ";"SUMMARY",#N/A,FALSE,"Summary"}</definedName>
    <definedName name="_awr1" localSheetId="40" hidden="1">{#N/A,#N/A,FALSE,"DOC";"TB_28",#N/A,FALSE,"FITB_28";"TB_91",#N/A,FALSE,"FITB_91";"TB_182",#N/A,FALSE,"FITB_182";"TB_273",#N/A,FALSE,"FITB_273";"TB_364",#N/A,FALSE,"FITB_364 ";"SUMMARY",#N/A,FALSE,"Summary"}</definedName>
    <definedName name="_awr1" localSheetId="41" hidden="1">{#N/A,#N/A,FALSE,"DOC";"TB_28",#N/A,FALSE,"FITB_28";"TB_91",#N/A,FALSE,"FITB_91";"TB_182",#N/A,FALSE,"FITB_182";"TB_273",#N/A,FALSE,"FITB_273";"TB_364",#N/A,FALSE,"FITB_364 ";"SUMMARY",#N/A,FALSE,"Summary"}</definedName>
    <definedName name="_awr1" localSheetId="44" hidden="1">{#N/A,#N/A,FALSE,"DOC";"TB_28",#N/A,FALSE,"FITB_28";"TB_91",#N/A,FALSE,"FITB_91";"TB_182",#N/A,FALSE,"FITB_182";"TB_273",#N/A,FALSE,"FITB_273";"TB_364",#N/A,FALSE,"FITB_364 ";"SUMMARY",#N/A,FALSE,"Summary"}</definedName>
    <definedName name="_awr1" localSheetId="7" hidden="1">{#N/A,#N/A,FALSE,"DOC";"TB_28",#N/A,FALSE,"FITB_28";"TB_91",#N/A,FALSE,"FITB_91";"TB_182",#N/A,FALSE,"FITB_182";"TB_273",#N/A,FALSE,"FITB_273";"TB_364",#N/A,FALSE,"FITB_364 ";"SUMMARY",#N/A,FALSE,"Summary"}</definedName>
    <definedName name="_awr1" localSheetId="48" hidden="1">{#N/A,#N/A,FALSE,"DOC";"TB_28",#N/A,FALSE,"FITB_28";"TB_91",#N/A,FALSE,"FITB_91";"TB_182",#N/A,FALSE,"FITB_182";"TB_273",#N/A,FALSE,"FITB_273";"TB_364",#N/A,FALSE,"FITB_364 ";"SUMMARY",#N/A,FALSE,"Summary"}</definedName>
    <definedName name="_awr1" localSheetId="50" hidden="1">{#N/A,#N/A,FALSE,"DOC";"TB_28",#N/A,FALSE,"FITB_28";"TB_91",#N/A,FALSE,"FITB_91";"TB_182",#N/A,FALSE,"FITB_182";"TB_273",#N/A,FALSE,"FITB_273";"TB_364",#N/A,FALSE,"FITB_364 ";"SUMMARY",#N/A,FALSE,"Summary"}</definedName>
    <definedName name="_awr1" localSheetId="51" hidden="1">{#N/A,#N/A,FALSE,"DOC";"TB_28",#N/A,FALSE,"FITB_28";"TB_91",#N/A,FALSE,"FITB_91";"TB_182",#N/A,FALSE,"FITB_182";"TB_273",#N/A,FALSE,"FITB_273";"TB_364",#N/A,FALSE,"FITB_364 ";"SUMMARY",#N/A,FALSE,"Summary"}</definedName>
    <definedName name="_awr1" localSheetId="52" hidden="1">{#N/A,#N/A,FALSE,"DOC";"TB_28",#N/A,FALSE,"FITB_28";"TB_91",#N/A,FALSE,"FITB_91";"TB_182",#N/A,FALSE,"FITB_182";"TB_273",#N/A,FALSE,"FITB_273";"TB_364",#N/A,FALSE,"FITB_364 ";"SUMMARY",#N/A,FALSE,"Summary"}</definedName>
    <definedName name="_awr1" hidden="1">{#N/A,#N/A,FALSE,"DOC";"TB_28",#N/A,FALSE,"FITB_28";"TB_91",#N/A,FALSE,"FITB_91";"TB_182",#N/A,FALSE,"FITB_182";"TB_273",#N/A,FALSE,"FITB_273";"TB_364",#N/A,FALSE,"FITB_364 ";"SUMMARY",#N/A,FALSE,"Summary"}</definedName>
    <definedName name="_Dist_Bin" localSheetId="33" hidden="1">#REF!</definedName>
    <definedName name="_Dist_Bin" localSheetId="44" hidden="1">#REF!</definedName>
    <definedName name="_Dist_Bin" localSheetId="48" hidden="1">#REF!</definedName>
    <definedName name="_Dist_Bin" localSheetId="51" hidden="1">#REF!</definedName>
    <definedName name="_Dist_Bin" hidden="1">#REF!</definedName>
    <definedName name="_Dist_Values" localSheetId="33" hidden="1">#REF!</definedName>
    <definedName name="_Dist_Values" localSheetId="44" hidden="1">#REF!</definedName>
    <definedName name="_Dist_Values" localSheetId="48" hidden="1">#REF!</definedName>
    <definedName name="_Dist_Values" localSheetId="51" hidden="1">#REF!</definedName>
    <definedName name="_Dist_Values" localSheetId="52" hidden="1">#REF!</definedName>
    <definedName name="_Dist_Values" hidden="1">#REF!</definedName>
    <definedName name="_Fill" localSheetId="33" hidden="1">#REF!</definedName>
    <definedName name="_Fill" localSheetId="44" hidden="1">#REF!</definedName>
    <definedName name="_Fill" localSheetId="48" hidden="1">#REF!</definedName>
    <definedName name="_Fill" localSheetId="51" hidden="1">#REF!</definedName>
    <definedName name="_Fill" localSheetId="52" hidden="1">#REF!</definedName>
    <definedName name="_Fill" hidden="1">#REF!</definedName>
    <definedName name="_Fill1" localSheetId="44" hidden="1">#REF!</definedName>
    <definedName name="_Fill1" localSheetId="48" hidden="1">#REF!</definedName>
    <definedName name="_Fill1" localSheetId="51" hidden="1">#REF!</definedName>
    <definedName name="_Fill1" localSheetId="52" hidden="1">#REF!</definedName>
    <definedName name="_Fill1" hidden="1">#REF!</definedName>
    <definedName name="_Filler" hidden="1">#REF!</definedName>
    <definedName name="_filterd" hidden="1">#REF!</definedName>
    <definedName name="_xlnm._FilterDatabase" localSheetId="17" hidden="1">'D10'!#REF!</definedName>
    <definedName name="_xlnm._FilterDatabase" localSheetId="18" hidden="1">'D11'!#REF!</definedName>
    <definedName name="_xlnm._FilterDatabase" localSheetId="48" hidden="1">'D30'!#REF!</definedName>
    <definedName name="_xlnm._FilterDatabase" hidden="1">#REF!</definedName>
    <definedName name="_gfd2" localSheetId="25" hidden="1">{"mt1",#N/A,FALSE,"Debt";"mt2",#N/A,FALSE,"Debt";"mt3",#N/A,FALSE,"Debt";"mt4",#N/A,FALSE,"Debt";"mt5",#N/A,FALSE,"Debt";"mt6",#N/A,FALSE,"Debt";"mt7",#N/A,FALSE,"Debt"}</definedName>
    <definedName name="_gfd2" localSheetId="30" hidden="1">{"mt1",#N/A,FALSE,"Debt";"mt2",#N/A,FALSE,"Debt";"mt3",#N/A,FALSE,"Debt";"mt4",#N/A,FALSE,"Debt";"mt5",#N/A,FALSE,"Debt";"mt6",#N/A,FALSE,"Debt";"mt7",#N/A,FALSE,"Debt"}</definedName>
    <definedName name="_gfd2" localSheetId="33" hidden="1">{"mt1",#N/A,FALSE,"Debt";"mt2",#N/A,FALSE,"Debt";"mt3",#N/A,FALSE,"Debt";"mt4",#N/A,FALSE,"Debt";"mt5",#N/A,FALSE,"Debt";"mt6",#N/A,FALSE,"Debt";"mt7",#N/A,FALSE,"Debt"}</definedName>
    <definedName name="_gfd2" localSheetId="34" hidden="1">{"mt1",#N/A,FALSE,"Debt";"mt2",#N/A,FALSE,"Debt";"mt3",#N/A,FALSE,"Debt";"mt4",#N/A,FALSE,"Debt";"mt5",#N/A,FALSE,"Debt";"mt6",#N/A,FALSE,"Debt";"mt7",#N/A,FALSE,"Debt"}</definedName>
    <definedName name="_gfd2" localSheetId="36" hidden="1">{"mt1",#N/A,FALSE,"Debt";"mt2",#N/A,FALSE,"Debt";"mt3",#N/A,FALSE,"Debt";"mt4",#N/A,FALSE,"Debt";"mt5",#N/A,FALSE,"Debt";"mt6",#N/A,FALSE,"Debt";"mt7",#N/A,FALSE,"Debt"}</definedName>
    <definedName name="_gfd2" localSheetId="37" hidden="1">{"mt1",#N/A,FALSE,"Debt";"mt2",#N/A,FALSE,"Debt";"mt3",#N/A,FALSE,"Debt";"mt4",#N/A,FALSE,"Debt";"mt5",#N/A,FALSE,"Debt";"mt6",#N/A,FALSE,"Debt";"mt7",#N/A,FALSE,"Debt"}</definedName>
    <definedName name="_gfd2" localSheetId="38" hidden="1">{"mt1",#N/A,FALSE,"Debt";"mt2",#N/A,FALSE,"Debt";"mt3",#N/A,FALSE,"Debt";"mt4",#N/A,FALSE,"Debt";"mt5",#N/A,FALSE,"Debt";"mt6",#N/A,FALSE,"Debt";"mt7",#N/A,FALSE,"Debt"}</definedName>
    <definedName name="_gfd2" localSheetId="40" hidden="1">{"mt1",#N/A,FALSE,"Debt";"mt2",#N/A,FALSE,"Debt";"mt3",#N/A,FALSE,"Debt";"mt4",#N/A,FALSE,"Debt";"mt5",#N/A,FALSE,"Debt";"mt6",#N/A,FALSE,"Debt";"mt7",#N/A,FALSE,"Debt"}</definedName>
    <definedName name="_gfd2" localSheetId="41" hidden="1">{"mt1",#N/A,FALSE,"Debt";"mt2",#N/A,FALSE,"Debt";"mt3",#N/A,FALSE,"Debt";"mt4",#N/A,FALSE,"Debt";"mt5",#N/A,FALSE,"Debt";"mt6",#N/A,FALSE,"Debt";"mt7",#N/A,FALSE,"Debt"}</definedName>
    <definedName name="_gfd2" localSheetId="44" hidden="1">{"mt1",#N/A,FALSE,"Debt";"mt2",#N/A,FALSE,"Debt";"mt3",#N/A,FALSE,"Debt";"mt4",#N/A,FALSE,"Debt";"mt5",#N/A,FALSE,"Debt";"mt6",#N/A,FALSE,"Debt";"mt7",#N/A,FALSE,"Debt"}</definedName>
    <definedName name="_gfd2" localSheetId="7" hidden="1">{"mt1",#N/A,FALSE,"Debt";"mt2",#N/A,FALSE,"Debt";"mt3",#N/A,FALSE,"Debt";"mt4",#N/A,FALSE,"Debt";"mt5",#N/A,FALSE,"Debt";"mt6",#N/A,FALSE,"Debt";"mt7",#N/A,FALSE,"Debt"}</definedName>
    <definedName name="_gfd2" localSheetId="48" hidden="1">{"mt1",#N/A,FALSE,"Debt";"mt2",#N/A,FALSE,"Debt";"mt3",#N/A,FALSE,"Debt";"mt4",#N/A,FALSE,"Debt";"mt5",#N/A,FALSE,"Debt";"mt6",#N/A,FALSE,"Debt";"mt7",#N/A,FALSE,"Debt"}</definedName>
    <definedName name="_gfd2" localSheetId="50" hidden="1">{"mt1",#N/A,FALSE,"Debt";"mt2",#N/A,FALSE,"Debt";"mt3",#N/A,FALSE,"Debt";"mt4",#N/A,FALSE,"Debt";"mt5",#N/A,FALSE,"Debt";"mt6",#N/A,FALSE,"Debt";"mt7",#N/A,FALSE,"Debt"}</definedName>
    <definedName name="_gfd2" localSheetId="51" hidden="1">{"mt1",#N/A,FALSE,"Debt";"mt2",#N/A,FALSE,"Debt";"mt3",#N/A,FALSE,"Debt";"mt4",#N/A,FALSE,"Debt";"mt5",#N/A,FALSE,"Debt";"mt6",#N/A,FALSE,"Debt";"mt7",#N/A,FALSE,"Debt"}</definedName>
    <definedName name="_gfd2" localSheetId="52" hidden="1">{"mt1",#N/A,FALSE,"Debt";"mt2",#N/A,FALSE,"Debt";"mt3",#N/A,FALSE,"Debt";"mt4",#N/A,FALSE,"Debt";"mt5",#N/A,FALSE,"Debt";"mt6",#N/A,FALSE,"Debt";"mt7",#N/A,FALSE,"Debt"}</definedName>
    <definedName name="_gfd2" hidden="1">{"mt1",#N/A,FALSE,"Debt";"mt2",#N/A,FALSE,"Debt";"mt3",#N/A,FALSE,"Debt";"mt4",#N/A,FALSE,"Debt";"mt5",#N/A,FALSE,"Debt";"mt6",#N/A,FALSE,"Debt";"mt7",#N/A,FALSE,"Debt"}</definedName>
    <definedName name="_Hlk106889454" localSheetId="22">'T7'!#REF!</definedName>
    <definedName name="_Hlk138333990" localSheetId="11">'T4'!#REF!</definedName>
    <definedName name="_Hlk82694268" localSheetId="8">'T3'!$B$5</definedName>
    <definedName name="_Key1" localSheetId="33" hidden="1">#REF!</definedName>
    <definedName name="_Key1" localSheetId="44" hidden="1">#REF!</definedName>
    <definedName name="_Key1" localSheetId="48" hidden="1">#REF!</definedName>
    <definedName name="_Key1" localSheetId="51" hidden="1">#REF!</definedName>
    <definedName name="_Key1" hidden="1">#REF!</definedName>
    <definedName name="_Key2" localSheetId="33" hidden="1">#REF!</definedName>
    <definedName name="_Key2" localSheetId="44" hidden="1">#REF!</definedName>
    <definedName name="_Key2" localSheetId="48" hidden="1">#REF!</definedName>
    <definedName name="_Key2" localSheetId="51" hidden="1">#REF!</definedName>
    <definedName name="_Key2" localSheetId="52" hidden="1">#REF!</definedName>
    <definedName name="_Key2" hidden="1">#REF!</definedName>
    <definedName name="_Order1" hidden="1">255</definedName>
    <definedName name="_Order2" hidden="1">255</definedName>
    <definedName name="_Parse_Out" localSheetId="33" hidden="1">#REF!</definedName>
    <definedName name="_Parse_Out" localSheetId="44" hidden="1">#REF!</definedName>
    <definedName name="_Parse_Out" localSheetId="48" hidden="1">#REF!</definedName>
    <definedName name="_Parse_Out" localSheetId="51" hidden="1">#REF!</definedName>
    <definedName name="_Parse_Out" localSheetId="52" hidden="1">#REF!</definedName>
    <definedName name="_Parse_Out" hidden="1">#REF!</definedName>
    <definedName name="_Ref127958692" localSheetId="14">'D8'!$B$9</definedName>
    <definedName name="_Ref127959271" localSheetId="15">'D9'!$B$9</definedName>
    <definedName name="_Ref127964482" localSheetId="17">'D10'!#REF!</definedName>
    <definedName name="_Ref127964482" localSheetId="18">'D11'!#REF!</definedName>
    <definedName name="_Ref127978309" localSheetId="43">'D27'!#REF!</definedName>
    <definedName name="_Ref127978424" localSheetId="44">'D28'!#REF!</definedName>
    <definedName name="_Ref127979080" localSheetId="47">'D29'!$A$6</definedName>
    <definedName name="_Ref127980245" localSheetId="4">'T1'!#REF!</definedName>
    <definedName name="_Ref127980745" localSheetId="11">'T4'!$B$5</definedName>
    <definedName name="_Ref127980868" localSheetId="19">'T6'!$B$5</definedName>
    <definedName name="_Ref127981012" localSheetId="16">'T5'!$B$5</definedName>
    <definedName name="_Ref128035283" localSheetId="22">'T7'!$B$5</definedName>
    <definedName name="_Ref128035688" localSheetId="24">'D15'!$J$38</definedName>
    <definedName name="_Ref128036087" localSheetId="29">'T10'!$B$5</definedName>
    <definedName name="_Ref128036424" localSheetId="28">'T9'!$B$5</definedName>
    <definedName name="_Ref128036509" localSheetId="31">'T11'!$B$5</definedName>
    <definedName name="_Ref128036591" localSheetId="32">'T12'!$B$5</definedName>
    <definedName name="_Ref128036795" localSheetId="42">'T14'!$B$5</definedName>
    <definedName name="_Ref128036938" localSheetId="46">'T16'!$B$5</definedName>
    <definedName name="_Ref128037083" localSheetId="45">'T15'!$B$5</definedName>
    <definedName name="_Ref128038199" localSheetId="50">'D32'!$B$5</definedName>
    <definedName name="_Ref128038199" localSheetId="53">'D35'!$B$5</definedName>
    <definedName name="_Ref130801337" localSheetId="6">'T2'!#REF!</definedName>
    <definedName name="_Ref130801470" localSheetId="39">'T13'!$B$5</definedName>
    <definedName name="_Regression_Int" hidden="1">1</definedName>
    <definedName name="_Regression_Out" hidden="1">#REF!</definedName>
    <definedName name="_Regression_X" hidden="1">#REF!</definedName>
    <definedName name="_Regression_Y" hidden="1">#REF!</definedName>
    <definedName name="_Sort" localSheetId="30" hidden="1">#REF!</definedName>
    <definedName name="_Sort" localSheetId="33" hidden="1">#REF!</definedName>
    <definedName name="_Sort" localSheetId="44" hidden="1">#REF!</definedName>
    <definedName name="_Sort" localSheetId="48" hidden="1">#REF!</definedName>
    <definedName name="_Sort" localSheetId="51" hidden="1">#REF!</definedName>
    <definedName name="_Sort" hidden="1">#REF!</definedName>
    <definedName name="_Toc137040606" localSheetId="31">'T11'!$P$10</definedName>
    <definedName name="_Toc137040607" localSheetId="39">'T13'!#REF!</definedName>
    <definedName name="_x1" localSheetId="25" hidden="1">{"partial screen",#N/A,FALSE,"State_Gov't"}</definedName>
    <definedName name="_x1" localSheetId="30" hidden="1">{"partial screen",#N/A,FALSE,"State_Gov't"}</definedName>
    <definedName name="_x1" localSheetId="33" hidden="1">{"partial screen",#N/A,FALSE,"State_Gov't"}</definedName>
    <definedName name="_x1" localSheetId="34" hidden="1">{"partial screen",#N/A,FALSE,"State_Gov't"}</definedName>
    <definedName name="_x1" localSheetId="36" hidden="1">{"partial screen",#N/A,FALSE,"State_Gov't"}</definedName>
    <definedName name="_x1" localSheetId="37" hidden="1">{"partial screen",#N/A,FALSE,"State_Gov't"}</definedName>
    <definedName name="_x1" localSheetId="38" hidden="1">{"partial screen",#N/A,FALSE,"State_Gov't"}</definedName>
    <definedName name="_x1" localSheetId="40" hidden="1">{"partial screen",#N/A,FALSE,"State_Gov't"}</definedName>
    <definedName name="_x1" localSheetId="41" hidden="1">{"partial screen",#N/A,FALSE,"State_Gov't"}</definedName>
    <definedName name="_x1" localSheetId="44" hidden="1">{"partial screen",#N/A,FALSE,"State_Gov't"}</definedName>
    <definedName name="_x1" localSheetId="7" hidden="1">{"partial screen",#N/A,FALSE,"State_Gov't"}</definedName>
    <definedName name="_x1" localSheetId="48" hidden="1">{"partial screen",#N/A,FALSE,"State_Gov't"}</definedName>
    <definedName name="_x1" localSheetId="50" hidden="1">{"partial screen",#N/A,FALSE,"State_Gov't"}</definedName>
    <definedName name="_x1" localSheetId="51" hidden="1">{"partial screen",#N/A,FALSE,"State_Gov't"}</definedName>
    <definedName name="_x1" localSheetId="52" hidden="1">{"partial screen",#N/A,FALSE,"State_Gov't"}</definedName>
    <definedName name="_x1" hidden="1">{"partial screen",#N/A,FALSE,"State_Gov't"}</definedName>
    <definedName name="_x2" localSheetId="25" hidden="1">{"partial screen",#N/A,FALSE,"State_Gov't"}</definedName>
    <definedName name="_x2" localSheetId="30" hidden="1">{"partial screen",#N/A,FALSE,"State_Gov't"}</definedName>
    <definedName name="_x2" localSheetId="33" hidden="1">{"partial screen",#N/A,FALSE,"State_Gov't"}</definedName>
    <definedName name="_x2" localSheetId="34" hidden="1">{"partial screen",#N/A,FALSE,"State_Gov't"}</definedName>
    <definedName name="_x2" localSheetId="36" hidden="1">{"partial screen",#N/A,FALSE,"State_Gov't"}</definedName>
    <definedName name="_x2" localSheetId="37" hidden="1">{"partial screen",#N/A,FALSE,"State_Gov't"}</definedName>
    <definedName name="_x2" localSheetId="38" hidden="1">{"partial screen",#N/A,FALSE,"State_Gov't"}</definedName>
    <definedName name="_x2" localSheetId="40" hidden="1">{"partial screen",#N/A,FALSE,"State_Gov't"}</definedName>
    <definedName name="_x2" localSheetId="41" hidden="1">{"partial screen",#N/A,FALSE,"State_Gov't"}</definedName>
    <definedName name="_x2" localSheetId="44" hidden="1">{"partial screen",#N/A,FALSE,"State_Gov't"}</definedName>
    <definedName name="_x2" localSheetId="7" hidden="1">{"partial screen",#N/A,FALSE,"State_Gov't"}</definedName>
    <definedName name="_x2" localSheetId="48" hidden="1">{"partial screen",#N/A,FALSE,"State_Gov't"}</definedName>
    <definedName name="_x2" localSheetId="50" hidden="1">{"partial screen",#N/A,FALSE,"State_Gov't"}</definedName>
    <definedName name="_x2" localSheetId="51" hidden="1">{"partial screen",#N/A,FALSE,"State_Gov't"}</definedName>
    <definedName name="_x2" localSheetId="52" hidden="1">{"partial screen",#N/A,FALSE,"State_Gov't"}</definedName>
    <definedName name="_x2" hidden="1">{"partial screen",#N/A,FALSE,"State_Gov't"}</definedName>
    <definedName name="a">#REF!</definedName>
    <definedName name="aaa" hidden="1">#REF!</definedName>
    <definedName name="ab" localSheetId="25" hidden="1">{"Riqfin97",#N/A,FALSE,"Tran";"Riqfinpro",#N/A,FALSE,"Tran"}</definedName>
    <definedName name="ab" localSheetId="30" hidden="1">{"Riqfin97",#N/A,FALSE,"Tran";"Riqfinpro",#N/A,FALSE,"Tran"}</definedName>
    <definedName name="ab" localSheetId="33" hidden="1">{"Riqfin97",#N/A,FALSE,"Tran";"Riqfinpro",#N/A,FALSE,"Tran"}</definedName>
    <definedName name="ab" localSheetId="34" hidden="1">{"Riqfin97",#N/A,FALSE,"Tran";"Riqfinpro",#N/A,FALSE,"Tran"}</definedName>
    <definedName name="ab" localSheetId="36" hidden="1">{"Riqfin97",#N/A,FALSE,"Tran";"Riqfinpro",#N/A,FALSE,"Tran"}</definedName>
    <definedName name="ab" localSheetId="37" hidden="1">{"Riqfin97",#N/A,FALSE,"Tran";"Riqfinpro",#N/A,FALSE,"Tran"}</definedName>
    <definedName name="ab" localSheetId="38" hidden="1">{"Riqfin97",#N/A,FALSE,"Tran";"Riqfinpro",#N/A,FALSE,"Tran"}</definedName>
    <definedName name="ab" localSheetId="40" hidden="1">{"Riqfin97",#N/A,FALSE,"Tran";"Riqfinpro",#N/A,FALSE,"Tran"}</definedName>
    <definedName name="ab" localSheetId="41" hidden="1">{"Riqfin97",#N/A,FALSE,"Tran";"Riqfinpro",#N/A,FALSE,"Tran"}</definedName>
    <definedName name="ab" localSheetId="44" hidden="1">{"Riqfin97",#N/A,FALSE,"Tran";"Riqfinpro",#N/A,FALSE,"Tran"}</definedName>
    <definedName name="ab" localSheetId="7" hidden="1">{"Riqfin97",#N/A,FALSE,"Tran";"Riqfinpro",#N/A,FALSE,"Tran"}</definedName>
    <definedName name="ab" localSheetId="48" hidden="1">{"Riqfin97",#N/A,FALSE,"Tran";"Riqfinpro",#N/A,FALSE,"Tran"}</definedName>
    <definedName name="ab" localSheetId="50" hidden="1">{"Riqfin97",#N/A,FALSE,"Tran";"Riqfinpro",#N/A,FALSE,"Tran"}</definedName>
    <definedName name="ab" localSheetId="51" hidden="1">{"Riqfin97",#N/A,FALSE,"Tran";"Riqfinpro",#N/A,FALSE,"Tran"}</definedName>
    <definedName name="ab" localSheetId="52" hidden="1">{"Riqfin97",#N/A,FALSE,"Tran";"Riqfinpro",#N/A,FALSE,"Tran"}</definedName>
    <definedName name="ab" hidden="1">{"Riqfin97",#N/A,FALSE,"Tran";"Riqfinpro",#N/A,FALSE,"Tran"}</definedName>
    <definedName name="ACTIVATE" localSheetId="44">#REF!</definedName>
    <definedName name="ACTIVATE" localSheetId="51">#REF!</definedName>
    <definedName name="ACTIVATE" localSheetId="52">#REF!</definedName>
    <definedName name="ACTIVATE">#REF!</definedName>
    <definedName name="ad" localSheetId="25" hidden="1">{"mt1",#N/A,FALSE,"Debt";"mt2",#N/A,FALSE,"Debt";"mt3",#N/A,FALSE,"Debt";"mt4",#N/A,FALSE,"Debt";"mt5",#N/A,FALSE,"Debt";"mt6",#N/A,FALSE,"Debt";"mt7",#N/A,FALSE,"Debt"}</definedName>
    <definedName name="ad" localSheetId="30" hidden="1">{"mt1",#N/A,FALSE,"Debt";"mt2",#N/A,FALSE,"Debt";"mt3",#N/A,FALSE,"Debt";"mt4",#N/A,FALSE,"Debt";"mt5",#N/A,FALSE,"Debt";"mt6",#N/A,FALSE,"Debt";"mt7",#N/A,FALSE,"Debt"}</definedName>
    <definedName name="ad" localSheetId="33" hidden="1">{"mt1",#N/A,FALSE,"Debt";"mt2",#N/A,FALSE,"Debt";"mt3",#N/A,FALSE,"Debt";"mt4",#N/A,FALSE,"Debt";"mt5",#N/A,FALSE,"Debt";"mt6",#N/A,FALSE,"Debt";"mt7",#N/A,FALSE,"Debt"}</definedName>
    <definedName name="ad" localSheetId="34" hidden="1">{"mt1",#N/A,FALSE,"Debt";"mt2",#N/A,FALSE,"Debt";"mt3",#N/A,FALSE,"Debt";"mt4",#N/A,FALSE,"Debt";"mt5",#N/A,FALSE,"Debt";"mt6",#N/A,FALSE,"Debt";"mt7",#N/A,FALSE,"Debt"}</definedName>
    <definedName name="ad" localSheetId="36" hidden="1">{"mt1",#N/A,FALSE,"Debt";"mt2",#N/A,FALSE,"Debt";"mt3",#N/A,FALSE,"Debt";"mt4",#N/A,FALSE,"Debt";"mt5",#N/A,FALSE,"Debt";"mt6",#N/A,FALSE,"Debt";"mt7",#N/A,FALSE,"Debt"}</definedName>
    <definedName name="ad" localSheetId="37" hidden="1">{"mt1",#N/A,FALSE,"Debt";"mt2",#N/A,FALSE,"Debt";"mt3",#N/A,FALSE,"Debt";"mt4",#N/A,FALSE,"Debt";"mt5",#N/A,FALSE,"Debt";"mt6",#N/A,FALSE,"Debt";"mt7",#N/A,FALSE,"Debt"}</definedName>
    <definedName name="ad" localSheetId="38" hidden="1">{"mt1",#N/A,FALSE,"Debt";"mt2",#N/A,FALSE,"Debt";"mt3",#N/A,FALSE,"Debt";"mt4",#N/A,FALSE,"Debt";"mt5",#N/A,FALSE,"Debt";"mt6",#N/A,FALSE,"Debt";"mt7",#N/A,FALSE,"Debt"}</definedName>
    <definedName name="ad" localSheetId="40" hidden="1">{"mt1",#N/A,FALSE,"Debt";"mt2",#N/A,FALSE,"Debt";"mt3",#N/A,FALSE,"Debt";"mt4",#N/A,FALSE,"Debt";"mt5",#N/A,FALSE,"Debt";"mt6",#N/A,FALSE,"Debt";"mt7",#N/A,FALSE,"Debt"}</definedName>
    <definedName name="ad" localSheetId="41" hidden="1">{"mt1",#N/A,FALSE,"Debt";"mt2",#N/A,FALSE,"Debt";"mt3",#N/A,FALSE,"Debt";"mt4",#N/A,FALSE,"Debt";"mt5",#N/A,FALSE,"Debt";"mt6",#N/A,FALSE,"Debt";"mt7",#N/A,FALSE,"Debt"}</definedName>
    <definedName name="ad" localSheetId="44" hidden="1">{"mt1",#N/A,FALSE,"Debt";"mt2",#N/A,FALSE,"Debt";"mt3",#N/A,FALSE,"Debt";"mt4",#N/A,FALSE,"Debt";"mt5",#N/A,FALSE,"Debt";"mt6",#N/A,FALSE,"Debt";"mt7",#N/A,FALSE,"Debt"}</definedName>
    <definedName name="ad" localSheetId="7" hidden="1">{"mt1",#N/A,FALSE,"Debt";"mt2",#N/A,FALSE,"Debt";"mt3",#N/A,FALSE,"Debt";"mt4",#N/A,FALSE,"Debt";"mt5",#N/A,FALSE,"Debt";"mt6",#N/A,FALSE,"Debt";"mt7",#N/A,FALSE,"Debt"}</definedName>
    <definedName name="ad" localSheetId="48" hidden="1">{"mt1",#N/A,FALSE,"Debt";"mt2",#N/A,FALSE,"Debt";"mt3",#N/A,FALSE,"Debt";"mt4",#N/A,FALSE,"Debt";"mt5",#N/A,FALSE,"Debt";"mt6",#N/A,FALSE,"Debt";"mt7",#N/A,FALSE,"Debt"}</definedName>
    <definedName name="ad" localSheetId="50" hidden="1">{"mt1",#N/A,FALSE,"Debt";"mt2",#N/A,FALSE,"Debt";"mt3",#N/A,FALSE,"Debt";"mt4",#N/A,FALSE,"Debt";"mt5",#N/A,FALSE,"Debt";"mt6",#N/A,FALSE,"Debt";"mt7",#N/A,FALSE,"Debt"}</definedName>
    <definedName name="ad" localSheetId="51" hidden="1">{"mt1",#N/A,FALSE,"Debt";"mt2",#N/A,FALSE,"Debt";"mt3",#N/A,FALSE,"Debt";"mt4",#N/A,FALSE,"Debt";"mt5",#N/A,FALSE,"Debt";"mt6",#N/A,FALSE,"Debt";"mt7",#N/A,FALSE,"Debt"}</definedName>
    <definedName name="ad" localSheetId="52" hidden="1">{"mt1",#N/A,FALSE,"Debt";"mt2",#N/A,FALSE,"Debt";"mt3",#N/A,FALSE,"Debt";"mt4",#N/A,FALSE,"Debt";"mt5",#N/A,FALSE,"Debt";"mt6",#N/A,FALSE,"Debt";"mt7",#N/A,FALSE,"Debt"}</definedName>
    <definedName name="ad" hidden="1">{"mt1",#N/A,FALSE,"Debt";"mt2",#N/A,FALSE,"Debt";"mt3",#N/A,FALSE,"Debt";"mt4",#N/A,FALSE,"Debt";"mt5",#N/A,FALSE,"Debt";"mt6",#N/A,FALSE,"Debt";"mt7",#N/A,FALSE,"Debt"}</definedName>
    <definedName name="adf" localSheetId="25" hidden="1">{"Riqfin97",#N/A,FALSE,"Tran";"Riqfinpro",#N/A,FALSE,"Tran"}</definedName>
    <definedName name="adf" localSheetId="30" hidden="1">{"Riqfin97",#N/A,FALSE,"Tran";"Riqfinpro",#N/A,FALSE,"Tran"}</definedName>
    <definedName name="adf" localSheetId="33" hidden="1">{"Riqfin97",#N/A,FALSE,"Tran";"Riqfinpro",#N/A,FALSE,"Tran"}</definedName>
    <definedName name="adf" localSheetId="34" hidden="1">{"Riqfin97",#N/A,FALSE,"Tran";"Riqfinpro",#N/A,FALSE,"Tran"}</definedName>
    <definedName name="adf" localSheetId="36" hidden="1">{"Riqfin97",#N/A,FALSE,"Tran";"Riqfinpro",#N/A,FALSE,"Tran"}</definedName>
    <definedName name="adf" localSheetId="37" hidden="1">{"Riqfin97",#N/A,FALSE,"Tran";"Riqfinpro",#N/A,FALSE,"Tran"}</definedName>
    <definedName name="adf" localSheetId="38" hidden="1">{"Riqfin97",#N/A,FALSE,"Tran";"Riqfinpro",#N/A,FALSE,"Tran"}</definedName>
    <definedName name="adf" localSheetId="40" hidden="1">{"Riqfin97",#N/A,FALSE,"Tran";"Riqfinpro",#N/A,FALSE,"Tran"}</definedName>
    <definedName name="adf" localSheetId="41" hidden="1">{"Riqfin97",#N/A,FALSE,"Tran";"Riqfinpro",#N/A,FALSE,"Tran"}</definedName>
    <definedName name="adf" localSheetId="44" hidden="1">{"Riqfin97",#N/A,FALSE,"Tran";"Riqfinpro",#N/A,FALSE,"Tran"}</definedName>
    <definedName name="adf" localSheetId="7" hidden="1">{"Riqfin97",#N/A,FALSE,"Tran";"Riqfinpro",#N/A,FALSE,"Tran"}</definedName>
    <definedName name="adf" localSheetId="48" hidden="1">{"Riqfin97",#N/A,FALSE,"Tran";"Riqfinpro",#N/A,FALSE,"Tran"}</definedName>
    <definedName name="adf" localSheetId="50" hidden="1">{"Riqfin97",#N/A,FALSE,"Tran";"Riqfinpro",#N/A,FALSE,"Tran"}</definedName>
    <definedName name="adf" localSheetId="51" hidden="1">{"Riqfin97",#N/A,FALSE,"Tran";"Riqfinpro",#N/A,FALSE,"Tran"}</definedName>
    <definedName name="adf" localSheetId="52" hidden="1">{"Riqfin97",#N/A,FALSE,"Tran";"Riqfinpro",#N/A,FALSE,"Tran"}</definedName>
    <definedName name="adf" hidden="1">{"Riqfin97",#N/A,FALSE,"Tran";"Riqfinpro",#N/A,FALSE,"Tran"}</definedName>
    <definedName name="Anexa" localSheetId="44">#REF!</definedName>
    <definedName name="Anexa" localSheetId="51">#REF!</definedName>
    <definedName name="Anexa" localSheetId="52">#REF!</definedName>
    <definedName name="Anexa">#REF!</definedName>
    <definedName name="anii">#REF!</definedName>
    <definedName name="anscount" hidden="1">1</definedName>
    <definedName name="asdg" localSheetId="25" hidden="1">{"Main Economic Indicators",#N/A,FALSE,"C"}</definedName>
    <definedName name="asdg" localSheetId="30" hidden="1">{"Main Economic Indicators",#N/A,FALSE,"C"}</definedName>
    <definedName name="asdg" localSheetId="33" hidden="1">{"Main Economic Indicators",#N/A,FALSE,"C"}</definedName>
    <definedName name="asdg" localSheetId="34" hidden="1">{"Main Economic Indicators",#N/A,FALSE,"C"}</definedName>
    <definedName name="asdg" localSheetId="36" hidden="1">{"Main Economic Indicators",#N/A,FALSE,"C"}</definedName>
    <definedName name="asdg" localSheetId="37" hidden="1">{"Main Economic Indicators",#N/A,FALSE,"C"}</definedName>
    <definedName name="asdg" localSheetId="38" hidden="1">{"Main Economic Indicators",#N/A,FALSE,"C"}</definedName>
    <definedName name="asdg" localSheetId="40" hidden="1">{"Main Economic Indicators",#N/A,FALSE,"C"}</definedName>
    <definedName name="asdg" localSheetId="41" hidden="1">{"Main Economic Indicators",#N/A,FALSE,"C"}</definedName>
    <definedName name="asdg" localSheetId="44" hidden="1">{"Main Economic Indicators",#N/A,FALSE,"C"}</definedName>
    <definedName name="asdg" localSheetId="7" hidden="1">{"Main Economic Indicators",#N/A,FALSE,"C"}</definedName>
    <definedName name="asdg" localSheetId="48" hidden="1">{"Main Economic Indicators",#N/A,FALSE,"C"}</definedName>
    <definedName name="asdg" localSheetId="50" hidden="1">{"Main Economic Indicators",#N/A,FALSE,"C"}</definedName>
    <definedName name="asdg" localSheetId="51" hidden="1">{"Main Economic Indicators",#N/A,FALSE,"C"}</definedName>
    <definedName name="asdg" localSheetId="52" hidden="1">{"Main Economic Indicators",#N/A,FALSE,"C"}</definedName>
    <definedName name="asdg" hidden="1">{"Main Economic Indicators",#N/A,FALSE,"C"}</definedName>
    <definedName name="b" localSheetId="25" hidden="1">{"Main Economic Indicators",#N/A,FALSE,"C"}</definedName>
    <definedName name="b" localSheetId="30" hidden="1">{"Main Economic Indicators",#N/A,FALSE,"C"}</definedName>
    <definedName name="b" localSheetId="33" hidden="1">{"Main Economic Indicators",#N/A,FALSE,"C"}</definedName>
    <definedName name="b" localSheetId="34" hidden="1">{"Main Economic Indicators",#N/A,FALSE,"C"}</definedName>
    <definedName name="b" localSheetId="36" hidden="1">{"Main Economic Indicators",#N/A,FALSE,"C"}</definedName>
    <definedName name="b" localSheetId="37" hidden="1">{"Main Economic Indicators",#N/A,FALSE,"C"}</definedName>
    <definedName name="b" localSheetId="38" hidden="1">{"Main Economic Indicators",#N/A,FALSE,"C"}</definedName>
    <definedName name="b" localSheetId="40" hidden="1">{"Main Economic Indicators",#N/A,FALSE,"C"}</definedName>
    <definedName name="b" localSheetId="41" hidden="1">{"Main Economic Indicators",#N/A,FALSE,"C"}</definedName>
    <definedName name="b" localSheetId="44" hidden="1">{"Main Economic Indicators",#N/A,FALSE,"C"}</definedName>
    <definedName name="b" localSheetId="7" hidden="1">{"Main Economic Indicators",#N/A,FALSE,"C"}</definedName>
    <definedName name="b" localSheetId="48" hidden="1">{"Main Economic Indicators",#N/A,FALSE,"C"}</definedName>
    <definedName name="b" localSheetId="50" hidden="1">{"Main Economic Indicators",#N/A,FALSE,"C"}</definedName>
    <definedName name="b" localSheetId="51" hidden="1">{"Main Economic Indicators",#N/A,FALSE,"C"}</definedName>
    <definedName name="b" localSheetId="52" hidden="1">{"Main Economic Indicators",#N/A,FALSE,"C"}</definedName>
    <definedName name="b" hidden="1">{"Main Economic Indicators",#N/A,FALSE,"C"}</definedName>
    <definedName name="bb" localSheetId="25" hidden="1">{"Riqfin97",#N/A,FALSE,"Tran";"Riqfinpro",#N/A,FALSE,"Tran"}</definedName>
    <definedName name="bb" localSheetId="30" hidden="1">{"Riqfin97",#N/A,FALSE,"Tran";"Riqfinpro",#N/A,FALSE,"Tran"}</definedName>
    <definedName name="bb" localSheetId="33" hidden="1">{"Riqfin97",#N/A,FALSE,"Tran";"Riqfinpro",#N/A,FALSE,"Tran"}</definedName>
    <definedName name="bb" localSheetId="34" hidden="1">{"Riqfin97",#N/A,FALSE,"Tran";"Riqfinpro",#N/A,FALSE,"Tran"}</definedName>
    <definedName name="bb" localSheetId="36" hidden="1">{"Riqfin97",#N/A,FALSE,"Tran";"Riqfinpro",#N/A,FALSE,"Tran"}</definedName>
    <definedName name="bb" localSheetId="37" hidden="1">{"Riqfin97",#N/A,FALSE,"Tran";"Riqfinpro",#N/A,FALSE,"Tran"}</definedName>
    <definedName name="bb" localSheetId="38" hidden="1">{"Riqfin97",#N/A,FALSE,"Tran";"Riqfinpro",#N/A,FALSE,"Tran"}</definedName>
    <definedName name="bb" localSheetId="40" hidden="1">{"Riqfin97",#N/A,FALSE,"Tran";"Riqfinpro",#N/A,FALSE,"Tran"}</definedName>
    <definedName name="bb" localSheetId="41" hidden="1">{"Riqfin97",#N/A,FALSE,"Tran";"Riqfinpro",#N/A,FALSE,"Tran"}</definedName>
    <definedName name="bb" localSheetId="44" hidden="1">{"Riqfin97",#N/A,FALSE,"Tran";"Riqfinpro",#N/A,FALSE,"Tran"}</definedName>
    <definedName name="bb" localSheetId="7" hidden="1">{"Riqfin97",#N/A,FALSE,"Tran";"Riqfinpro",#N/A,FALSE,"Tran"}</definedName>
    <definedName name="bb" localSheetId="48" hidden="1">{"Riqfin97",#N/A,FALSE,"Tran";"Riqfinpro",#N/A,FALSE,"Tran"}</definedName>
    <definedName name="bb" localSheetId="50" hidden="1">{"Riqfin97",#N/A,FALSE,"Tran";"Riqfinpro",#N/A,FALSE,"Tran"}</definedName>
    <definedName name="bb" localSheetId="51" hidden="1">{"Riqfin97",#N/A,FALSE,"Tran";"Riqfinpro",#N/A,FALSE,"Tran"}</definedName>
    <definedName name="bb" localSheetId="52" hidden="1">{"Riqfin97",#N/A,FALSE,"Tran";"Riqfinpro",#N/A,FALSE,"Tran"}</definedName>
    <definedName name="bb" hidden="1">{"Riqfin97",#N/A,FALSE,"Tran";"Riqfinpro",#N/A,FALSE,"Tran"}</definedName>
    <definedName name="bm" localSheetId="25" hidden="1">{"Tab1",#N/A,FALSE,"P";"Tab2",#N/A,FALSE,"P"}</definedName>
    <definedName name="bm" localSheetId="30" hidden="1">{"Tab1",#N/A,FALSE,"P";"Tab2",#N/A,FALSE,"P"}</definedName>
    <definedName name="bm" localSheetId="33" hidden="1">{"Tab1",#N/A,FALSE,"P";"Tab2",#N/A,FALSE,"P"}</definedName>
    <definedName name="bm" localSheetId="34" hidden="1">{"Tab1",#N/A,FALSE,"P";"Tab2",#N/A,FALSE,"P"}</definedName>
    <definedName name="bm" localSheetId="36" hidden="1">{"Tab1",#N/A,FALSE,"P";"Tab2",#N/A,FALSE,"P"}</definedName>
    <definedName name="bm" localSheetId="37" hidden="1">{"Tab1",#N/A,FALSE,"P";"Tab2",#N/A,FALSE,"P"}</definedName>
    <definedName name="bm" localSheetId="38" hidden="1">{"Tab1",#N/A,FALSE,"P";"Tab2",#N/A,FALSE,"P"}</definedName>
    <definedName name="bm" localSheetId="40" hidden="1">{"Tab1",#N/A,FALSE,"P";"Tab2",#N/A,FALSE,"P"}</definedName>
    <definedName name="bm" localSheetId="41" hidden="1">{"Tab1",#N/A,FALSE,"P";"Tab2",#N/A,FALSE,"P"}</definedName>
    <definedName name="bm" localSheetId="44" hidden="1">{"Tab1",#N/A,FALSE,"P";"Tab2",#N/A,FALSE,"P"}</definedName>
    <definedName name="bm" localSheetId="7" hidden="1">{"Tab1",#N/A,FALSE,"P";"Tab2",#N/A,FALSE,"P"}</definedName>
    <definedName name="bm" localSheetId="48" hidden="1">{"Tab1",#N/A,FALSE,"P";"Tab2",#N/A,FALSE,"P"}</definedName>
    <definedName name="bm" localSheetId="50" hidden="1">{"Tab1",#N/A,FALSE,"P";"Tab2",#N/A,FALSE,"P"}</definedName>
    <definedName name="bm" localSheetId="51" hidden="1">{"Tab1",#N/A,FALSE,"P";"Tab2",#N/A,FALSE,"P"}</definedName>
    <definedName name="bm" localSheetId="52" hidden="1">{"Tab1",#N/A,FALSE,"P";"Tab2",#N/A,FALSE,"P"}</definedName>
    <definedName name="bm" hidden="1">{"Tab1",#N/A,FALSE,"P";"Tab2",#N/A,FALSE,"P"}</definedName>
    <definedName name="bnji" localSheetId="25" hidden="1">{"macro",#N/A,FALSE,"Macro";"smq2",#N/A,FALSE,"Data";"smq3",#N/A,FALSE,"Data";"smq4",#N/A,FALSE,"Data";"smq5",#N/A,FALSE,"Data";"smq6",#N/A,FALSE,"Data";"smq7",#N/A,FALSE,"Data";"smq8",#N/A,FALSE,"Data";"smq9",#N/A,FALSE,"Data"}</definedName>
    <definedName name="bnji" localSheetId="30" hidden="1">{"macro",#N/A,FALSE,"Macro";"smq2",#N/A,FALSE,"Data";"smq3",#N/A,FALSE,"Data";"smq4",#N/A,FALSE,"Data";"smq5",#N/A,FALSE,"Data";"smq6",#N/A,FALSE,"Data";"smq7",#N/A,FALSE,"Data";"smq8",#N/A,FALSE,"Data";"smq9",#N/A,FALSE,"Data"}</definedName>
    <definedName name="bnji" localSheetId="33" hidden="1">{"macro",#N/A,FALSE,"Macro";"smq2",#N/A,FALSE,"Data";"smq3",#N/A,FALSE,"Data";"smq4",#N/A,FALSE,"Data";"smq5",#N/A,FALSE,"Data";"smq6",#N/A,FALSE,"Data";"smq7",#N/A,FALSE,"Data";"smq8",#N/A,FALSE,"Data";"smq9",#N/A,FALSE,"Data"}</definedName>
    <definedName name="bnji" localSheetId="34" hidden="1">{"macro",#N/A,FALSE,"Macro";"smq2",#N/A,FALSE,"Data";"smq3",#N/A,FALSE,"Data";"smq4",#N/A,FALSE,"Data";"smq5",#N/A,FALSE,"Data";"smq6",#N/A,FALSE,"Data";"smq7",#N/A,FALSE,"Data";"smq8",#N/A,FALSE,"Data";"smq9",#N/A,FALSE,"Data"}</definedName>
    <definedName name="bnji" localSheetId="36" hidden="1">{"macro",#N/A,FALSE,"Macro";"smq2",#N/A,FALSE,"Data";"smq3",#N/A,FALSE,"Data";"smq4",#N/A,FALSE,"Data";"smq5",#N/A,FALSE,"Data";"smq6",#N/A,FALSE,"Data";"smq7",#N/A,FALSE,"Data";"smq8",#N/A,FALSE,"Data";"smq9",#N/A,FALSE,"Data"}</definedName>
    <definedName name="bnji" localSheetId="37" hidden="1">{"macro",#N/A,FALSE,"Macro";"smq2",#N/A,FALSE,"Data";"smq3",#N/A,FALSE,"Data";"smq4",#N/A,FALSE,"Data";"smq5",#N/A,FALSE,"Data";"smq6",#N/A,FALSE,"Data";"smq7",#N/A,FALSE,"Data";"smq8",#N/A,FALSE,"Data";"smq9",#N/A,FALSE,"Data"}</definedName>
    <definedName name="bnji" localSheetId="38" hidden="1">{"macro",#N/A,FALSE,"Macro";"smq2",#N/A,FALSE,"Data";"smq3",#N/A,FALSE,"Data";"smq4",#N/A,FALSE,"Data";"smq5",#N/A,FALSE,"Data";"smq6",#N/A,FALSE,"Data";"smq7",#N/A,FALSE,"Data";"smq8",#N/A,FALSE,"Data";"smq9",#N/A,FALSE,"Data"}</definedName>
    <definedName name="bnji" localSheetId="40" hidden="1">{"macro",#N/A,FALSE,"Macro";"smq2",#N/A,FALSE,"Data";"smq3",#N/A,FALSE,"Data";"smq4",#N/A,FALSE,"Data";"smq5",#N/A,FALSE,"Data";"smq6",#N/A,FALSE,"Data";"smq7",#N/A,FALSE,"Data";"smq8",#N/A,FALSE,"Data";"smq9",#N/A,FALSE,"Data"}</definedName>
    <definedName name="bnji" localSheetId="41" hidden="1">{"macro",#N/A,FALSE,"Macro";"smq2",#N/A,FALSE,"Data";"smq3",#N/A,FALSE,"Data";"smq4",#N/A,FALSE,"Data";"smq5",#N/A,FALSE,"Data";"smq6",#N/A,FALSE,"Data";"smq7",#N/A,FALSE,"Data";"smq8",#N/A,FALSE,"Data";"smq9",#N/A,FALSE,"Data"}</definedName>
    <definedName name="bnji" localSheetId="44" hidden="1">{"macro",#N/A,FALSE,"Macro";"smq2",#N/A,FALSE,"Data";"smq3",#N/A,FALSE,"Data";"smq4",#N/A,FALSE,"Data";"smq5",#N/A,FALSE,"Data";"smq6",#N/A,FALSE,"Data";"smq7",#N/A,FALSE,"Data";"smq8",#N/A,FALSE,"Data";"smq9",#N/A,FALSE,"Data"}</definedName>
    <definedName name="bnji" localSheetId="7" hidden="1">{"macro",#N/A,FALSE,"Macro";"smq2",#N/A,FALSE,"Data";"smq3",#N/A,FALSE,"Data";"smq4",#N/A,FALSE,"Data";"smq5",#N/A,FALSE,"Data";"smq6",#N/A,FALSE,"Data";"smq7",#N/A,FALSE,"Data";"smq8",#N/A,FALSE,"Data";"smq9",#N/A,FALSE,"Data"}</definedName>
    <definedName name="bnji" localSheetId="48" hidden="1">{"macro",#N/A,FALSE,"Macro";"smq2",#N/A,FALSE,"Data";"smq3",#N/A,FALSE,"Data";"smq4",#N/A,FALSE,"Data";"smq5",#N/A,FALSE,"Data";"smq6",#N/A,FALSE,"Data";"smq7",#N/A,FALSE,"Data";"smq8",#N/A,FALSE,"Data";"smq9",#N/A,FALSE,"Data"}</definedName>
    <definedName name="bnji" localSheetId="50" hidden="1">{"macro",#N/A,FALSE,"Macro";"smq2",#N/A,FALSE,"Data";"smq3",#N/A,FALSE,"Data";"smq4",#N/A,FALSE,"Data";"smq5",#N/A,FALSE,"Data";"smq6",#N/A,FALSE,"Data";"smq7",#N/A,FALSE,"Data";"smq8",#N/A,FALSE,"Data";"smq9",#N/A,FALSE,"Data"}</definedName>
    <definedName name="bnji" localSheetId="51" hidden="1">{"macro",#N/A,FALSE,"Macro";"smq2",#N/A,FALSE,"Data";"smq3",#N/A,FALSE,"Data";"smq4",#N/A,FALSE,"Data";"smq5",#N/A,FALSE,"Data";"smq6",#N/A,FALSE,"Data";"smq7",#N/A,FALSE,"Data";"smq8",#N/A,FALSE,"Data";"smq9",#N/A,FALSE,"Data"}</definedName>
    <definedName name="bnji" localSheetId="52" hidden="1">{"macro",#N/A,FALSE,"Macro";"smq2",#N/A,FALSE,"Data";"smq3",#N/A,FALSE,"Data";"smq4",#N/A,FALSE,"Data";"smq5",#N/A,FALSE,"Data";"smq6",#N/A,FALSE,"Data";"smq7",#N/A,FALSE,"Data";"smq8",#N/A,FALSE,"Data";"smq9",#N/A,FALSE,"Data"}</definedName>
    <definedName name="bnji" hidden="1">{"macro",#N/A,FALSE,"Macro";"smq2",#N/A,FALSE,"Data";"smq3",#N/A,FALSE,"Data";"smq4",#N/A,FALSE,"Data";"smq5",#N/A,FALSE,"Data";"smq6",#N/A,FALSE,"Data";"smq7",#N/A,FALSE,"Data";"smq8",#N/A,FALSE,"Data";"smq9",#N/A,FALSE,"Data"}</definedName>
    <definedName name="bnu" localSheetId="25" hidden="1">{"Riqfin97",#N/A,FALSE,"Tran";"Riqfinpro",#N/A,FALSE,"Tran"}</definedName>
    <definedName name="bnu" localSheetId="30" hidden="1">{"Riqfin97",#N/A,FALSE,"Tran";"Riqfinpro",#N/A,FALSE,"Tran"}</definedName>
    <definedName name="bnu" localSheetId="33" hidden="1">{"Riqfin97",#N/A,FALSE,"Tran";"Riqfinpro",#N/A,FALSE,"Tran"}</definedName>
    <definedName name="bnu" localSheetId="34" hidden="1">{"Riqfin97",#N/A,FALSE,"Tran";"Riqfinpro",#N/A,FALSE,"Tran"}</definedName>
    <definedName name="bnu" localSheetId="36" hidden="1">{"Riqfin97",#N/A,FALSE,"Tran";"Riqfinpro",#N/A,FALSE,"Tran"}</definedName>
    <definedName name="bnu" localSheetId="37" hidden="1">{"Riqfin97",#N/A,FALSE,"Tran";"Riqfinpro",#N/A,FALSE,"Tran"}</definedName>
    <definedName name="bnu" localSheetId="38" hidden="1">{"Riqfin97",#N/A,FALSE,"Tran";"Riqfinpro",#N/A,FALSE,"Tran"}</definedName>
    <definedName name="bnu" localSheetId="40" hidden="1">{"Riqfin97",#N/A,FALSE,"Tran";"Riqfinpro",#N/A,FALSE,"Tran"}</definedName>
    <definedName name="bnu" localSheetId="41" hidden="1">{"Riqfin97",#N/A,FALSE,"Tran";"Riqfinpro",#N/A,FALSE,"Tran"}</definedName>
    <definedName name="bnu" localSheetId="44" hidden="1">{"Riqfin97",#N/A,FALSE,"Tran";"Riqfinpro",#N/A,FALSE,"Tran"}</definedName>
    <definedName name="bnu" localSheetId="7" hidden="1">{"Riqfin97",#N/A,FALSE,"Tran";"Riqfinpro",#N/A,FALSE,"Tran"}</definedName>
    <definedName name="bnu" localSheetId="48" hidden="1">{"Riqfin97",#N/A,FALSE,"Tran";"Riqfinpro",#N/A,FALSE,"Tran"}</definedName>
    <definedName name="bnu" localSheetId="50" hidden="1">{"Riqfin97",#N/A,FALSE,"Tran";"Riqfinpro",#N/A,FALSE,"Tran"}</definedName>
    <definedName name="bnu" localSheetId="51" hidden="1">{"Riqfin97",#N/A,FALSE,"Tran";"Riqfinpro",#N/A,FALSE,"Tran"}</definedName>
    <definedName name="bnu" localSheetId="52" hidden="1">{"Riqfin97",#N/A,FALSE,"Tran";"Riqfinpro",#N/A,FALSE,"Tran"}</definedName>
    <definedName name="bnu" hidden="1">{"Riqfin97",#N/A,FALSE,"Tran";"Riqfinpro",#N/A,FALSE,"Tran"}</definedName>
    <definedName name="cale">#REF!</definedName>
    <definedName name="cbn" localSheetId="25" hidden="1">{"TRADE_COMP",#N/A,FALSE,"TAB23APP";"BOP",#N/A,FALSE,"TAB6";"DOT",#N/A,FALSE,"TAB24APP";"EXTDEBT",#N/A,FALSE,"TAB25APP"}</definedName>
    <definedName name="cbn" localSheetId="30" hidden="1">{"TRADE_COMP",#N/A,FALSE,"TAB23APP";"BOP",#N/A,FALSE,"TAB6";"DOT",#N/A,FALSE,"TAB24APP";"EXTDEBT",#N/A,FALSE,"TAB25APP"}</definedName>
    <definedName name="cbn" localSheetId="33" hidden="1">{"TRADE_COMP",#N/A,FALSE,"TAB23APP";"BOP",#N/A,FALSE,"TAB6";"DOT",#N/A,FALSE,"TAB24APP";"EXTDEBT",#N/A,FALSE,"TAB25APP"}</definedName>
    <definedName name="cbn" localSheetId="34" hidden="1">{"TRADE_COMP",#N/A,FALSE,"TAB23APP";"BOP",#N/A,FALSE,"TAB6";"DOT",#N/A,FALSE,"TAB24APP";"EXTDEBT",#N/A,FALSE,"TAB25APP"}</definedName>
    <definedName name="cbn" localSheetId="36" hidden="1">{"TRADE_COMP",#N/A,FALSE,"TAB23APP";"BOP",#N/A,FALSE,"TAB6";"DOT",#N/A,FALSE,"TAB24APP";"EXTDEBT",#N/A,FALSE,"TAB25APP"}</definedName>
    <definedName name="cbn" localSheetId="37" hidden="1">{"TRADE_COMP",#N/A,FALSE,"TAB23APP";"BOP",#N/A,FALSE,"TAB6";"DOT",#N/A,FALSE,"TAB24APP";"EXTDEBT",#N/A,FALSE,"TAB25APP"}</definedName>
    <definedName name="cbn" localSheetId="38" hidden="1">{"TRADE_COMP",#N/A,FALSE,"TAB23APP";"BOP",#N/A,FALSE,"TAB6";"DOT",#N/A,FALSE,"TAB24APP";"EXTDEBT",#N/A,FALSE,"TAB25APP"}</definedName>
    <definedName name="cbn" localSheetId="40" hidden="1">{"TRADE_COMP",#N/A,FALSE,"TAB23APP";"BOP",#N/A,FALSE,"TAB6";"DOT",#N/A,FALSE,"TAB24APP";"EXTDEBT",#N/A,FALSE,"TAB25APP"}</definedName>
    <definedName name="cbn" localSheetId="41" hidden="1">{"TRADE_COMP",#N/A,FALSE,"TAB23APP";"BOP",#N/A,FALSE,"TAB6";"DOT",#N/A,FALSE,"TAB24APP";"EXTDEBT",#N/A,FALSE,"TAB25APP"}</definedName>
    <definedName name="cbn" localSheetId="44" hidden="1">{"TRADE_COMP",#N/A,FALSE,"TAB23APP";"BOP",#N/A,FALSE,"TAB6";"DOT",#N/A,FALSE,"TAB24APP";"EXTDEBT",#N/A,FALSE,"TAB25APP"}</definedName>
    <definedName name="cbn" localSheetId="7" hidden="1">{"TRADE_COMP",#N/A,FALSE,"TAB23APP";"BOP",#N/A,FALSE,"TAB6";"DOT",#N/A,FALSE,"TAB24APP";"EXTDEBT",#N/A,FALSE,"TAB25APP"}</definedName>
    <definedName name="cbn" localSheetId="48" hidden="1">{"TRADE_COMP",#N/A,FALSE,"TAB23APP";"BOP",#N/A,FALSE,"TAB6";"DOT",#N/A,FALSE,"TAB24APP";"EXTDEBT",#N/A,FALSE,"TAB25APP"}</definedName>
    <definedName name="cbn" localSheetId="50" hidden="1">{"TRADE_COMP",#N/A,FALSE,"TAB23APP";"BOP",#N/A,FALSE,"TAB6";"DOT",#N/A,FALSE,"TAB24APP";"EXTDEBT",#N/A,FALSE,"TAB25APP"}</definedName>
    <definedName name="cbn" localSheetId="51" hidden="1">{"TRADE_COMP",#N/A,FALSE,"TAB23APP";"BOP",#N/A,FALSE,"TAB6";"DOT",#N/A,FALSE,"TAB24APP";"EXTDEBT",#N/A,FALSE,"TAB25APP"}</definedName>
    <definedName name="cbn" localSheetId="52" hidden="1">{"TRADE_COMP",#N/A,FALSE,"TAB23APP";"BOP",#N/A,FALSE,"TAB6";"DOT",#N/A,FALSE,"TAB24APP";"EXTDEBT",#N/A,FALSE,"TAB25APP"}</definedName>
    <definedName name="cbn" hidden="1">{"TRADE_COMP",#N/A,FALSE,"TAB23APP";"BOP",#N/A,FALSE,"TAB6";"DOT",#N/A,FALSE,"TAB24APP";"EXTDEBT",#N/A,FALSE,"TAB25APP"}</definedName>
    <definedName name="cc" localSheetId="25" hidden="1">{"Riqfin97",#N/A,FALSE,"Tran";"Riqfinpro",#N/A,FALSE,"Tran"}</definedName>
    <definedName name="cc" localSheetId="30" hidden="1">{"Riqfin97",#N/A,FALSE,"Tran";"Riqfinpro",#N/A,FALSE,"Tran"}</definedName>
    <definedName name="cc" localSheetId="33" hidden="1">{"Riqfin97",#N/A,FALSE,"Tran";"Riqfinpro",#N/A,FALSE,"Tran"}</definedName>
    <definedName name="cc" localSheetId="34" hidden="1">{"Riqfin97",#N/A,FALSE,"Tran";"Riqfinpro",#N/A,FALSE,"Tran"}</definedName>
    <definedName name="cc" localSheetId="36" hidden="1">{"Riqfin97",#N/A,FALSE,"Tran";"Riqfinpro",#N/A,FALSE,"Tran"}</definedName>
    <definedName name="cc" localSheetId="37" hidden="1">{"Riqfin97",#N/A,FALSE,"Tran";"Riqfinpro",#N/A,FALSE,"Tran"}</definedName>
    <definedName name="cc" localSheetId="38" hidden="1">{"Riqfin97",#N/A,FALSE,"Tran";"Riqfinpro",#N/A,FALSE,"Tran"}</definedName>
    <definedName name="cc" localSheetId="40" hidden="1">{"Riqfin97",#N/A,FALSE,"Tran";"Riqfinpro",#N/A,FALSE,"Tran"}</definedName>
    <definedName name="cc" localSheetId="41" hidden="1">{"Riqfin97",#N/A,FALSE,"Tran";"Riqfinpro",#N/A,FALSE,"Tran"}</definedName>
    <definedName name="cc" localSheetId="44" hidden="1">{"Riqfin97",#N/A,FALSE,"Tran";"Riqfinpro",#N/A,FALSE,"Tran"}</definedName>
    <definedName name="cc" localSheetId="7" hidden="1">{"Riqfin97",#N/A,FALSE,"Tran";"Riqfinpro",#N/A,FALSE,"Tran"}</definedName>
    <definedName name="cc" localSheetId="48" hidden="1">{"Riqfin97",#N/A,FALSE,"Tran";"Riqfinpro",#N/A,FALSE,"Tran"}</definedName>
    <definedName name="cc" localSheetId="50" hidden="1">{"Riqfin97",#N/A,FALSE,"Tran";"Riqfinpro",#N/A,FALSE,"Tran"}</definedName>
    <definedName name="cc" localSheetId="51" hidden="1">{"Riqfin97",#N/A,FALSE,"Tran";"Riqfinpro",#N/A,FALSE,"Tran"}</definedName>
    <definedName name="cc" localSheetId="52" hidden="1">{"Riqfin97",#N/A,FALSE,"Tran";"Riqfinpro",#N/A,FALSE,"Tran"}</definedName>
    <definedName name="cc" hidden="1">{"Riqfin97",#N/A,FALSE,"Tran";"Riqfinpro",#N/A,FALSE,"Tran"}</definedName>
    <definedName name="ccc" localSheetId="25" hidden="1">{"Riqfin97",#N/A,FALSE,"Tran";"Riqfinpro",#N/A,FALSE,"Tran"}</definedName>
    <definedName name="ccc" localSheetId="30" hidden="1">{"Riqfin97",#N/A,FALSE,"Tran";"Riqfinpro",#N/A,FALSE,"Tran"}</definedName>
    <definedName name="ccc" localSheetId="33" hidden="1">{"Riqfin97",#N/A,FALSE,"Tran";"Riqfinpro",#N/A,FALSE,"Tran"}</definedName>
    <definedName name="ccc" localSheetId="34" hidden="1">{"Riqfin97",#N/A,FALSE,"Tran";"Riqfinpro",#N/A,FALSE,"Tran"}</definedName>
    <definedName name="ccc" localSheetId="36" hidden="1">{"Riqfin97",#N/A,FALSE,"Tran";"Riqfinpro",#N/A,FALSE,"Tran"}</definedName>
    <definedName name="ccc" localSheetId="37" hidden="1">{"Riqfin97",#N/A,FALSE,"Tran";"Riqfinpro",#N/A,FALSE,"Tran"}</definedName>
    <definedName name="ccc" localSheetId="38" hidden="1">{"Riqfin97",#N/A,FALSE,"Tran";"Riqfinpro",#N/A,FALSE,"Tran"}</definedName>
    <definedName name="ccc" localSheetId="40" hidden="1">{"Riqfin97",#N/A,FALSE,"Tran";"Riqfinpro",#N/A,FALSE,"Tran"}</definedName>
    <definedName name="ccc" localSheetId="41" hidden="1">{"Riqfin97",#N/A,FALSE,"Tran";"Riqfinpro",#N/A,FALSE,"Tran"}</definedName>
    <definedName name="ccc" localSheetId="44" hidden="1">{"Riqfin97",#N/A,FALSE,"Tran";"Riqfinpro",#N/A,FALSE,"Tran"}</definedName>
    <definedName name="ccc" localSheetId="7" hidden="1">{"Riqfin97",#N/A,FALSE,"Tran";"Riqfinpro",#N/A,FALSE,"Tran"}</definedName>
    <definedName name="ccc" localSheetId="48" hidden="1">{"Riqfin97",#N/A,FALSE,"Tran";"Riqfinpro",#N/A,FALSE,"Tran"}</definedName>
    <definedName name="ccc" localSheetId="50" hidden="1">{"Riqfin97",#N/A,FALSE,"Tran";"Riqfinpro",#N/A,FALSE,"Tran"}</definedName>
    <definedName name="ccc" localSheetId="51" hidden="1">{"Riqfin97",#N/A,FALSE,"Tran";"Riqfinpro",#N/A,FALSE,"Tran"}</definedName>
    <definedName name="ccc" localSheetId="52" hidden="1">{"Riqfin97",#N/A,FALSE,"Tran";"Riqfinpro",#N/A,FALSE,"Tran"}</definedName>
    <definedName name="ccc" hidden="1">{"Riqfin97",#N/A,FALSE,"Tran";"Riqfinpro",#N/A,FALSE,"Tran"}</definedName>
    <definedName name="chart4" localSheetId="25" hidden="1">{#N/A,#N/A,FALSE,"CB";#N/A,#N/A,FALSE,"CMB";#N/A,#N/A,FALSE,"NBFI"}</definedName>
    <definedName name="chart4" localSheetId="30" hidden="1">{#N/A,#N/A,FALSE,"CB";#N/A,#N/A,FALSE,"CMB";#N/A,#N/A,FALSE,"NBFI"}</definedName>
    <definedName name="chart4" localSheetId="33" hidden="1">{#N/A,#N/A,FALSE,"CB";#N/A,#N/A,FALSE,"CMB";#N/A,#N/A,FALSE,"NBFI"}</definedName>
    <definedName name="chart4" localSheetId="34" hidden="1">{#N/A,#N/A,FALSE,"CB";#N/A,#N/A,FALSE,"CMB";#N/A,#N/A,FALSE,"NBFI"}</definedName>
    <definedName name="chart4" localSheetId="36" hidden="1">{#N/A,#N/A,FALSE,"CB";#N/A,#N/A,FALSE,"CMB";#N/A,#N/A,FALSE,"NBFI"}</definedName>
    <definedName name="chart4" localSheetId="37" hidden="1">{#N/A,#N/A,FALSE,"CB";#N/A,#N/A,FALSE,"CMB";#N/A,#N/A,FALSE,"NBFI"}</definedName>
    <definedName name="chart4" localSheetId="38" hidden="1">{#N/A,#N/A,FALSE,"CB";#N/A,#N/A,FALSE,"CMB";#N/A,#N/A,FALSE,"NBFI"}</definedName>
    <definedName name="chart4" localSheetId="40" hidden="1">{#N/A,#N/A,FALSE,"CB";#N/A,#N/A,FALSE,"CMB";#N/A,#N/A,FALSE,"NBFI"}</definedName>
    <definedName name="chart4" localSheetId="41" hidden="1">{#N/A,#N/A,FALSE,"CB";#N/A,#N/A,FALSE,"CMB";#N/A,#N/A,FALSE,"NBFI"}</definedName>
    <definedName name="chart4" localSheetId="44" hidden="1">{#N/A,#N/A,FALSE,"CB";#N/A,#N/A,FALSE,"CMB";#N/A,#N/A,FALSE,"NBFI"}</definedName>
    <definedName name="chart4" localSheetId="7" hidden="1">{#N/A,#N/A,FALSE,"CB";#N/A,#N/A,FALSE,"CMB";#N/A,#N/A,FALSE,"NBFI"}</definedName>
    <definedName name="chart4" localSheetId="48" hidden="1">{#N/A,#N/A,FALSE,"CB";#N/A,#N/A,FALSE,"CMB";#N/A,#N/A,FALSE,"NBFI"}</definedName>
    <definedName name="chart4" localSheetId="50" hidden="1">{#N/A,#N/A,FALSE,"CB";#N/A,#N/A,FALSE,"CMB";#N/A,#N/A,FALSE,"NBFI"}</definedName>
    <definedName name="chart4" localSheetId="51" hidden="1">{#N/A,#N/A,FALSE,"CB";#N/A,#N/A,FALSE,"CMB";#N/A,#N/A,FALSE,"NBFI"}</definedName>
    <definedName name="chart4" localSheetId="52" hidden="1">{#N/A,#N/A,FALSE,"CB";#N/A,#N/A,FALSE,"CMB";#N/A,#N/A,FALSE,"NBFI"}</definedName>
    <definedName name="chart4" hidden="1">{#N/A,#N/A,FALSE,"CB";#N/A,#N/A,FALSE,"CMB";#N/A,#N/A,FALSE,"NBFI"}</definedName>
    <definedName name="comp" localSheetId="25" hidden="1">{"BOP_TAB",#N/A,FALSE,"N";"MIDTERM_TAB",#N/A,FALSE,"O";"FUND_CRED",#N/A,FALSE,"P";"DEBT_TAB1",#N/A,FALSE,"Q";"DEBT_TAB2",#N/A,FALSE,"Q";"FORFIN_TAB1",#N/A,FALSE,"R";"FORFIN_TAB2",#N/A,FALSE,"R";"BOP_ANALY",#N/A,FALSE,"U"}</definedName>
    <definedName name="comp" localSheetId="30" hidden="1">{"BOP_TAB",#N/A,FALSE,"N";"MIDTERM_TAB",#N/A,FALSE,"O";"FUND_CRED",#N/A,FALSE,"P";"DEBT_TAB1",#N/A,FALSE,"Q";"DEBT_TAB2",#N/A,FALSE,"Q";"FORFIN_TAB1",#N/A,FALSE,"R";"FORFIN_TAB2",#N/A,FALSE,"R";"BOP_ANALY",#N/A,FALSE,"U"}</definedName>
    <definedName name="comp" localSheetId="33" hidden="1">{"BOP_TAB",#N/A,FALSE,"N";"MIDTERM_TAB",#N/A,FALSE,"O";"FUND_CRED",#N/A,FALSE,"P";"DEBT_TAB1",#N/A,FALSE,"Q";"DEBT_TAB2",#N/A,FALSE,"Q";"FORFIN_TAB1",#N/A,FALSE,"R";"FORFIN_TAB2",#N/A,FALSE,"R";"BOP_ANALY",#N/A,FALSE,"U"}</definedName>
    <definedName name="comp" localSheetId="34" hidden="1">{"BOP_TAB",#N/A,FALSE,"N";"MIDTERM_TAB",#N/A,FALSE,"O";"FUND_CRED",#N/A,FALSE,"P";"DEBT_TAB1",#N/A,FALSE,"Q";"DEBT_TAB2",#N/A,FALSE,"Q";"FORFIN_TAB1",#N/A,FALSE,"R";"FORFIN_TAB2",#N/A,FALSE,"R";"BOP_ANALY",#N/A,FALSE,"U"}</definedName>
    <definedName name="comp" localSheetId="36" hidden="1">{"BOP_TAB",#N/A,FALSE,"N";"MIDTERM_TAB",#N/A,FALSE,"O";"FUND_CRED",#N/A,FALSE,"P";"DEBT_TAB1",#N/A,FALSE,"Q";"DEBT_TAB2",#N/A,FALSE,"Q";"FORFIN_TAB1",#N/A,FALSE,"R";"FORFIN_TAB2",#N/A,FALSE,"R";"BOP_ANALY",#N/A,FALSE,"U"}</definedName>
    <definedName name="comp" localSheetId="37" hidden="1">{"BOP_TAB",#N/A,FALSE,"N";"MIDTERM_TAB",#N/A,FALSE,"O";"FUND_CRED",#N/A,FALSE,"P";"DEBT_TAB1",#N/A,FALSE,"Q";"DEBT_TAB2",#N/A,FALSE,"Q";"FORFIN_TAB1",#N/A,FALSE,"R";"FORFIN_TAB2",#N/A,FALSE,"R";"BOP_ANALY",#N/A,FALSE,"U"}</definedName>
    <definedName name="comp" localSheetId="38" hidden="1">{"BOP_TAB",#N/A,FALSE,"N";"MIDTERM_TAB",#N/A,FALSE,"O";"FUND_CRED",#N/A,FALSE,"P";"DEBT_TAB1",#N/A,FALSE,"Q";"DEBT_TAB2",#N/A,FALSE,"Q";"FORFIN_TAB1",#N/A,FALSE,"R";"FORFIN_TAB2",#N/A,FALSE,"R";"BOP_ANALY",#N/A,FALSE,"U"}</definedName>
    <definedName name="comp" localSheetId="40" hidden="1">{"BOP_TAB",#N/A,FALSE,"N";"MIDTERM_TAB",#N/A,FALSE,"O";"FUND_CRED",#N/A,FALSE,"P";"DEBT_TAB1",#N/A,FALSE,"Q";"DEBT_TAB2",#N/A,FALSE,"Q";"FORFIN_TAB1",#N/A,FALSE,"R";"FORFIN_TAB2",#N/A,FALSE,"R";"BOP_ANALY",#N/A,FALSE,"U"}</definedName>
    <definedName name="comp" localSheetId="41" hidden="1">{"BOP_TAB",#N/A,FALSE,"N";"MIDTERM_TAB",#N/A,FALSE,"O";"FUND_CRED",#N/A,FALSE,"P";"DEBT_TAB1",#N/A,FALSE,"Q";"DEBT_TAB2",#N/A,FALSE,"Q";"FORFIN_TAB1",#N/A,FALSE,"R";"FORFIN_TAB2",#N/A,FALSE,"R";"BOP_ANALY",#N/A,FALSE,"U"}</definedName>
    <definedName name="comp" localSheetId="44" hidden="1">{"BOP_TAB",#N/A,FALSE,"N";"MIDTERM_TAB",#N/A,FALSE,"O";"FUND_CRED",#N/A,FALSE,"P";"DEBT_TAB1",#N/A,FALSE,"Q";"DEBT_TAB2",#N/A,FALSE,"Q";"FORFIN_TAB1",#N/A,FALSE,"R";"FORFIN_TAB2",#N/A,FALSE,"R";"BOP_ANALY",#N/A,FALSE,"U"}</definedName>
    <definedName name="comp" localSheetId="7" hidden="1">{"BOP_TAB",#N/A,FALSE,"N";"MIDTERM_TAB",#N/A,FALSE,"O";"FUND_CRED",#N/A,FALSE,"P";"DEBT_TAB1",#N/A,FALSE,"Q";"DEBT_TAB2",#N/A,FALSE,"Q";"FORFIN_TAB1",#N/A,FALSE,"R";"FORFIN_TAB2",#N/A,FALSE,"R";"BOP_ANALY",#N/A,FALSE,"U"}</definedName>
    <definedName name="comp" localSheetId="48" hidden="1">{"BOP_TAB",#N/A,FALSE,"N";"MIDTERM_TAB",#N/A,FALSE,"O";"FUND_CRED",#N/A,FALSE,"P";"DEBT_TAB1",#N/A,FALSE,"Q";"DEBT_TAB2",#N/A,FALSE,"Q";"FORFIN_TAB1",#N/A,FALSE,"R";"FORFIN_TAB2",#N/A,FALSE,"R";"BOP_ANALY",#N/A,FALSE,"U"}</definedName>
    <definedName name="comp" localSheetId="50" hidden="1">{"BOP_TAB",#N/A,FALSE,"N";"MIDTERM_TAB",#N/A,FALSE,"O";"FUND_CRED",#N/A,FALSE,"P";"DEBT_TAB1",#N/A,FALSE,"Q";"DEBT_TAB2",#N/A,FALSE,"Q";"FORFIN_TAB1",#N/A,FALSE,"R";"FORFIN_TAB2",#N/A,FALSE,"R";"BOP_ANALY",#N/A,FALSE,"U"}</definedName>
    <definedName name="comp" localSheetId="51" hidden="1">{"BOP_TAB",#N/A,FALSE,"N";"MIDTERM_TAB",#N/A,FALSE,"O";"FUND_CRED",#N/A,FALSE,"P";"DEBT_TAB1",#N/A,FALSE,"Q";"DEBT_TAB2",#N/A,FALSE,"Q";"FORFIN_TAB1",#N/A,FALSE,"R";"FORFIN_TAB2",#N/A,FALSE,"R";"BOP_ANALY",#N/A,FALSE,"U"}</definedName>
    <definedName name="comp" localSheetId="52" hidden="1">{"BOP_TAB",#N/A,FALSE,"N";"MIDTERM_TAB",#N/A,FALSE,"O";"FUND_CRED",#N/A,FALSE,"P";"DEBT_TAB1",#N/A,FALSE,"Q";"DEBT_TAB2",#N/A,FALSE,"Q";"FORFIN_TAB1",#N/A,FALSE,"R";"FORFIN_TAB2",#N/A,FALSE,"R";"BOP_ANALY",#N/A,FALSE,"U"}</definedName>
    <definedName name="comp" hidden="1">{"BOP_TAB",#N/A,FALSE,"N";"MIDTERM_TAB",#N/A,FALSE,"O";"FUND_CRED",#N/A,FALSE,"P";"DEBT_TAB1",#N/A,FALSE,"Q";"DEBT_TAB2",#N/A,FALSE,"Q";"FORFIN_TAB1",#N/A,FALSE,"R";"FORFIN_TAB2",#N/A,FALSE,"R";"BOP_ANALY",#N/A,FALSE,"U"}</definedName>
    <definedName name="copy" localSheetId="44">#REF!</definedName>
    <definedName name="copy" localSheetId="51">#REF!</definedName>
    <definedName name="copy" localSheetId="52">#REF!</definedName>
    <definedName name="copy">#REF!</definedName>
    <definedName name="COUNTER" localSheetId="44">#REF!</definedName>
    <definedName name="COUNTER" localSheetId="51">#REF!</definedName>
    <definedName name="COUNTER" localSheetId="52">#REF!</definedName>
    <definedName name="COUNTER">#REF!</definedName>
    <definedName name="Cuprins" localSheetId="35">#REF!</definedName>
    <definedName name="Cuprins" localSheetId="44">#REF!</definedName>
    <definedName name="Cuprins" localSheetId="51">#REF!</definedName>
    <definedName name="Cuprins" localSheetId="52">#REF!</definedName>
    <definedName name="Cuprins" localSheetId="14">#REF!</definedName>
    <definedName name="Cuprins">#REF!</definedName>
    <definedName name="cvbn" localSheetId="25" hidden="1">{"DEPOSITS",#N/A,FALSE,"COMML_MON";"LOANS",#N/A,FALSE,"COMML_MON"}</definedName>
    <definedName name="cvbn" localSheetId="30" hidden="1">{"DEPOSITS",#N/A,FALSE,"COMML_MON";"LOANS",#N/A,FALSE,"COMML_MON"}</definedName>
    <definedName name="cvbn" localSheetId="33" hidden="1">{"DEPOSITS",#N/A,FALSE,"COMML_MON";"LOANS",#N/A,FALSE,"COMML_MON"}</definedName>
    <definedName name="cvbn" localSheetId="34" hidden="1">{"DEPOSITS",#N/A,FALSE,"COMML_MON";"LOANS",#N/A,FALSE,"COMML_MON"}</definedName>
    <definedName name="cvbn" localSheetId="36" hidden="1">{"DEPOSITS",#N/A,FALSE,"COMML_MON";"LOANS",#N/A,FALSE,"COMML_MON"}</definedName>
    <definedName name="cvbn" localSheetId="37" hidden="1">{"DEPOSITS",#N/A,FALSE,"COMML_MON";"LOANS",#N/A,FALSE,"COMML_MON"}</definedName>
    <definedName name="cvbn" localSheetId="38" hidden="1">{"DEPOSITS",#N/A,FALSE,"COMML_MON";"LOANS",#N/A,FALSE,"COMML_MON"}</definedName>
    <definedName name="cvbn" localSheetId="40" hidden="1">{"DEPOSITS",#N/A,FALSE,"COMML_MON";"LOANS",#N/A,FALSE,"COMML_MON"}</definedName>
    <definedName name="cvbn" localSheetId="41" hidden="1">{"DEPOSITS",#N/A,FALSE,"COMML_MON";"LOANS",#N/A,FALSE,"COMML_MON"}</definedName>
    <definedName name="cvbn" localSheetId="44" hidden="1">{"DEPOSITS",#N/A,FALSE,"COMML_MON";"LOANS",#N/A,FALSE,"COMML_MON"}</definedName>
    <definedName name="cvbn" localSheetId="7" hidden="1">{"DEPOSITS",#N/A,FALSE,"COMML_MON";"LOANS",#N/A,FALSE,"COMML_MON"}</definedName>
    <definedName name="cvbn" localSheetId="48" hidden="1">{"DEPOSITS",#N/A,FALSE,"COMML_MON";"LOANS",#N/A,FALSE,"COMML_MON"}</definedName>
    <definedName name="cvbn" localSheetId="50" hidden="1">{"DEPOSITS",#N/A,FALSE,"COMML_MON";"LOANS",#N/A,FALSE,"COMML_MON"}</definedName>
    <definedName name="cvbn" localSheetId="51" hidden="1">{"DEPOSITS",#N/A,FALSE,"COMML_MON";"LOANS",#N/A,FALSE,"COMML_MON"}</definedName>
    <definedName name="cvbn" localSheetId="52" hidden="1">{"DEPOSITS",#N/A,FALSE,"COMML_MON";"LOANS",#N/A,FALSE,"COMML_MON"}</definedName>
    <definedName name="cvbn" hidden="1">{"DEPOSITS",#N/A,FALSE,"COMML_MON";"LOANS",#N/A,FALSE,"COMML_MON"}</definedName>
    <definedName name="_xlnm.Database" localSheetId="35">#REF!</definedName>
    <definedName name="_xlnm.Database" localSheetId="44">#REF!</definedName>
    <definedName name="_xlnm.Database" localSheetId="51">#REF!</definedName>
    <definedName name="_xlnm.Database" localSheetId="52">#REF!</definedName>
    <definedName name="_xlnm.Database" localSheetId="14">#REF!</definedName>
    <definedName name="_xlnm.Database">#REF!</definedName>
    <definedName name="Database_MI" localSheetId="35">#REF!</definedName>
    <definedName name="Database_MI" localSheetId="44">#REF!</definedName>
    <definedName name="Database_MI" localSheetId="51">#REF!</definedName>
    <definedName name="Database_MI" localSheetId="52">#REF!</definedName>
    <definedName name="Database_MI" localSheetId="14">#REF!</definedName>
    <definedName name="Database_MI">#REF!</definedName>
    <definedName name="date" localSheetId="52">#REF!</definedName>
    <definedName name="date">#REF!</definedName>
    <definedName name="DATES" localSheetId="35">#REF!</definedName>
    <definedName name="DATES" localSheetId="44">#REF!</definedName>
    <definedName name="DATES" localSheetId="51">#REF!</definedName>
    <definedName name="DATES" localSheetId="52">#REF!</definedName>
    <definedName name="DATES" localSheetId="14">#REF!</definedName>
    <definedName name="DATES">#REF!</definedName>
    <definedName name="dd" localSheetId="25" hidden="1">{"Riqfin97",#N/A,FALSE,"Tran";"Riqfinpro",#N/A,FALSE,"Tran"}</definedName>
    <definedName name="dd" localSheetId="30" hidden="1">{"Riqfin97",#N/A,FALSE,"Tran";"Riqfinpro",#N/A,FALSE,"Tran"}</definedName>
    <definedName name="dd" localSheetId="33" hidden="1">{"Riqfin97",#N/A,FALSE,"Tran";"Riqfinpro",#N/A,FALSE,"Tran"}</definedName>
    <definedName name="dd" localSheetId="34" hidden="1">{"Riqfin97",#N/A,FALSE,"Tran";"Riqfinpro",#N/A,FALSE,"Tran"}</definedName>
    <definedName name="dd" localSheetId="36" hidden="1">{"Riqfin97",#N/A,FALSE,"Tran";"Riqfinpro",#N/A,FALSE,"Tran"}</definedName>
    <definedName name="dd" localSheetId="37" hidden="1">{"Riqfin97",#N/A,FALSE,"Tran";"Riqfinpro",#N/A,FALSE,"Tran"}</definedName>
    <definedName name="dd" localSheetId="38" hidden="1">{"Riqfin97",#N/A,FALSE,"Tran";"Riqfinpro",#N/A,FALSE,"Tran"}</definedName>
    <definedName name="dd" localSheetId="40" hidden="1">{"Riqfin97",#N/A,FALSE,"Tran";"Riqfinpro",#N/A,FALSE,"Tran"}</definedName>
    <definedName name="dd" localSheetId="41" hidden="1">{"Riqfin97",#N/A,FALSE,"Tran";"Riqfinpro",#N/A,FALSE,"Tran"}</definedName>
    <definedName name="dd" localSheetId="44" hidden="1">{"Riqfin97",#N/A,FALSE,"Tran";"Riqfinpro",#N/A,FALSE,"Tran"}</definedName>
    <definedName name="dd" localSheetId="7" hidden="1">{"Riqfin97",#N/A,FALSE,"Tran";"Riqfinpro",#N/A,FALSE,"Tran"}</definedName>
    <definedName name="dd" localSheetId="48" hidden="1">{"Riqfin97",#N/A,FALSE,"Tran";"Riqfinpro",#N/A,FALSE,"Tran"}</definedName>
    <definedName name="dd" localSheetId="50" hidden="1">{"Riqfin97",#N/A,FALSE,"Tran";"Riqfinpro",#N/A,FALSE,"Tran"}</definedName>
    <definedName name="dd" localSheetId="51" hidden="1">{"Riqfin97",#N/A,FALSE,"Tran";"Riqfinpro",#N/A,FALSE,"Tran"}</definedName>
    <definedName name="dd" localSheetId="52" hidden="1">{"Riqfin97",#N/A,FALSE,"Tran";"Riqfinpro",#N/A,FALSE,"Tran"}</definedName>
    <definedName name="dd" hidden="1">{"Riqfin97",#N/A,FALSE,"Tran";"Riqfinpro",#N/A,FALSE,"Tran"}</definedName>
    <definedName name="ddd" localSheetId="25" hidden="1">{"Riqfin97",#N/A,FALSE,"Tran";"Riqfinpro",#N/A,FALSE,"Tran"}</definedName>
    <definedName name="ddd" localSheetId="30" hidden="1">{"Riqfin97",#N/A,FALSE,"Tran";"Riqfinpro",#N/A,FALSE,"Tran"}</definedName>
    <definedName name="ddd" localSheetId="33" hidden="1">{"Riqfin97",#N/A,FALSE,"Tran";"Riqfinpro",#N/A,FALSE,"Tran"}</definedName>
    <definedName name="ddd" localSheetId="34" hidden="1">{"Riqfin97",#N/A,FALSE,"Tran";"Riqfinpro",#N/A,FALSE,"Tran"}</definedName>
    <definedName name="ddd" localSheetId="36" hidden="1">{"Riqfin97",#N/A,FALSE,"Tran";"Riqfinpro",#N/A,FALSE,"Tran"}</definedName>
    <definedName name="ddd" localSheetId="37" hidden="1">{"Riqfin97",#N/A,FALSE,"Tran";"Riqfinpro",#N/A,FALSE,"Tran"}</definedName>
    <definedName name="ddd" localSheetId="38" hidden="1">{"Riqfin97",#N/A,FALSE,"Tran";"Riqfinpro",#N/A,FALSE,"Tran"}</definedName>
    <definedName name="ddd" localSheetId="40" hidden="1">{"Riqfin97",#N/A,FALSE,"Tran";"Riqfinpro",#N/A,FALSE,"Tran"}</definedName>
    <definedName name="ddd" localSheetId="41" hidden="1">{"Riqfin97",#N/A,FALSE,"Tran";"Riqfinpro",#N/A,FALSE,"Tran"}</definedName>
    <definedName name="ddd" localSheetId="44" hidden="1">{"Riqfin97",#N/A,FALSE,"Tran";"Riqfinpro",#N/A,FALSE,"Tran"}</definedName>
    <definedName name="ddd" localSheetId="7" hidden="1">{"Riqfin97",#N/A,FALSE,"Tran";"Riqfinpro",#N/A,FALSE,"Tran"}</definedName>
    <definedName name="ddd" localSheetId="48" hidden="1">{"Riqfin97",#N/A,FALSE,"Tran";"Riqfinpro",#N/A,FALSE,"Tran"}</definedName>
    <definedName name="ddd" localSheetId="50" hidden="1">{"Riqfin97",#N/A,FALSE,"Tran";"Riqfinpro",#N/A,FALSE,"Tran"}</definedName>
    <definedName name="ddd" localSheetId="51" hidden="1">{"Riqfin97",#N/A,FALSE,"Tran";"Riqfinpro",#N/A,FALSE,"Tran"}</definedName>
    <definedName name="ddd" localSheetId="52" hidden="1">{"Riqfin97",#N/A,FALSE,"Tran";"Riqfinpro",#N/A,FALSE,"Tran"}</definedName>
    <definedName name="ddd" hidden="1">{"Riqfin97",#N/A,FALSE,"Tran";"Riqfinpro",#N/A,FALSE,"Tran"}</definedName>
    <definedName name="deed" localSheetId="25" hidden="1">{"TRADE_COMP",#N/A,FALSE,"TAB23APP";"BOP",#N/A,FALSE,"TAB6";"DOT",#N/A,FALSE,"TAB24APP";"EXTDEBT",#N/A,FALSE,"TAB25APP"}</definedName>
    <definedName name="deed" localSheetId="30" hidden="1">{"TRADE_COMP",#N/A,FALSE,"TAB23APP";"BOP",#N/A,FALSE,"TAB6";"DOT",#N/A,FALSE,"TAB24APP";"EXTDEBT",#N/A,FALSE,"TAB25APP"}</definedName>
    <definedName name="deed" localSheetId="33" hidden="1">{"TRADE_COMP",#N/A,FALSE,"TAB23APP";"BOP",#N/A,FALSE,"TAB6";"DOT",#N/A,FALSE,"TAB24APP";"EXTDEBT",#N/A,FALSE,"TAB25APP"}</definedName>
    <definedName name="deed" localSheetId="34" hidden="1">{"TRADE_COMP",#N/A,FALSE,"TAB23APP";"BOP",#N/A,FALSE,"TAB6";"DOT",#N/A,FALSE,"TAB24APP";"EXTDEBT",#N/A,FALSE,"TAB25APP"}</definedName>
    <definedName name="deed" localSheetId="36" hidden="1">{"TRADE_COMP",#N/A,FALSE,"TAB23APP";"BOP",#N/A,FALSE,"TAB6";"DOT",#N/A,FALSE,"TAB24APP";"EXTDEBT",#N/A,FALSE,"TAB25APP"}</definedName>
    <definedName name="deed" localSheetId="37" hidden="1">{"TRADE_COMP",#N/A,FALSE,"TAB23APP";"BOP",#N/A,FALSE,"TAB6";"DOT",#N/A,FALSE,"TAB24APP";"EXTDEBT",#N/A,FALSE,"TAB25APP"}</definedName>
    <definedName name="deed" localSheetId="38" hidden="1">{"TRADE_COMP",#N/A,FALSE,"TAB23APP";"BOP",#N/A,FALSE,"TAB6";"DOT",#N/A,FALSE,"TAB24APP";"EXTDEBT",#N/A,FALSE,"TAB25APP"}</definedName>
    <definedName name="deed" localSheetId="40" hidden="1">{"TRADE_COMP",#N/A,FALSE,"TAB23APP";"BOP",#N/A,FALSE,"TAB6";"DOT",#N/A,FALSE,"TAB24APP";"EXTDEBT",#N/A,FALSE,"TAB25APP"}</definedName>
    <definedName name="deed" localSheetId="41" hidden="1">{"TRADE_COMP",#N/A,FALSE,"TAB23APP";"BOP",#N/A,FALSE,"TAB6";"DOT",#N/A,FALSE,"TAB24APP";"EXTDEBT",#N/A,FALSE,"TAB25APP"}</definedName>
    <definedName name="deed" localSheetId="44" hidden="1">{"TRADE_COMP",#N/A,FALSE,"TAB23APP";"BOP",#N/A,FALSE,"TAB6";"DOT",#N/A,FALSE,"TAB24APP";"EXTDEBT",#N/A,FALSE,"TAB25APP"}</definedName>
    <definedName name="deed" localSheetId="7" hidden="1">{"TRADE_COMP",#N/A,FALSE,"TAB23APP";"BOP",#N/A,FALSE,"TAB6";"DOT",#N/A,FALSE,"TAB24APP";"EXTDEBT",#N/A,FALSE,"TAB25APP"}</definedName>
    <definedName name="deed" localSheetId="48" hidden="1">{"TRADE_COMP",#N/A,FALSE,"TAB23APP";"BOP",#N/A,FALSE,"TAB6";"DOT",#N/A,FALSE,"TAB24APP";"EXTDEBT",#N/A,FALSE,"TAB25APP"}</definedName>
    <definedName name="deed" localSheetId="50" hidden="1">{"TRADE_COMP",#N/A,FALSE,"TAB23APP";"BOP",#N/A,FALSE,"TAB6";"DOT",#N/A,FALSE,"TAB24APP";"EXTDEBT",#N/A,FALSE,"TAB25APP"}</definedName>
    <definedName name="deed" localSheetId="51" hidden="1">{"TRADE_COMP",#N/A,FALSE,"TAB23APP";"BOP",#N/A,FALSE,"TAB6";"DOT",#N/A,FALSE,"TAB24APP";"EXTDEBT",#N/A,FALSE,"TAB25APP"}</definedName>
    <definedName name="deed" localSheetId="52" hidden="1">{"TRADE_COMP",#N/A,FALSE,"TAB23APP";"BOP",#N/A,FALSE,"TAB6";"DOT",#N/A,FALSE,"TAB24APP";"EXTDEBT",#N/A,FALSE,"TAB25APP"}</definedName>
    <definedName name="deed" hidden="1">{"TRADE_COMP",#N/A,FALSE,"TAB23APP";"BOP",#N/A,FALSE,"TAB6";"DOT",#N/A,FALSE,"TAB24APP";"EXTDEBT",#N/A,FALSE,"TAB25APP"}</definedName>
    <definedName name="dftyihiuh" localSheetId="25" hidden="1">{"macro",#N/A,FALSE,"Macro";"smq2",#N/A,FALSE,"Data";"smq3",#N/A,FALSE,"Data";"smq4",#N/A,FALSE,"Data";"smq5",#N/A,FALSE,"Data";"smq6",#N/A,FALSE,"Data";"smq7",#N/A,FALSE,"Data";"smq8",#N/A,FALSE,"Data";"smq9",#N/A,FALSE,"Data"}</definedName>
    <definedName name="dftyihiuh" localSheetId="30" hidden="1">{"macro",#N/A,FALSE,"Macro";"smq2",#N/A,FALSE,"Data";"smq3",#N/A,FALSE,"Data";"smq4",#N/A,FALSE,"Data";"smq5",#N/A,FALSE,"Data";"smq6",#N/A,FALSE,"Data";"smq7",#N/A,FALSE,"Data";"smq8",#N/A,FALSE,"Data";"smq9",#N/A,FALSE,"Data"}</definedName>
    <definedName name="dftyihiuh" localSheetId="33" hidden="1">{"macro",#N/A,FALSE,"Macro";"smq2",#N/A,FALSE,"Data";"smq3",#N/A,FALSE,"Data";"smq4",#N/A,FALSE,"Data";"smq5",#N/A,FALSE,"Data";"smq6",#N/A,FALSE,"Data";"smq7",#N/A,FALSE,"Data";"smq8",#N/A,FALSE,"Data";"smq9",#N/A,FALSE,"Data"}</definedName>
    <definedName name="dftyihiuh" localSheetId="34" hidden="1">{"macro",#N/A,FALSE,"Macro";"smq2",#N/A,FALSE,"Data";"smq3",#N/A,FALSE,"Data";"smq4",#N/A,FALSE,"Data";"smq5",#N/A,FALSE,"Data";"smq6",#N/A,FALSE,"Data";"smq7",#N/A,FALSE,"Data";"smq8",#N/A,FALSE,"Data";"smq9",#N/A,FALSE,"Data"}</definedName>
    <definedName name="dftyihiuh" localSheetId="36" hidden="1">{"macro",#N/A,FALSE,"Macro";"smq2",#N/A,FALSE,"Data";"smq3",#N/A,FALSE,"Data";"smq4",#N/A,FALSE,"Data";"smq5",#N/A,FALSE,"Data";"smq6",#N/A,FALSE,"Data";"smq7",#N/A,FALSE,"Data";"smq8",#N/A,FALSE,"Data";"smq9",#N/A,FALSE,"Data"}</definedName>
    <definedName name="dftyihiuh" localSheetId="37" hidden="1">{"macro",#N/A,FALSE,"Macro";"smq2",#N/A,FALSE,"Data";"smq3",#N/A,FALSE,"Data";"smq4",#N/A,FALSE,"Data";"smq5",#N/A,FALSE,"Data";"smq6",#N/A,FALSE,"Data";"smq7",#N/A,FALSE,"Data";"smq8",#N/A,FALSE,"Data";"smq9",#N/A,FALSE,"Data"}</definedName>
    <definedName name="dftyihiuh" localSheetId="38" hidden="1">{"macro",#N/A,FALSE,"Macro";"smq2",#N/A,FALSE,"Data";"smq3",#N/A,FALSE,"Data";"smq4",#N/A,FALSE,"Data";"smq5",#N/A,FALSE,"Data";"smq6",#N/A,FALSE,"Data";"smq7",#N/A,FALSE,"Data";"smq8",#N/A,FALSE,"Data";"smq9",#N/A,FALSE,"Data"}</definedName>
    <definedName name="dftyihiuh" localSheetId="40" hidden="1">{"macro",#N/A,FALSE,"Macro";"smq2",#N/A,FALSE,"Data";"smq3",#N/A,FALSE,"Data";"smq4",#N/A,FALSE,"Data";"smq5",#N/A,FALSE,"Data";"smq6",#N/A,FALSE,"Data";"smq7",#N/A,FALSE,"Data";"smq8",#N/A,FALSE,"Data";"smq9",#N/A,FALSE,"Data"}</definedName>
    <definedName name="dftyihiuh" localSheetId="41" hidden="1">{"macro",#N/A,FALSE,"Macro";"smq2",#N/A,FALSE,"Data";"smq3",#N/A,FALSE,"Data";"smq4",#N/A,FALSE,"Data";"smq5",#N/A,FALSE,"Data";"smq6",#N/A,FALSE,"Data";"smq7",#N/A,FALSE,"Data";"smq8",#N/A,FALSE,"Data";"smq9",#N/A,FALSE,"Data"}</definedName>
    <definedName name="dftyihiuh" localSheetId="44" hidden="1">{"macro",#N/A,FALSE,"Macro";"smq2",#N/A,FALSE,"Data";"smq3",#N/A,FALSE,"Data";"smq4",#N/A,FALSE,"Data";"smq5",#N/A,FALSE,"Data";"smq6",#N/A,FALSE,"Data";"smq7",#N/A,FALSE,"Data";"smq8",#N/A,FALSE,"Data";"smq9",#N/A,FALSE,"Data"}</definedName>
    <definedName name="dftyihiuh" localSheetId="7" hidden="1">{"macro",#N/A,FALSE,"Macro";"smq2",#N/A,FALSE,"Data";"smq3",#N/A,FALSE,"Data";"smq4",#N/A,FALSE,"Data";"smq5",#N/A,FALSE,"Data";"smq6",#N/A,FALSE,"Data";"smq7",#N/A,FALSE,"Data";"smq8",#N/A,FALSE,"Data";"smq9",#N/A,FALSE,"Data"}</definedName>
    <definedName name="dftyihiuh" localSheetId="48" hidden="1">{"macro",#N/A,FALSE,"Macro";"smq2",#N/A,FALSE,"Data";"smq3",#N/A,FALSE,"Data";"smq4",#N/A,FALSE,"Data";"smq5",#N/A,FALSE,"Data";"smq6",#N/A,FALSE,"Data";"smq7",#N/A,FALSE,"Data";"smq8",#N/A,FALSE,"Data";"smq9",#N/A,FALSE,"Data"}</definedName>
    <definedName name="dftyihiuh" localSheetId="50" hidden="1">{"macro",#N/A,FALSE,"Macro";"smq2",#N/A,FALSE,"Data";"smq3",#N/A,FALSE,"Data";"smq4",#N/A,FALSE,"Data";"smq5",#N/A,FALSE,"Data";"smq6",#N/A,FALSE,"Data";"smq7",#N/A,FALSE,"Data";"smq8",#N/A,FALSE,"Data";"smq9",#N/A,FALSE,"Data"}</definedName>
    <definedName name="dftyihiuh" localSheetId="51" hidden="1">{"macro",#N/A,FALSE,"Macro";"smq2",#N/A,FALSE,"Data";"smq3",#N/A,FALSE,"Data";"smq4",#N/A,FALSE,"Data";"smq5",#N/A,FALSE,"Data";"smq6",#N/A,FALSE,"Data";"smq7",#N/A,FALSE,"Data";"smq8",#N/A,FALSE,"Data";"smq9",#N/A,FALSE,"Data"}</definedName>
    <definedName name="dftyihiuh" localSheetId="52" hidden="1">{"macro",#N/A,FALSE,"Macro";"smq2",#N/A,FALSE,"Data";"smq3",#N/A,FALSE,"Data";"smq4",#N/A,FALSE,"Data";"smq5",#N/A,FALSE,"Data";"smq6",#N/A,FALSE,"Data";"smq7",#N/A,FALSE,"Data";"smq8",#N/A,FALSE,"Data";"smq9",#N/A,FALSE,"Data"}</definedName>
    <definedName name="dftyihiuh" hidden="1">{"macro",#N/A,FALSE,"Macro";"smq2",#N/A,FALSE,"Data";"smq3",#N/A,FALSE,"Data";"smq4",#N/A,FALSE,"Data";"smq5",#N/A,FALSE,"Data";"smq6",#N/A,FALSE,"Data";"smq7",#N/A,FALSE,"Data";"smq8",#N/A,FALSE,"Data";"smq9",#N/A,FALSE,"Data"}</definedName>
    <definedName name="dghj" localSheetId="25" hidden="1">{"partial screen",#N/A,FALSE,"State_Gov't"}</definedName>
    <definedName name="dghj" localSheetId="30" hidden="1">{"partial screen",#N/A,FALSE,"State_Gov't"}</definedName>
    <definedName name="dghj" localSheetId="33" hidden="1">{"partial screen",#N/A,FALSE,"State_Gov't"}</definedName>
    <definedName name="dghj" localSheetId="34" hidden="1">{"partial screen",#N/A,FALSE,"State_Gov't"}</definedName>
    <definedName name="dghj" localSheetId="36" hidden="1">{"partial screen",#N/A,FALSE,"State_Gov't"}</definedName>
    <definedName name="dghj" localSheetId="37" hidden="1">{"partial screen",#N/A,FALSE,"State_Gov't"}</definedName>
    <definedName name="dghj" localSheetId="38" hidden="1">{"partial screen",#N/A,FALSE,"State_Gov't"}</definedName>
    <definedName name="dghj" localSheetId="40" hidden="1">{"partial screen",#N/A,FALSE,"State_Gov't"}</definedName>
    <definedName name="dghj" localSheetId="41" hidden="1">{"partial screen",#N/A,FALSE,"State_Gov't"}</definedName>
    <definedName name="dghj" localSheetId="44" hidden="1">{"partial screen",#N/A,FALSE,"State_Gov't"}</definedName>
    <definedName name="dghj" localSheetId="7" hidden="1">{"partial screen",#N/A,FALSE,"State_Gov't"}</definedName>
    <definedName name="dghj" localSheetId="48" hidden="1">{"partial screen",#N/A,FALSE,"State_Gov't"}</definedName>
    <definedName name="dghj" localSheetId="50" hidden="1">{"partial screen",#N/A,FALSE,"State_Gov't"}</definedName>
    <definedName name="dghj" localSheetId="51" hidden="1">{"partial screen",#N/A,FALSE,"State_Gov't"}</definedName>
    <definedName name="dghj" localSheetId="52" hidden="1">{"partial screen",#N/A,FALSE,"State_Gov't"}</definedName>
    <definedName name="dghj" hidden="1">{"partial screen",#N/A,FALSE,"State_Gov't"}</definedName>
    <definedName name="di">#REF!</definedName>
    <definedName name="Discount_NC" localSheetId="44">#REF!</definedName>
    <definedName name="Discount_NC" localSheetId="51">#REF!</definedName>
    <definedName name="Discount_NC">#REF!</definedName>
    <definedName name="DiscountRate" localSheetId="44">#REF!</definedName>
    <definedName name="DiscountRate" localSheetId="51">#REF!</definedName>
    <definedName name="DiscountRate" localSheetId="52">#REF!</definedName>
    <definedName name="DiscountRate">#REF!</definedName>
    <definedName name="djop" localSheetId="25" hidden="1">{"macro",#N/A,FALSE,"Macro";"smq2",#N/A,FALSE,"Data";"smq3",#N/A,FALSE,"Data";"smq4",#N/A,FALSE,"Data";"smq5",#N/A,FALSE,"Data";"smq6",#N/A,FALSE,"Data";"smq7",#N/A,FALSE,"Data";"smq8",#N/A,FALSE,"Data";"smq9",#N/A,FALSE,"Data"}</definedName>
    <definedName name="djop" localSheetId="30" hidden="1">{"macro",#N/A,FALSE,"Macro";"smq2",#N/A,FALSE,"Data";"smq3",#N/A,FALSE,"Data";"smq4",#N/A,FALSE,"Data";"smq5",#N/A,FALSE,"Data";"smq6",#N/A,FALSE,"Data";"smq7",#N/A,FALSE,"Data";"smq8",#N/A,FALSE,"Data";"smq9",#N/A,FALSE,"Data"}</definedName>
    <definedName name="djop" localSheetId="33" hidden="1">{"macro",#N/A,FALSE,"Macro";"smq2",#N/A,FALSE,"Data";"smq3",#N/A,FALSE,"Data";"smq4",#N/A,FALSE,"Data";"smq5",#N/A,FALSE,"Data";"smq6",#N/A,FALSE,"Data";"smq7",#N/A,FALSE,"Data";"smq8",#N/A,FALSE,"Data";"smq9",#N/A,FALSE,"Data"}</definedName>
    <definedName name="djop" localSheetId="34" hidden="1">{"macro",#N/A,FALSE,"Macro";"smq2",#N/A,FALSE,"Data";"smq3",#N/A,FALSE,"Data";"smq4",#N/A,FALSE,"Data";"smq5",#N/A,FALSE,"Data";"smq6",#N/A,FALSE,"Data";"smq7",#N/A,FALSE,"Data";"smq8",#N/A,FALSE,"Data";"smq9",#N/A,FALSE,"Data"}</definedName>
    <definedName name="djop" localSheetId="36" hidden="1">{"macro",#N/A,FALSE,"Macro";"smq2",#N/A,FALSE,"Data";"smq3",#N/A,FALSE,"Data";"smq4",#N/A,FALSE,"Data";"smq5",#N/A,FALSE,"Data";"smq6",#N/A,FALSE,"Data";"smq7",#N/A,FALSE,"Data";"smq8",#N/A,FALSE,"Data";"smq9",#N/A,FALSE,"Data"}</definedName>
    <definedName name="djop" localSheetId="37" hidden="1">{"macro",#N/A,FALSE,"Macro";"smq2",#N/A,FALSE,"Data";"smq3",#N/A,FALSE,"Data";"smq4",#N/A,FALSE,"Data";"smq5",#N/A,FALSE,"Data";"smq6",#N/A,FALSE,"Data";"smq7",#N/A,FALSE,"Data";"smq8",#N/A,FALSE,"Data";"smq9",#N/A,FALSE,"Data"}</definedName>
    <definedName name="djop" localSheetId="38" hidden="1">{"macro",#N/A,FALSE,"Macro";"smq2",#N/A,FALSE,"Data";"smq3",#N/A,FALSE,"Data";"smq4",#N/A,FALSE,"Data";"smq5",#N/A,FALSE,"Data";"smq6",#N/A,FALSE,"Data";"smq7",#N/A,FALSE,"Data";"smq8",#N/A,FALSE,"Data";"smq9",#N/A,FALSE,"Data"}</definedName>
    <definedName name="djop" localSheetId="40" hidden="1">{"macro",#N/A,FALSE,"Macro";"smq2",#N/A,FALSE,"Data";"smq3",#N/A,FALSE,"Data";"smq4",#N/A,FALSE,"Data";"smq5",#N/A,FALSE,"Data";"smq6",#N/A,FALSE,"Data";"smq7",#N/A,FALSE,"Data";"smq8",#N/A,FALSE,"Data";"smq9",#N/A,FALSE,"Data"}</definedName>
    <definedName name="djop" localSheetId="41" hidden="1">{"macro",#N/A,FALSE,"Macro";"smq2",#N/A,FALSE,"Data";"smq3",#N/A,FALSE,"Data";"smq4",#N/A,FALSE,"Data";"smq5",#N/A,FALSE,"Data";"smq6",#N/A,FALSE,"Data";"smq7",#N/A,FALSE,"Data";"smq8",#N/A,FALSE,"Data";"smq9",#N/A,FALSE,"Data"}</definedName>
    <definedName name="djop" localSheetId="44" hidden="1">{"macro",#N/A,FALSE,"Macro";"smq2",#N/A,FALSE,"Data";"smq3",#N/A,FALSE,"Data";"smq4",#N/A,FALSE,"Data";"smq5",#N/A,FALSE,"Data";"smq6",#N/A,FALSE,"Data";"smq7",#N/A,FALSE,"Data";"smq8",#N/A,FALSE,"Data";"smq9",#N/A,FALSE,"Data"}</definedName>
    <definedName name="djop" localSheetId="7" hidden="1">{"macro",#N/A,FALSE,"Macro";"smq2",#N/A,FALSE,"Data";"smq3",#N/A,FALSE,"Data";"smq4",#N/A,FALSE,"Data";"smq5",#N/A,FALSE,"Data";"smq6",#N/A,FALSE,"Data";"smq7",#N/A,FALSE,"Data";"smq8",#N/A,FALSE,"Data";"smq9",#N/A,FALSE,"Data"}</definedName>
    <definedName name="djop" localSheetId="48" hidden="1">{"macro",#N/A,FALSE,"Macro";"smq2",#N/A,FALSE,"Data";"smq3",#N/A,FALSE,"Data";"smq4",#N/A,FALSE,"Data";"smq5",#N/A,FALSE,"Data";"smq6",#N/A,FALSE,"Data";"smq7",#N/A,FALSE,"Data";"smq8",#N/A,FALSE,"Data";"smq9",#N/A,FALSE,"Data"}</definedName>
    <definedName name="djop" localSheetId="50" hidden="1">{"macro",#N/A,FALSE,"Macro";"smq2",#N/A,FALSE,"Data";"smq3",#N/A,FALSE,"Data";"smq4",#N/A,FALSE,"Data";"smq5",#N/A,FALSE,"Data";"smq6",#N/A,FALSE,"Data";"smq7",#N/A,FALSE,"Data";"smq8",#N/A,FALSE,"Data";"smq9",#N/A,FALSE,"Data"}</definedName>
    <definedName name="djop" localSheetId="51" hidden="1">{"macro",#N/A,FALSE,"Macro";"smq2",#N/A,FALSE,"Data";"smq3",#N/A,FALSE,"Data";"smq4",#N/A,FALSE,"Data";"smq5",#N/A,FALSE,"Data";"smq6",#N/A,FALSE,"Data";"smq7",#N/A,FALSE,"Data";"smq8",#N/A,FALSE,"Data";"smq9",#N/A,FALSE,"Data"}</definedName>
    <definedName name="djop" localSheetId="52" hidden="1">{"macro",#N/A,FALSE,"Macro";"smq2",#N/A,FALSE,"Data";"smq3",#N/A,FALSE,"Data";"smq4",#N/A,FALSE,"Data";"smq5",#N/A,FALSE,"Data";"smq6",#N/A,FALSE,"Data";"smq7",#N/A,FALSE,"Data";"smq8",#N/A,FALSE,"Data";"smq9",#N/A,FALSE,"Data"}</definedName>
    <definedName name="djop" hidden="1">{"macro",#N/A,FALSE,"Macro";"smq2",#N/A,FALSE,"Data";"smq3",#N/A,FALSE,"Data";"smq4",#N/A,FALSE,"Data";"smq5",#N/A,FALSE,"Data";"smq6",#N/A,FALSE,"Data";"smq7",#N/A,FALSE,"Data";"smq8",#N/A,FALSE,"Data";"smq9",#N/A,FALSE,"Data"}</definedName>
    <definedName name="ee" localSheetId="25" hidden="1">{"Tab1",#N/A,FALSE,"P";"Tab2",#N/A,FALSE,"P"}</definedName>
    <definedName name="ee" localSheetId="30" hidden="1">{"Tab1",#N/A,FALSE,"P";"Tab2",#N/A,FALSE,"P"}</definedName>
    <definedName name="ee" localSheetId="33" hidden="1">{"Tab1",#N/A,FALSE,"P";"Tab2",#N/A,FALSE,"P"}</definedName>
    <definedName name="ee" localSheetId="34" hidden="1">{"Tab1",#N/A,FALSE,"P";"Tab2",#N/A,FALSE,"P"}</definedName>
    <definedName name="ee" localSheetId="36" hidden="1">{"Tab1",#N/A,FALSE,"P";"Tab2",#N/A,FALSE,"P"}</definedName>
    <definedName name="ee" localSheetId="37" hidden="1">{"Tab1",#N/A,FALSE,"P";"Tab2",#N/A,FALSE,"P"}</definedName>
    <definedName name="ee" localSheetId="38" hidden="1">{"Tab1",#N/A,FALSE,"P";"Tab2",#N/A,FALSE,"P"}</definedName>
    <definedName name="ee" localSheetId="40" hidden="1">{"Tab1",#N/A,FALSE,"P";"Tab2",#N/A,FALSE,"P"}</definedName>
    <definedName name="ee" localSheetId="41" hidden="1">{"Tab1",#N/A,FALSE,"P";"Tab2",#N/A,FALSE,"P"}</definedName>
    <definedName name="ee" localSheetId="44" hidden="1">{"Tab1",#N/A,FALSE,"P";"Tab2",#N/A,FALSE,"P"}</definedName>
    <definedName name="ee" localSheetId="7" hidden="1">{"Tab1",#N/A,FALSE,"P";"Tab2",#N/A,FALSE,"P"}</definedName>
    <definedName name="ee" localSheetId="48" hidden="1">{"Tab1",#N/A,FALSE,"P";"Tab2",#N/A,FALSE,"P"}</definedName>
    <definedName name="ee" localSheetId="50" hidden="1">{"Tab1",#N/A,FALSE,"P";"Tab2",#N/A,FALSE,"P"}</definedName>
    <definedName name="ee" localSheetId="51" hidden="1">{"Tab1",#N/A,FALSE,"P";"Tab2",#N/A,FALSE,"P"}</definedName>
    <definedName name="ee" localSheetId="52" hidden="1">{"Tab1",#N/A,FALSE,"P";"Tab2",#N/A,FALSE,"P"}</definedName>
    <definedName name="ee" hidden="1">{"Tab1",#N/A,FALSE,"P";"Tab2",#N/A,FALSE,"P"}</definedName>
    <definedName name="eee" localSheetId="25" hidden="1">{"Tab1",#N/A,FALSE,"P";"Tab2",#N/A,FALSE,"P"}</definedName>
    <definedName name="eee" localSheetId="30" hidden="1">{"Tab1",#N/A,FALSE,"P";"Tab2",#N/A,FALSE,"P"}</definedName>
    <definedName name="eee" localSheetId="33" hidden="1">{"Tab1",#N/A,FALSE,"P";"Tab2",#N/A,FALSE,"P"}</definedName>
    <definedName name="eee" localSheetId="34" hidden="1">{"Tab1",#N/A,FALSE,"P";"Tab2",#N/A,FALSE,"P"}</definedName>
    <definedName name="eee" localSheetId="36" hidden="1">{"Tab1",#N/A,FALSE,"P";"Tab2",#N/A,FALSE,"P"}</definedName>
    <definedName name="eee" localSheetId="37" hidden="1">{"Tab1",#N/A,FALSE,"P";"Tab2",#N/A,FALSE,"P"}</definedName>
    <definedName name="eee" localSheetId="38" hidden="1">{"Tab1",#N/A,FALSE,"P";"Tab2",#N/A,FALSE,"P"}</definedName>
    <definedName name="eee" localSheetId="40" hidden="1">{"Tab1",#N/A,FALSE,"P";"Tab2",#N/A,FALSE,"P"}</definedName>
    <definedName name="eee" localSheetId="41" hidden="1">{"Tab1",#N/A,FALSE,"P";"Tab2",#N/A,FALSE,"P"}</definedName>
    <definedName name="eee" localSheetId="44" hidden="1">{"Tab1",#N/A,FALSE,"P";"Tab2",#N/A,FALSE,"P"}</definedName>
    <definedName name="eee" localSheetId="7" hidden="1">{"Tab1",#N/A,FALSE,"P";"Tab2",#N/A,FALSE,"P"}</definedName>
    <definedName name="eee" localSheetId="48" hidden="1">{"Tab1",#N/A,FALSE,"P";"Tab2",#N/A,FALSE,"P"}</definedName>
    <definedName name="eee" localSheetId="50" hidden="1">{"Tab1",#N/A,FALSE,"P";"Tab2",#N/A,FALSE,"P"}</definedName>
    <definedName name="eee" localSheetId="51" hidden="1">{"Tab1",#N/A,FALSE,"P";"Tab2",#N/A,FALSE,"P"}</definedName>
    <definedName name="eee" localSheetId="52" hidden="1">{"Tab1",#N/A,FALSE,"P";"Tab2",#N/A,FALSE,"P"}</definedName>
    <definedName name="eee" hidden="1">{"Tab1",#N/A,FALSE,"P";"Tab2",#N/A,FALSE,"P"}</definedName>
    <definedName name="en">#REF!</definedName>
    <definedName name="en_d">#REF!</definedName>
    <definedName name="en_l" localSheetId="44">#REF!</definedName>
    <definedName name="en_l" localSheetId="51">#REF!</definedName>
    <definedName name="en_l" localSheetId="52">#REF!</definedName>
    <definedName name="en_l" localSheetId="14">#REF!</definedName>
    <definedName name="en_l">#REF!</definedName>
    <definedName name="En_m" localSheetId="44">#REF!</definedName>
    <definedName name="En_m" localSheetId="51">#REF!</definedName>
    <definedName name="En_m" localSheetId="52">#REF!</definedName>
    <definedName name="En_m" localSheetId="14">#REF!</definedName>
    <definedName name="En_m">#REF!</definedName>
    <definedName name="Enm" localSheetId="44">#REF!</definedName>
    <definedName name="Enm" localSheetId="51">#REF!</definedName>
    <definedName name="Enm" localSheetId="14">#REF!</definedName>
    <definedName name="Enm">#REF!</definedName>
    <definedName name="er" localSheetId="25" hidden="1">{"Main Economic Indicators",#N/A,FALSE,"C"}</definedName>
    <definedName name="er" localSheetId="30" hidden="1">{"Main Economic Indicators",#N/A,FALSE,"C"}</definedName>
    <definedName name="er" localSheetId="33" hidden="1">{"Main Economic Indicators",#N/A,FALSE,"C"}</definedName>
    <definedName name="er" localSheetId="34" hidden="1">{"Main Economic Indicators",#N/A,FALSE,"C"}</definedName>
    <definedName name="er" localSheetId="36" hidden="1">{"Main Economic Indicators",#N/A,FALSE,"C"}</definedName>
    <definedName name="er" localSheetId="37" hidden="1">{"Main Economic Indicators",#N/A,FALSE,"C"}</definedName>
    <definedName name="er" localSheetId="38" hidden="1">{"Main Economic Indicators",#N/A,FALSE,"C"}</definedName>
    <definedName name="er" localSheetId="40" hidden="1">{"Main Economic Indicators",#N/A,FALSE,"C"}</definedName>
    <definedName name="er" localSheetId="41" hidden="1">{"Main Economic Indicators",#N/A,FALSE,"C"}</definedName>
    <definedName name="er" localSheetId="44" hidden="1">{"Main Economic Indicators",#N/A,FALSE,"C"}</definedName>
    <definedName name="er" localSheetId="7" hidden="1">{"Main Economic Indicators",#N/A,FALSE,"C"}</definedName>
    <definedName name="er" localSheetId="48" hidden="1">{"Main Economic Indicators",#N/A,FALSE,"C"}</definedName>
    <definedName name="er" localSheetId="50" hidden="1">{"Main Economic Indicators",#N/A,FALSE,"C"}</definedName>
    <definedName name="er" localSheetId="51" hidden="1">{"Main Economic Indicators",#N/A,FALSE,"C"}</definedName>
    <definedName name="er" localSheetId="52" hidden="1">{"Main Economic Indicators",#N/A,FALSE,"C"}</definedName>
    <definedName name="er" hidden="1">{"Main Economic Indicators",#N/A,FALSE,"C"}</definedName>
    <definedName name="ergf" localSheetId="25" hidden="1">{"Main Economic Indicators",#N/A,FALSE,"C"}</definedName>
    <definedName name="ergf" localSheetId="30" hidden="1">{"Main Economic Indicators",#N/A,FALSE,"C"}</definedName>
    <definedName name="ergf" localSheetId="33" hidden="1">{"Main Economic Indicators",#N/A,FALSE,"C"}</definedName>
    <definedName name="ergf" localSheetId="34" hidden="1">{"Main Economic Indicators",#N/A,FALSE,"C"}</definedName>
    <definedName name="ergf" localSheetId="36" hidden="1">{"Main Economic Indicators",#N/A,FALSE,"C"}</definedName>
    <definedName name="ergf" localSheetId="37" hidden="1">{"Main Economic Indicators",#N/A,FALSE,"C"}</definedName>
    <definedName name="ergf" localSheetId="38" hidden="1">{"Main Economic Indicators",#N/A,FALSE,"C"}</definedName>
    <definedName name="ergf" localSheetId="40" hidden="1">{"Main Economic Indicators",#N/A,FALSE,"C"}</definedName>
    <definedName name="ergf" localSheetId="41" hidden="1">{"Main Economic Indicators",#N/A,FALSE,"C"}</definedName>
    <definedName name="ergf" localSheetId="44" hidden="1">{"Main Economic Indicators",#N/A,FALSE,"C"}</definedName>
    <definedName name="ergf" localSheetId="7" hidden="1">{"Main Economic Indicators",#N/A,FALSE,"C"}</definedName>
    <definedName name="ergf" localSheetId="48" hidden="1">{"Main Economic Indicators",#N/A,FALSE,"C"}</definedName>
    <definedName name="ergf" localSheetId="50" hidden="1">{"Main Economic Indicators",#N/A,FALSE,"C"}</definedName>
    <definedName name="ergf" localSheetId="51" hidden="1">{"Main Economic Indicators",#N/A,FALSE,"C"}</definedName>
    <definedName name="ergf" localSheetId="52" hidden="1">{"Main Economic Indicators",#N/A,FALSE,"C"}</definedName>
    <definedName name="ergf" hidden="1">{"Main Economic Indicators",#N/A,FALSE,"C"}</definedName>
    <definedName name="ergferger" localSheetId="25" hidden="1">{"Main Economic Indicators",#N/A,FALSE,"C"}</definedName>
    <definedName name="ergferger" localSheetId="30" hidden="1">{"Main Economic Indicators",#N/A,FALSE,"C"}</definedName>
    <definedName name="ergferger" localSheetId="33" hidden="1">{"Main Economic Indicators",#N/A,FALSE,"C"}</definedName>
    <definedName name="ergferger" localSheetId="34" hidden="1">{"Main Economic Indicators",#N/A,FALSE,"C"}</definedName>
    <definedName name="ergferger" localSheetId="36" hidden="1">{"Main Economic Indicators",#N/A,FALSE,"C"}</definedName>
    <definedName name="ergferger" localSheetId="37" hidden="1">{"Main Economic Indicators",#N/A,FALSE,"C"}</definedName>
    <definedName name="ergferger" localSheetId="38" hidden="1">{"Main Economic Indicators",#N/A,FALSE,"C"}</definedName>
    <definedName name="ergferger" localSheetId="40" hidden="1">{"Main Economic Indicators",#N/A,FALSE,"C"}</definedName>
    <definedName name="ergferger" localSheetId="41" hidden="1">{"Main Economic Indicators",#N/A,FALSE,"C"}</definedName>
    <definedName name="ergferger" localSheetId="44" hidden="1">{"Main Economic Indicators",#N/A,FALSE,"C"}</definedName>
    <definedName name="ergferger" localSheetId="7" hidden="1">{"Main Economic Indicators",#N/A,FALSE,"C"}</definedName>
    <definedName name="ergferger" localSheetId="48" hidden="1">{"Main Economic Indicators",#N/A,FALSE,"C"}</definedName>
    <definedName name="ergferger" localSheetId="50" hidden="1">{"Main Economic Indicators",#N/A,FALSE,"C"}</definedName>
    <definedName name="ergferger" localSheetId="51" hidden="1">{"Main Economic Indicators",#N/A,FALSE,"C"}</definedName>
    <definedName name="ergferger" localSheetId="52" hidden="1">{"Main Economic Indicators",#N/A,FALSE,"C"}</definedName>
    <definedName name="ergferger" hidden="1">{"Main Economic Indicators",#N/A,FALSE,"C"}</definedName>
    <definedName name="ertu" localSheetId="25" hidden="1">{"macroa",#N/A,FALSE,"Macro";"suma2",#N/A,FALSE,"Data";"suma3",#N/A,FALSE,"Data";"suma4",#N/A,FALSE,"Data";"suma5",#N/A,FALSE,"Data";"suma6",#N/A,FALSE,"Data";"suma7",#N/A,FALSE,"Data";"suma8",#N/A,FALSE,"Data";"suma9",#N/A,FALSE,"Data"}</definedName>
    <definedName name="ertu" localSheetId="30" hidden="1">{"macroa",#N/A,FALSE,"Macro";"suma2",#N/A,FALSE,"Data";"suma3",#N/A,FALSE,"Data";"suma4",#N/A,FALSE,"Data";"suma5",#N/A,FALSE,"Data";"suma6",#N/A,FALSE,"Data";"suma7",#N/A,FALSE,"Data";"suma8",#N/A,FALSE,"Data";"suma9",#N/A,FALSE,"Data"}</definedName>
    <definedName name="ertu" localSheetId="33" hidden="1">{"macroa",#N/A,FALSE,"Macro";"suma2",#N/A,FALSE,"Data";"suma3",#N/A,FALSE,"Data";"suma4",#N/A,FALSE,"Data";"suma5",#N/A,FALSE,"Data";"suma6",#N/A,FALSE,"Data";"suma7",#N/A,FALSE,"Data";"suma8",#N/A,FALSE,"Data";"suma9",#N/A,FALSE,"Data"}</definedName>
    <definedName name="ertu" localSheetId="34" hidden="1">{"macroa",#N/A,FALSE,"Macro";"suma2",#N/A,FALSE,"Data";"suma3",#N/A,FALSE,"Data";"suma4",#N/A,FALSE,"Data";"suma5",#N/A,FALSE,"Data";"suma6",#N/A,FALSE,"Data";"suma7",#N/A,FALSE,"Data";"suma8",#N/A,FALSE,"Data";"suma9",#N/A,FALSE,"Data"}</definedName>
    <definedName name="ertu" localSheetId="36" hidden="1">{"macroa",#N/A,FALSE,"Macro";"suma2",#N/A,FALSE,"Data";"suma3",#N/A,FALSE,"Data";"suma4",#N/A,FALSE,"Data";"suma5",#N/A,FALSE,"Data";"suma6",#N/A,FALSE,"Data";"suma7",#N/A,FALSE,"Data";"suma8",#N/A,FALSE,"Data";"suma9",#N/A,FALSE,"Data"}</definedName>
    <definedName name="ertu" localSheetId="37" hidden="1">{"macroa",#N/A,FALSE,"Macro";"suma2",#N/A,FALSE,"Data";"suma3",#N/A,FALSE,"Data";"suma4",#N/A,FALSE,"Data";"suma5",#N/A,FALSE,"Data";"suma6",#N/A,FALSE,"Data";"suma7",#N/A,FALSE,"Data";"suma8",#N/A,FALSE,"Data";"suma9",#N/A,FALSE,"Data"}</definedName>
    <definedName name="ertu" localSheetId="38" hidden="1">{"macroa",#N/A,FALSE,"Macro";"suma2",#N/A,FALSE,"Data";"suma3",#N/A,FALSE,"Data";"suma4",#N/A,FALSE,"Data";"suma5",#N/A,FALSE,"Data";"suma6",#N/A,FALSE,"Data";"suma7",#N/A,FALSE,"Data";"suma8",#N/A,FALSE,"Data";"suma9",#N/A,FALSE,"Data"}</definedName>
    <definedName name="ertu" localSheetId="40" hidden="1">{"macroa",#N/A,FALSE,"Macro";"suma2",#N/A,FALSE,"Data";"suma3",#N/A,FALSE,"Data";"suma4",#N/A,FALSE,"Data";"suma5",#N/A,FALSE,"Data";"suma6",#N/A,FALSE,"Data";"suma7",#N/A,FALSE,"Data";"suma8",#N/A,FALSE,"Data";"suma9",#N/A,FALSE,"Data"}</definedName>
    <definedName name="ertu" localSheetId="41" hidden="1">{"macroa",#N/A,FALSE,"Macro";"suma2",#N/A,FALSE,"Data";"suma3",#N/A,FALSE,"Data";"suma4",#N/A,FALSE,"Data";"suma5",#N/A,FALSE,"Data";"suma6",#N/A,FALSE,"Data";"suma7",#N/A,FALSE,"Data";"suma8",#N/A,FALSE,"Data";"suma9",#N/A,FALSE,"Data"}</definedName>
    <definedName name="ertu" localSheetId="44" hidden="1">{"macroa",#N/A,FALSE,"Macro";"suma2",#N/A,FALSE,"Data";"suma3",#N/A,FALSE,"Data";"suma4",#N/A,FALSE,"Data";"suma5",#N/A,FALSE,"Data";"suma6",#N/A,FALSE,"Data";"suma7",#N/A,FALSE,"Data";"suma8",#N/A,FALSE,"Data";"suma9",#N/A,FALSE,"Data"}</definedName>
    <definedName name="ertu" localSheetId="7" hidden="1">{"macroa",#N/A,FALSE,"Macro";"suma2",#N/A,FALSE,"Data";"suma3",#N/A,FALSE,"Data";"suma4",#N/A,FALSE,"Data";"suma5",#N/A,FALSE,"Data";"suma6",#N/A,FALSE,"Data";"suma7",#N/A,FALSE,"Data";"suma8",#N/A,FALSE,"Data";"suma9",#N/A,FALSE,"Data"}</definedName>
    <definedName name="ertu" localSheetId="48" hidden="1">{"macroa",#N/A,FALSE,"Macro";"suma2",#N/A,FALSE,"Data";"suma3",#N/A,FALSE,"Data";"suma4",#N/A,FALSE,"Data";"suma5",#N/A,FALSE,"Data";"suma6",#N/A,FALSE,"Data";"suma7",#N/A,FALSE,"Data";"suma8",#N/A,FALSE,"Data";"suma9",#N/A,FALSE,"Data"}</definedName>
    <definedName name="ertu" localSheetId="50" hidden="1">{"macroa",#N/A,FALSE,"Macro";"suma2",#N/A,FALSE,"Data";"suma3",#N/A,FALSE,"Data";"suma4",#N/A,FALSE,"Data";"suma5",#N/A,FALSE,"Data";"suma6",#N/A,FALSE,"Data";"suma7",#N/A,FALSE,"Data";"suma8",#N/A,FALSE,"Data";"suma9",#N/A,FALSE,"Data"}</definedName>
    <definedName name="ertu" localSheetId="51" hidden="1">{"macroa",#N/A,FALSE,"Macro";"suma2",#N/A,FALSE,"Data";"suma3",#N/A,FALSE,"Data";"suma4",#N/A,FALSE,"Data";"suma5",#N/A,FALSE,"Data";"suma6",#N/A,FALSE,"Data";"suma7",#N/A,FALSE,"Data";"suma8",#N/A,FALSE,"Data";"suma9",#N/A,FALSE,"Data"}</definedName>
    <definedName name="ertu" localSheetId="52" hidden="1">{"macroa",#N/A,FALSE,"Macro";"suma2",#N/A,FALSE,"Data";"suma3",#N/A,FALSE,"Data";"suma4",#N/A,FALSE,"Data";"suma5",#N/A,FALSE,"Data";"suma6",#N/A,FALSE,"Data";"suma7",#N/A,FALSE,"Data";"suma8",#N/A,FALSE,"Data";"suma9",#N/A,FALSE,"Data"}</definedName>
    <definedName name="ertu" hidden="1">{"macroa",#N/A,FALSE,"Macro";"suma2",#N/A,FALSE,"Data";"suma3",#N/A,FALSE,"Data";"suma4",#N/A,FALSE,"Data";"suma5",#N/A,FALSE,"Data";"suma6",#N/A,FALSE,"Data";"suma7",#N/A,FALSE,"Data";"suma8",#N/A,FALSE,"Data";"suma9",#N/A,FALSE,"Data"}</definedName>
    <definedName name="ewrpoigagoiajflsidj" localSheetId="25" hidden="1">{"macroa",#N/A,FALSE,"Macro";"suma2",#N/A,FALSE,"Data";"suma3",#N/A,FALSE,"Data";"suma4",#N/A,FALSE,"Data";"suma5",#N/A,FALSE,"Data";"suma6",#N/A,FALSE,"Data";"suma7",#N/A,FALSE,"Data";"suma8",#N/A,FALSE,"Data";"suma9",#N/A,FALSE,"Data"}</definedName>
    <definedName name="ewrpoigagoiajflsidj" localSheetId="30" hidden="1">{"macroa",#N/A,FALSE,"Macro";"suma2",#N/A,FALSE,"Data";"suma3",#N/A,FALSE,"Data";"suma4",#N/A,FALSE,"Data";"suma5",#N/A,FALSE,"Data";"suma6",#N/A,FALSE,"Data";"suma7",#N/A,FALSE,"Data";"suma8",#N/A,FALSE,"Data";"suma9",#N/A,FALSE,"Data"}</definedName>
    <definedName name="ewrpoigagoiajflsidj" localSheetId="33" hidden="1">{"macroa",#N/A,FALSE,"Macro";"suma2",#N/A,FALSE,"Data";"suma3",#N/A,FALSE,"Data";"suma4",#N/A,FALSE,"Data";"suma5",#N/A,FALSE,"Data";"suma6",#N/A,FALSE,"Data";"suma7",#N/A,FALSE,"Data";"suma8",#N/A,FALSE,"Data";"suma9",#N/A,FALSE,"Data"}</definedName>
    <definedName name="ewrpoigagoiajflsidj" localSheetId="34" hidden="1">{"macroa",#N/A,FALSE,"Macro";"suma2",#N/A,FALSE,"Data";"suma3",#N/A,FALSE,"Data";"suma4",#N/A,FALSE,"Data";"suma5",#N/A,FALSE,"Data";"suma6",#N/A,FALSE,"Data";"suma7",#N/A,FALSE,"Data";"suma8",#N/A,FALSE,"Data";"suma9",#N/A,FALSE,"Data"}</definedName>
    <definedName name="ewrpoigagoiajflsidj" localSheetId="36" hidden="1">{"macroa",#N/A,FALSE,"Macro";"suma2",#N/A,FALSE,"Data";"suma3",#N/A,FALSE,"Data";"suma4",#N/A,FALSE,"Data";"suma5",#N/A,FALSE,"Data";"suma6",#N/A,FALSE,"Data";"suma7",#N/A,FALSE,"Data";"suma8",#N/A,FALSE,"Data";"suma9",#N/A,FALSE,"Data"}</definedName>
    <definedName name="ewrpoigagoiajflsidj" localSheetId="37" hidden="1">{"macroa",#N/A,FALSE,"Macro";"suma2",#N/A,FALSE,"Data";"suma3",#N/A,FALSE,"Data";"suma4",#N/A,FALSE,"Data";"suma5",#N/A,FALSE,"Data";"suma6",#N/A,FALSE,"Data";"suma7",#N/A,FALSE,"Data";"suma8",#N/A,FALSE,"Data";"suma9",#N/A,FALSE,"Data"}</definedName>
    <definedName name="ewrpoigagoiajflsidj" localSheetId="38" hidden="1">{"macroa",#N/A,FALSE,"Macro";"suma2",#N/A,FALSE,"Data";"suma3",#N/A,FALSE,"Data";"suma4",#N/A,FALSE,"Data";"suma5",#N/A,FALSE,"Data";"suma6",#N/A,FALSE,"Data";"suma7",#N/A,FALSE,"Data";"suma8",#N/A,FALSE,"Data";"suma9",#N/A,FALSE,"Data"}</definedName>
    <definedName name="ewrpoigagoiajflsidj" localSheetId="40" hidden="1">{"macroa",#N/A,FALSE,"Macro";"suma2",#N/A,FALSE,"Data";"suma3",#N/A,FALSE,"Data";"suma4",#N/A,FALSE,"Data";"suma5",#N/A,FALSE,"Data";"suma6",#N/A,FALSE,"Data";"suma7",#N/A,FALSE,"Data";"suma8",#N/A,FALSE,"Data";"suma9",#N/A,FALSE,"Data"}</definedName>
    <definedName name="ewrpoigagoiajflsidj" localSheetId="41" hidden="1">{"macroa",#N/A,FALSE,"Macro";"suma2",#N/A,FALSE,"Data";"suma3",#N/A,FALSE,"Data";"suma4",#N/A,FALSE,"Data";"suma5",#N/A,FALSE,"Data";"suma6",#N/A,FALSE,"Data";"suma7",#N/A,FALSE,"Data";"suma8",#N/A,FALSE,"Data";"suma9",#N/A,FALSE,"Data"}</definedName>
    <definedName name="ewrpoigagoiajflsidj" localSheetId="44" hidden="1">{"macroa",#N/A,FALSE,"Macro";"suma2",#N/A,FALSE,"Data";"suma3",#N/A,FALSE,"Data";"suma4",#N/A,FALSE,"Data";"suma5",#N/A,FALSE,"Data";"suma6",#N/A,FALSE,"Data";"suma7",#N/A,FALSE,"Data";"suma8",#N/A,FALSE,"Data";"suma9",#N/A,FALSE,"Data"}</definedName>
    <definedName name="ewrpoigagoiajflsidj" localSheetId="7" hidden="1">{"macroa",#N/A,FALSE,"Macro";"suma2",#N/A,FALSE,"Data";"suma3",#N/A,FALSE,"Data";"suma4",#N/A,FALSE,"Data";"suma5",#N/A,FALSE,"Data";"suma6",#N/A,FALSE,"Data";"suma7",#N/A,FALSE,"Data";"suma8",#N/A,FALSE,"Data";"suma9",#N/A,FALSE,"Data"}</definedName>
    <definedName name="ewrpoigagoiajflsidj" localSheetId="48" hidden="1">{"macroa",#N/A,FALSE,"Macro";"suma2",#N/A,FALSE,"Data";"suma3",#N/A,FALSE,"Data";"suma4",#N/A,FALSE,"Data";"suma5",#N/A,FALSE,"Data";"suma6",#N/A,FALSE,"Data";"suma7",#N/A,FALSE,"Data";"suma8",#N/A,FALSE,"Data";"suma9",#N/A,FALSE,"Data"}</definedName>
    <definedName name="ewrpoigagoiajflsidj" localSheetId="50" hidden="1">{"macroa",#N/A,FALSE,"Macro";"suma2",#N/A,FALSE,"Data";"suma3",#N/A,FALSE,"Data";"suma4",#N/A,FALSE,"Data";"suma5",#N/A,FALSE,"Data";"suma6",#N/A,FALSE,"Data";"suma7",#N/A,FALSE,"Data";"suma8",#N/A,FALSE,"Data";"suma9",#N/A,FALSE,"Data"}</definedName>
    <definedName name="ewrpoigagoiajflsidj" localSheetId="51" hidden="1">{"macroa",#N/A,FALSE,"Macro";"suma2",#N/A,FALSE,"Data";"suma3",#N/A,FALSE,"Data";"suma4",#N/A,FALSE,"Data";"suma5",#N/A,FALSE,"Data";"suma6",#N/A,FALSE,"Data";"suma7",#N/A,FALSE,"Data";"suma8",#N/A,FALSE,"Data";"suma9",#N/A,FALSE,"Data"}</definedName>
    <definedName name="ewrpoigagoiajflsidj" localSheetId="52" hidden="1">{"macroa",#N/A,FALSE,"Macro";"suma2",#N/A,FALSE,"Data";"suma3",#N/A,FALSE,"Data";"suma4",#N/A,FALSE,"Data";"suma5",#N/A,FALSE,"Data";"suma6",#N/A,FALSE,"Data";"suma7",#N/A,FALSE,"Data";"suma8",#N/A,FALSE,"Data";"suma9",#N/A,FALSE,"Data"}</definedName>
    <definedName name="ewrpoigagoiajflsidj" hidden="1">{"macroa",#N/A,FALSE,"Macro";"suma2",#N/A,FALSE,"Data";"suma3",#N/A,FALSE,"Data";"suma4",#N/A,FALSE,"Data";"suma5",#N/A,FALSE,"Data";"suma6",#N/A,FALSE,"Data";"suma7",#N/A,FALSE,"Data";"suma8",#N/A,FALSE,"Data";"suma9",#N/A,FALSE,"Data"}</definedName>
    <definedName name="f" localSheetId="44">#REF!</definedName>
    <definedName name="f" localSheetId="51">#REF!</definedName>
    <definedName name="f" localSheetId="52">#REF!</definedName>
    <definedName name="f">#REF!</definedName>
    <definedName name="ff" localSheetId="25" hidden="1">{"Tab1",#N/A,FALSE,"P";"Tab2",#N/A,FALSE,"P"}</definedName>
    <definedName name="ff" localSheetId="30" hidden="1">{"Tab1",#N/A,FALSE,"P";"Tab2",#N/A,FALSE,"P"}</definedName>
    <definedName name="ff" localSheetId="33" hidden="1">{"Tab1",#N/A,FALSE,"P";"Tab2",#N/A,FALSE,"P"}</definedName>
    <definedName name="ff" localSheetId="34" hidden="1">{"Tab1",#N/A,FALSE,"P";"Tab2",#N/A,FALSE,"P"}</definedName>
    <definedName name="ff" localSheetId="36" hidden="1">{"Tab1",#N/A,FALSE,"P";"Tab2",#N/A,FALSE,"P"}</definedName>
    <definedName name="ff" localSheetId="37" hidden="1">{"Tab1",#N/A,FALSE,"P";"Tab2",#N/A,FALSE,"P"}</definedName>
    <definedName name="ff" localSheetId="38" hidden="1">{"Tab1",#N/A,FALSE,"P";"Tab2",#N/A,FALSE,"P"}</definedName>
    <definedName name="ff" localSheetId="40" hidden="1">{"Tab1",#N/A,FALSE,"P";"Tab2",#N/A,FALSE,"P"}</definedName>
    <definedName name="ff" localSheetId="41" hidden="1">{"Tab1",#N/A,FALSE,"P";"Tab2",#N/A,FALSE,"P"}</definedName>
    <definedName name="ff" localSheetId="44" hidden="1">{"Tab1",#N/A,FALSE,"P";"Tab2",#N/A,FALSE,"P"}</definedName>
    <definedName name="ff" localSheetId="7" hidden="1">{"Tab1",#N/A,FALSE,"P";"Tab2",#N/A,FALSE,"P"}</definedName>
    <definedName name="ff" localSheetId="48" hidden="1">{"Tab1",#N/A,FALSE,"P";"Tab2",#N/A,FALSE,"P"}</definedName>
    <definedName name="ff" localSheetId="50" hidden="1">{"Tab1",#N/A,FALSE,"P";"Tab2",#N/A,FALSE,"P"}</definedName>
    <definedName name="ff" localSheetId="51" hidden="1">{"Tab1",#N/A,FALSE,"P";"Tab2",#N/A,FALSE,"P"}</definedName>
    <definedName name="ff" localSheetId="52" hidden="1">{"Tab1",#N/A,FALSE,"P";"Tab2",#N/A,FALSE,"P"}</definedName>
    <definedName name="ff" hidden="1">{"Tab1",#N/A,FALSE,"P";"Tab2",#N/A,FALSE,"P"}</definedName>
    <definedName name="fff" localSheetId="25" hidden="1">{"Tab1",#N/A,FALSE,"P";"Tab2",#N/A,FALSE,"P"}</definedName>
    <definedName name="fff" localSheetId="30" hidden="1">{"Tab1",#N/A,FALSE,"P";"Tab2",#N/A,FALSE,"P"}</definedName>
    <definedName name="fff" localSheetId="33" hidden="1">{"Tab1",#N/A,FALSE,"P";"Tab2",#N/A,FALSE,"P"}</definedName>
    <definedName name="fff" localSheetId="34" hidden="1">{"Tab1",#N/A,FALSE,"P";"Tab2",#N/A,FALSE,"P"}</definedName>
    <definedName name="fff" localSheetId="36" hidden="1">{"Tab1",#N/A,FALSE,"P";"Tab2",#N/A,FALSE,"P"}</definedName>
    <definedName name="fff" localSheetId="37" hidden="1">{"Tab1",#N/A,FALSE,"P";"Tab2",#N/A,FALSE,"P"}</definedName>
    <definedName name="fff" localSheetId="38" hidden="1">{"Tab1",#N/A,FALSE,"P";"Tab2",#N/A,FALSE,"P"}</definedName>
    <definedName name="fff" localSheetId="40" hidden="1">{"Tab1",#N/A,FALSE,"P";"Tab2",#N/A,FALSE,"P"}</definedName>
    <definedName name="fff" localSheetId="41" hidden="1">{"Tab1",#N/A,FALSE,"P";"Tab2",#N/A,FALSE,"P"}</definedName>
    <definedName name="fff" localSheetId="44" hidden="1">{"Tab1",#N/A,FALSE,"P";"Tab2",#N/A,FALSE,"P"}</definedName>
    <definedName name="fff" localSheetId="7" hidden="1">{"Tab1",#N/A,FALSE,"P";"Tab2",#N/A,FALSE,"P"}</definedName>
    <definedName name="fff" localSheetId="48" hidden="1">{"Tab1",#N/A,FALSE,"P";"Tab2",#N/A,FALSE,"P"}</definedName>
    <definedName name="fff" localSheetId="50" hidden="1">{"Tab1",#N/A,FALSE,"P";"Tab2",#N/A,FALSE,"P"}</definedName>
    <definedName name="fff" localSheetId="51" hidden="1">{"Tab1",#N/A,FALSE,"P";"Tab2",#N/A,FALSE,"P"}</definedName>
    <definedName name="fff" localSheetId="52" hidden="1">{"Tab1",#N/A,FALSE,"P";"Tab2",#N/A,FALSE,"P"}</definedName>
    <definedName name="fff" hidden="1">{"Tab1",#N/A,FALSE,"P";"Tab2",#N/A,FALSE,"P"}</definedName>
    <definedName name="fg" localSheetId="25" hidden="1">{"Riqfin97",#N/A,FALSE,"Tran";"Riqfinpro",#N/A,FALSE,"Tran"}</definedName>
    <definedName name="fg" localSheetId="30" hidden="1">{"Riqfin97",#N/A,FALSE,"Tran";"Riqfinpro",#N/A,FALSE,"Tran"}</definedName>
    <definedName name="fg" localSheetId="33" hidden="1">{"Riqfin97",#N/A,FALSE,"Tran";"Riqfinpro",#N/A,FALSE,"Tran"}</definedName>
    <definedName name="fg" localSheetId="34" hidden="1">{"Riqfin97",#N/A,FALSE,"Tran";"Riqfinpro",#N/A,FALSE,"Tran"}</definedName>
    <definedName name="fg" localSheetId="36" hidden="1">{"Riqfin97",#N/A,FALSE,"Tran";"Riqfinpro",#N/A,FALSE,"Tran"}</definedName>
    <definedName name="fg" localSheetId="37" hidden="1">{"Riqfin97",#N/A,FALSE,"Tran";"Riqfinpro",#N/A,FALSE,"Tran"}</definedName>
    <definedName name="fg" localSheetId="38" hidden="1">{"Riqfin97",#N/A,FALSE,"Tran";"Riqfinpro",#N/A,FALSE,"Tran"}</definedName>
    <definedName name="fg" localSheetId="40" hidden="1">{"Riqfin97",#N/A,FALSE,"Tran";"Riqfinpro",#N/A,FALSE,"Tran"}</definedName>
    <definedName name="fg" localSheetId="41" hidden="1">{"Riqfin97",#N/A,FALSE,"Tran";"Riqfinpro",#N/A,FALSE,"Tran"}</definedName>
    <definedName name="fg" localSheetId="44" hidden="1">{"Riqfin97",#N/A,FALSE,"Tran";"Riqfinpro",#N/A,FALSE,"Tran"}</definedName>
    <definedName name="fg" localSheetId="7" hidden="1">{"Riqfin97",#N/A,FALSE,"Tran";"Riqfinpro",#N/A,FALSE,"Tran"}</definedName>
    <definedName name="fg" localSheetId="48" hidden="1">{"Riqfin97",#N/A,FALSE,"Tran";"Riqfinpro",#N/A,FALSE,"Tran"}</definedName>
    <definedName name="fg" localSheetId="50" hidden="1">{"Riqfin97",#N/A,FALSE,"Tran";"Riqfinpro",#N/A,FALSE,"Tran"}</definedName>
    <definedName name="fg" localSheetId="51" hidden="1">{"Riqfin97",#N/A,FALSE,"Tran";"Riqfinpro",#N/A,FALSE,"Tran"}</definedName>
    <definedName name="fg" localSheetId="52" hidden="1">{"Riqfin97",#N/A,FALSE,"Tran";"Riqfinpro",#N/A,FALSE,"Tran"}</definedName>
    <definedName name="fg" hidden="1">{"Riqfin97",#N/A,FALSE,"Tran";"Riqfinpro",#N/A,FALSE,"Tran"}</definedName>
    <definedName name="fgh" localSheetId="25" hidden="1">{"macro",#N/A,FALSE,"Macro";"smq2",#N/A,FALSE,"Data";"smq3",#N/A,FALSE,"Data";"smq4",#N/A,FALSE,"Data";"smq5",#N/A,FALSE,"Data";"smq6",#N/A,FALSE,"Data";"smq7",#N/A,FALSE,"Data";"smq8",#N/A,FALSE,"Data";"smq9",#N/A,FALSE,"Data"}</definedName>
    <definedName name="fgh" localSheetId="30" hidden="1">{"macro",#N/A,FALSE,"Macro";"smq2",#N/A,FALSE,"Data";"smq3",#N/A,FALSE,"Data";"smq4",#N/A,FALSE,"Data";"smq5",#N/A,FALSE,"Data";"smq6",#N/A,FALSE,"Data";"smq7",#N/A,FALSE,"Data";"smq8",#N/A,FALSE,"Data";"smq9",#N/A,FALSE,"Data"}</definedName>
    <definedName name="fgh" localSheetId="33" hidden="1">{"macro",#N/A,FALSE,"Macro";"smq2",#N/A,FALSE,"Data";"smq3",#N/A,FALSE,"Data";"smq4",#N/A,FALSE,"Data";"smq5",#N/A,FALSE,"Data";"smq6",#N/A,FALSE,"Data";"smq7",#N/A,FALSE,"Data";"smq8",#N/A,FALSE,"Data";"smq9",#N/A,FALSE,"Data"}</definedName>
    <definedName name="fgh" localSheetId="34" hidden="1">{"macro",#N/A,FALSE,"Macro";"smq2",#N/A,FALSE,"Data";"smq3",#N/A,FALSE,"Data";"smq4",#N/A,FALSE,"Data";"smq5",#N/A,FALSE,"Data";"smq6",#N/A,FALSE,"Data";"smq7",#N/A,FALSE,"Data";"smq8",#N/A,FALSE,"Data";"smq9",#N/A,FALSE,"Data"}</definedName>
    <definedName name="fgh" localSheetId="36" hidden="1">{"macro",#N/A,FALSE,"Macro";"smq2",#N/A,FALSE,"Data";"smq3",#N/A,FALSE,"Data";"smq4",#N/A,FALSE,"Data";"smq5",#N/A,FALSE,"Data";"smq6",#N/A,FALSE,"Data";"smq7",#N/A,FALSE,"Data";"smq8",#N/A,FALSE,"Data";"smq9",#N/A,FALSE,"Data"}</definedName>
    <definedName name="fgh" localSheetId="37" hidden="1">{"macro",#N/A,FALSE,"Macro";"smq2",#N/A,FALSE,"Data";"smq3",#N/A,FALSE,"Data";"smq4",#N/A,FALSE,"Data";"smq5",#N/A,FALSE,"Data";"smq6",#N/A,FALSE,"Data";"smq7",#N/A,FALSE,"Data";"smq8",#N/A,FALSE,"Data";"smq9",#N/A,FALSE,"Data"}</definedName>
    <definedName name="fgh" localSheetId="38" hidden="1">{"macro",#N/A,FALSE,"Macro";"smq2",#N/A,FALSE,"Data";"smq3",#N/A,FALSE,"Data";"smq4",#N/A,FALSE,"Data";"smq5",#N/A,FALSE,"Data";"smq6",#N/A,FALSE,"Data";"smq7",#N/A,FALSE,"Data";"smq8",#N/A,FALSE,"Data";"smq9",#N/A,FALSE,"Data"}</definedName>
    <definedName name="fgh" localSheetId="40" hidden="1">{"macro",#N/A,FALSE,"Macro";"smq2",#N/A,FALSE,"Data";"smq3",#N/A,FALSE,"Data";"smq4",#N/A,FALSE,"Data";"smq5",#N/A,FALSE,"Data";"smq6",#N/A,FALSE,"Data";"smq7",#N/A,FALSE,"Data";"smq8",#N/A,FALSE,"Data";"smq9",#N/A,FALSE,"Data"}</definedName>
    <definedName name="fgh" localSheetId="41" hidden="1">{"macro",#N/A,FALSE,"Macro";"smq2",#N/A,FALSE,"Data";"smq3",#N/A,FALSE,"Data";"smq4",#N/A,FALSE,"Data";"smq5",#N/A,FALSE,"Data";"smq6",#N/A,FALSE,"Data";"smq7",#N/A,FALSE,"Data";"smq8",#N/A,FALSE,"Data";"smq9",#N/A,FALSE,"Data"}</definedName>
    <definedName name="fgh" localSheetId="44" hidden="1">{"macro",#N/A,FALSE,"Macro";"smq2",#N/A,FALSE,"Data";"smq3",#N/A,FALSE,"Data";"smq4",#N/A,FALSE,"Data";"smq5",#N/A,FALSE,"Data";"smq6",#N/A,FALSE,"Data";"smq7",#N/A,FALSE,"Data";"smq8",#N/A,FALSE,"Data";"smq9",#N/A,FALSE,"Data"}</definedName>
    <definedName name="fgh" localSheetId="7" hidden="1">{"macro",#N/A,FALSE,"Macro";"smq2",#N/A,FALSE,"Data";"smq3",#N/A,FALSE,"Data";"smq4",#N/A,FALSE,"Data";"smq5",#N/A,FALSE,"Data";"smq6",#N/A,FALSE,"Data";"smq7",#N/A,FALSE,"Data";"smq8",#N/A,FALSE,"Data";"smq9",#N/A,FALSE,"Data"}</definedName>
    <definedName name="fgh" localSheetId="48" hidden="1">{"macro",#N/A,FALSE,"Macro";"smq2",#N/A,FALSE,"Data";"smq3",#N/A,FALSE,"Data";"smq4",#N/A,FALSE,"Data";"smq5",#N/A,FALSE,"Data";"smq6",#N/A,FALSE,"Data";"smq7",#N/A,FALSE,"Data";"smq8",#N/A,FALSE,"Data";"smq9",#N/A,FALSE,"Data"}</definedName>
    <definedName name="fgh" localSheetId="50" hidden="1">{"macro",#N/A,FALSE,"Macro";"smq2",#N/A,FALSE,"Data";"smq3",#N/A,FALSE,"Data";"smq4",#N/A,FALSE,"Data";"smq5",#N/A,FALSE,"Data";"smq6",#N/A,FALSE,"Data";"smq7",#N/A,FALSE,"Data";"smq8",#N/A,FALSE,"Data";"smq9",#N/A,FALSE,"Data"}</definedName>
    <definedName name="fgh" localSheetId="51" hidden="1">{"macro",#N/A,FALSE,"Macro";"smq2",#N/A,FALSE,"Data";"smq3",#N/A,FALSE,"Data";"smq4",#N/A,FALSE,"Data";"smq5",#N/A,FALSE,"Data";"smq6",#N/A,FALSE,"Data";"smq7",#N/A,FALSE,"Data";"smq8",#N/A,FALSE,"Data";"smq9",#N/A,FALSE,"Data"}</definedName>
    <definedName name="fgh" localSheetId="52" hidden="1">{"macro",#N/A,FALSE,"Macro";"smq2",#N/A,FALSE,"Data";"smq3",#N/A,FALSE,"Data";"smq4",#N/A,FALSE,"Data";"smq5",#N/A,FALSE,"Data";"smq6",#N/A,FALSE,"Data";"smq7",#N/A,FALSE,"Data";"smq8",#N/A,FALSE,"Data";"smq9",#N/A,FALSE,"Data"}</definedName>
    <definedName name="fgh" hidden="1">{"macro",#N/A,FALSE,"Macro";"smq2",#N/A,FALSE,"Data";"smq3",#N/A,FALSE,"Data";"smq4",#N/A,FALSE,"Data";"smq5",#N/A,FALSE,"Data";"smq6",#N/A,FALSE,"Data";"smq7",#N/A,FALSE,"Data";"smq8",#N/A,FALSE,"Data";"smq9",#N/A,FALSE,"Data"}</definedName>
    <definedName name="fill" hidden="1">#REF!</definedName>
    <definedName name="Financing" localSheetId="25" hidden="1">{"Tab1",#N/A,FALSE,"P";"Tab2",#N/A,FALSE,"P"}</definedName>
    <definedName name="Financing" localSheetId="30" hidden="1">{"Tab1",#N/A,FALSE,"P";"Tab2",#N/A,FALSE,"P"}</definedName>
    <definedName name="Financing" localSheetId="33" hidden="1">{"Tab1",#N/A,FALSE,"P";"Tab2",#N/A,FALSE,"P"}</definedName>
    <definedName name="Financing" localSheetId="34" hidden="1">{"Tab1",#N/A,FALSE,"P";"Tab2",#N/A,FALSE,"P"}</definedName>
    <definedName name="Financing" localSheetId="36" hidden="1">{"Tab1",#N/A,FALSE,"P";"Tab2",#N/A,FALSE,"P"}</definedName>
    <definedName name="Financing" localSheetId="37" hidden="1">{"Tab1",#N/A,FALSE,"P";"Tab2",#N/A,FALSE,"P"}</definedName>
    <definedName name="Financing" localSheetId="38" hidden="1">{"Tab1",#N/A,FALSE,"P";"Tab2",#N/A,FALSE,"P"}</definedName>
    <definedName name="Financing" localSheetId="40" hidden="1">{"Tab1",#N/A,FALSE,"P";"Tab2",#N/A,FALSE,"P"}</definedName>
    <definedName name="Financing" localSheetId="41" hidden="1">{"Tab1",#N/A,FALSE,"P";"Tab2",#N/A,FALSE,"P"}</definedName>
    <definedName name="Financing" localSheetId="44" hidden="1">{"Tab1",#N/A,FALSE,"P";"Tab2",#N/A,FALSE,"P"}</definedName>
    <definedName name="Financing" localSheetId="7" hidden="1">{"Tab1",#N/A,FALSE,"P";"Tab2",#N/A,FALSE,"P"}</definedName>
    <definedName name="Financing" localSheetId="48" hidden="1">{"Tab1",#N/A,FALSE,"P";"Tab2",#N/A,FALSE,"P"}</definedName>
    <definedName name="Financing" localSheetId="50" hidden="1">{"Tab1",#N/A,FALSE,"P";"Tab2",#N/A,FALSE,"P"}</definedName>
    <definedName name="Financing" localSheetId="51" hidden="1">{"Tab1",#N/A,FALSE,"P";"Tab2",#N/A,FALSE,"P"}</definedName>
    <definedName name="Financing" localSheetId="52" hidden="1">{"Tab1",#N/A,FALSE,"P";"Tab2",#N/A,FALSE,"P"}</definedName>
    <definedName name="Financing" hidden="1">{"Tab1",#N/A,FALSE,"P";"Tab2",#N/A,FALSE,"P"}</definedName>
    <definedName name="find.this2" localSheetId="25" hidden="1">{"macroa",#N/A,FALSE,"Macro";"suma2",#N/A,FALSE,"Data";"suma3",#N/A,FALSE,"Data";"suma4",#N/A,FALSE,"Data";"suma5",#N/A,FALSE,"Data";"suma6",#N/A,FALSE,"Data";"suma7",#N/A,FALSE,"Data";"suma8",#N/A,FALSE,"Data";"suma9",#N/A,FALSE,"Data"}</definedName>
    <definedName name="find.this2" localSheetId="30" hidden="1">{"macroa",#N/A,FALSE,"Macro";"suma2",#N/A,FALSE,"Data";"suma3",#N/A,FALSE,"Data";"suma4",#N/A,FALSE,"Data";"suma5",#N/A,FALSE,"Data";"suma6",#N/A,FALSE,"Data";"suma7",#N/A,FALSE,"Data";"suma8",#N/A,FALSE,"Data";"suma9",#N/A,FALSE,"Data"}</definedName>
    <definedName name="find.this2" localSheetId="33" hidden="1">{"macroa",#N/A,FALSE,"Macro";"suma2",#N/A,FALSE,"Data";"suma3",#N/A,FALSE,"Data";"suma4",#N/A,FALSE,"Data";"suma5",#N/A,FALSE,"Data";"suma6",#N/A,FALSE,"Data";"suma7",#N/A,FALSE,"Data";"suma8",#N/A,FALSE,"Data";"suma9",#N/A,FALSE,"Data"}</definedName>
    <definedName name="find.this2" localSheetId="34" hidden="1">{"macroa",#N/A,FALSE,"Macro";"suma2",#N/A,FALSE,"Data";"suma3",#N/A,FALSE,"Data";"suma4",#N/A,FALSE,"Data";"suma5",#N/A,FALSE,"Data";"suma6",#N/A,FALSE,"Data";"suma7",#N/A,FALSE,"Data";"suma8",#N/A,FALSE,"Data";"suma9",#N/A,FALSE,"Data"}</definedName>
    <definedName name="find.this2" localSheetId="36" hidden="1">{"macroa",#N/A,FALSE,"Macro";"suma2",#N/A,FALSE,"Data";"suma3",#N/A,FALSE,"Data";"suma4",#N/A,FALSE,"Data";"suma5",#N/A,FALSE,"Data";"suma6",#N/A,FALSE,"Data";"suma7",#N/A,FALSE,"Data";"suma8",#N/A,FALSE,"Data";"suma9",#N/A,FALSE,"Data"}</definedName>
    <definedName name="find.this2" localSheetId="37" hidden="1">{"macroa",#N/A,FALSE,"Macro";"suma2",#N/A,FALSE,"Data";"suma3",#N/A,FALSE,"Data";"suma4",#N/A,FALSE,"Data";"suma5",#N/A,FALSE,"Data";"suma6",#N/A,FALSE,"Data";"suma7",#N/A,FALSE,"Data";"suma8",#N/A,FALSE,"Data";"suma9",#N/A,FALSE,"Data"}</definedName>
    <definedName name="find.this2" localSheetId="38" hidden="1">{"macroa",#N/A,FALSE,"Macro";"suma2",#N/A,FALSE,"Data";"suma3",#N/A,FALSE,"Data";"suma4",#N/A,FALSE,"Data";"suma5",#N/A,FALSE,"Data";"suma6",#N/A,FALSE,"Data";"suma7",#N/A,FALSE,"Data";"suma8",#N/A,FALSE,"Data";"suma9",#N/A,FALSE,"Data"}</definedName>
    <definedName name="find.this2" localSheetId="40" hidden="1">{"macroa",#N/A,FALSE,"Macro";"suma2",#N/A,FALSE,"Data";"suma3",#N/A,FALSE,"Data";"suma4",#N/A,FALSE,"Data";"suma5",#N/A,FALSE,"Data";"suma6",#N/A,FALSE,"Data";"suma7",#N/A,FALSE,"Data";"suma8",#N/A,FALSE,"Data";"suma9",#N/A,FALSE,"Data"}</definedName>
    <definedName name="find.this2" localSheetId="41" hidden="1">{"macroa",#N/A,FALSE,"Macro";"suma2",#N/A,FALSE,"Data";"suma3",#N/A,FALSE,"Data";"suma4",#N/A,FALSE,"Data";"suma5",#N/A,FALSE,"Data";"suma6",#N/A,FALSE,"Data";"suma7",#N/A,FALSE,"Data";"suma8",#N/A,FALSE,"Data";"suma9",#N/A,FALSE,"Data"}</definedName>
    <definedName name="find.this2" localSheetId="44" hidden="1">{"macroa",#N/A,FALSE,"Macro";"suma2",#N/A,FALSE,"Data";"suma3",#N/A,FALSE,"Data";"suma4",#N/A,FALSE,"Data";"suma5",#N/A,FALSE,"Data";"suma6",#N/A,FALSE,"Data";"suma7",#N/A,FALSE,"Data";"suma8",#N/A,FALSE,"Data";"suma9",#N/A,FALSE,"Data"}</definedName>
    <definedName name="find.this2" localSheetId="7" hidden="1">{"macroa",#N/A,FALSE,"Macro";"suma2",#N/A,FALSE,"Data";"suma3",#N/A,FALSE,"Data";"suma4",#N/A,FALSE,"Data";"suma5",#N/A,FALSE,"Data";"suma6",#N/A,FALSE,"Data";"suma7",#N/A,FALSE,"Data";"suma8",#N/A,FALSE,"Data";"suma9",#N/A,FALSE,"Data"}</definedName>
    <definedName name="find.this2" localSheetId="48" hidden="1">{"macroa",#N/A,FALSE,"Macro";"suma2",#N/A,FALSE,"Data";"suma3",#N/A,FALSE,"Data";"suma4",#N/A,FALSE,"Data";"suma5",#N/A,FALSE,"Data";"suma6",#N/A,FALSE,"Data";"suma7",#N/A,FALSE,"Data";"suma8",#N/A,FALSE,"Data";"suma9",#N/A,FALSE,"Data"}</definedName>
    <definedName name="find.this2" localSheetId="50" hidden="1">{"macroa",#N/A,FALSE,"Macro";"suma2",#N/A,FALSE,"Data";"suma3",#N/A,FALSE,"Data";"suma4",#N/A,FALSE,"Data";"suma5",#N/A,FALSE,"Data";"suma6",#N/A,FALSE,"Data";"suma7",#N/A,FALSE,"Data";"suma8",#N/A,FALSE,"Data";"suma9",#N/A,FALSE,"Data"}</definedName>
    <definedName name="find.this2" localSheetId="51" hidden="1">{"macroa",#N/A,FALSE,"Macro";"suma2",#N/A,FALSE,"Data";"suma3",#N/A,FALSE,"Data";"suma4",#N/A,FALSE,"Data";"suma5",#N/A,FALSE,"Data";"suma6",#N/A,FALSE,"Data";"suma7",#N/A,FALSE,"Data";"suma8",#N/A,FALSE,"Data";"suma9",#N/A,FALSE,"Data"}</definedName>
    <definedName name="find.this2" localSheetId="52" hidden="1">{"macroa",#N/A,FALSE,"Macro";"suma2",#N/A,FALSE,"Data";"suma3",#N/A,FALSE,"Data";"suma4",#N/A,FALSE,"Data";"suma5",#N/A,FALSE,"Data";"suma6",#N/A,FALSE,"Data";"suma7",#N/A,FALSE,"Data";"suma8",#N/A,FALSE,"Data";"suma9",#N/A,FALSE,"Data"}</definedName>
    <definedName name="find.this2" hidden="1">{"macroa",#N/A,FALSE,"Macro";"suma2",#N/A,FALSE,"Data";"suma3",#N/A,FALSE,"Data";"suma4",#N/A,FALSE,"Data";"suma5",#N/A,FALSE,"Data";"suma6",#N/A,FALSE,"Data";"suma7",#N/A,FALSE,"Data";"suma8",#N/A,FALSE,"Data";"suma9",#N/A,FALSE,"Data"}</definedName>
    <definedName name="findthis" localSheetId="25" hidden="1">{"mt1",#N/A,FALSE,"Debt";"mt2",#N/A,FALSE,"Debt";"mt3",#N/A,FALSE,"Debt";"mt4",#N/A,FALSE,"Debt";"mt5",#N/A,FALSE,"Debt";"mt6",#N/A,FALSE,"Debt";"mt7",#N/A,FALSE,"Debt"}</definedName>
    <definedName name="findthis" localSheetId="30" hidden="1">{"mt1",#N/A,FALSE,"Debt";"mt2",#N/A,FALSE,"Debt";"mt3",#N/A,FALSE,"Debt";"mt4",#N/A,FALSE,"Debt";"mt5",#N/A,FALSE,"Debt";"mt6",#N/A,FALSE,"Debt";"mt7",#N/A,FALSE,"Debt"}</definedName>
    <definedName name="findthis" localSheetId="33" hidden="1">{"mt1",#N/A,FALSE,"Debt";"mt2",#N/A,FALSE,"Debt";"mt3",#N/A,FALSE,"Debt";"mt4",#N/A,FALSE,"Debt";"mt5",#N/A,FALSE,"Debt";"mt6",#N/A,FALSE,"Debt";"mt7",#N/A,FALSE,"Debt"}</definedName>
    <definedName name="findthis" localSheetId="34" hidden="1">{"mt1",#N/A,FALSE,"Debt";"mt2",#N/A,FALSE,"Debt";"mt3",#N/A,FALSE,"Debt";"mt4",#N/A,FALSE,"Debt";"mt5",#N/A,FALSE,"Debt";"mt6",#N/A,FALSE,"Debt";"mt7",#N/A,FALSE,"Debt"}</definedName>
    <definedName name="findthis" localSheetId="36" hidden="1">{"mt1",#N/A,FALSE,"Debt";"mt2",#N/A,FALSE,"Debt";"mt3",#N/A,FALSE,"Debt";"mt4",#N/A,FALSE,"Debt";"mt5",#N/A,FALSE,"Debt";"mt6",#N/A,FALSE,"Debt";"mt7",#N/A,FALSE,"Debt"}</definedName>
    <definedName name="findthis" localSheetId="37" hidden="1">{"mt1",#N/A,FALSE,"Debt";"mt2",#N/A,FALSE,"Debt";"mt3",#N/A,FALSE,"Debt";"mt4",#N/A,FALSE,"Debt";"mt5",#N/A,FALSE,"Debt";"mt6",#N/A,FALSE,"Debt";"mt7",#N/A,FALSE,"Debt"}</definedName>
    <definedName name="findthis" localSheetId="38" hidden="1">{"mt1",#N/A,FALSE,"Debt";"mt2",#N/A,FALSE,"Debt";"mt3",#N/A,FALSE,"Debt";"mt4",#N/A,FALSE,"Debt";"mt5",#N/A,FALSE,"Debt";"mt6",#N/A,FALSE,"Debt";"mt7",#N/A,FALSE,"Debt"}</definedName>
    <definedName name="findthis" localSheetId="40" hidden="1">{"mt1",#N/A,FALSE,"Debt";"mt2",#N/A,FALSE,"Debt";"mt3",#N/A,FALSE,"Debt";"mt4",#N/A,FALSE,"Debt";"mt5",#N/A,FALSE,"Debt";"mt6",#N/A,FALSE,"Debt";"mt7",#N/A,FALSE,"Debt"}</definedName>
    <definedName name="findthis" localSheetId="41" hidden="1">{"mt1",#N/A,FALSE,"Debt";"mt2",#N/A,FALSE,"Debt";"mt3",#N/A,FALSE,"Debt";"mt4",#N/A,FALSE,"Debt";"mt5",#N/A,FALSE,"Debt";"mt6",#N/A,FALSE,"Debt";"mt7",#N/A,FALSE,"Debt"}</definedName>
    <definedName name="findthis" localSheetId="44" hidden="1">{"mt1",#N/A,FALSE,"Debt";"mt2",#N/A,FALSE,"Debt";"mt3",#N/A,FALSE,"Debt";"mt4",#N/A,FALSE,"Debt";"mt5",#N/A,FALSE,"Debt";"mt6",#N/A,FALSE,"Debt";"mt7",#N/A,FALSE,"Debt"}</definedName>
    <definedName name="findthis" localSheetId="7" hidden="1">{"mt1",#N/A,FALSE,"Debt";"mt2",#N/A,FALSE,"Debt";"mt3",#N/A,FALSE,"Debt";"mt4",#N/A,FALSE,"Debt";"mt5",#N/A,FALSE,"Debt";"mt6",#N/A,FALSE,"Debt";"mt7",#N/A,FALSE,"Debt"}</definedName>
    <definedName name="findthis" localSheetId="48" hidden="1">{"mt1",#N/A,FALSE,"Debt";"mt2",#N/A,FALSE,"Debt";"mt3",#N/A,FALSE,"Debt";"mt4",#N/A,FALSE,"Debt";"mt5",#N/A,FALSE,"Debt";"mt6",#N/A,FALSE,"Debt";"mt7",#N/A,FALSE,"Debt"}</definedName>
    <definedName name="findthis" localSheetId="50" hidden="1">{"mt1",#N/A,FALSE,"Debt";"mt2",#N/A,FALSE,"Debt";"mt3",#N/A,FALSE,"Debt";"mt4",#N/A,FALSE,"Debt";"mt5",#N/A,FALSE,"Debt";"mt6",#N/A,FALSE,"Debt";"mt7",#N/A,FALSE,"Debt"}</definedName>
    <definedName name="findthis" localSheetId="51" hidden="1">{"mt1",#N/A,FALSE,"Debt";"mt2",#N/A,FALSE,"Debt";"mt3",#N/A,FALSE,"Debt";"mt4",#N/A,FALSE,"Debt";"mt5",#N/A,FALSE,"Debt";"mt6",#N/A,FALSE,"Debt";"mt7",#N/A,FALSE,"Debt"}</definedName>
    <definedName name="findthis" localSheetId="52" hidden="1">{"mt1",#N/A,FALSE,"Debt";"mt2",#N/A,FALSE,"Debt";"mt3",#N/A,FALSE,"Debt";"mt4",#N/A,FALSE,"Debt";"mt5",#N/A,FALSE,"Debt";"mt6",#N/A,FALSE,"Debt";"mt7",#N/A,FALSE,"Debt"}</definedName>
    <definedName name="findthis" hidden="1">{"mt1",#N/A,FALSE,"Debt";"mt2",#N/A,FALSE,"Debt";"mt3",#N/A,FALSE,"Debt";"mt4",#N/A,FALSE,"Debt";"mt5",#N/A,FALSE,"Debt";"mt6",#N/A,FALSE,"Debt";"mt7",#N/A,FALSE,"Debt"}</definedName>
    <definedName name="Fiscal" localSheetId="33" hidden="1">#REF!</definedName>
    <definedName name="Fiscal" localSheetId="44" hidden="1">#REF!</definedName>
    <definedName name="Fiscal" localSheetId="48" hidden="1">#REF!</definedName>
    <definedName name="Fiscal" localSheetId="51" hidden="1">#REF!</definedName>
    <definedName name="Fiscal" hidden="1">#REF!</definedName>
    <definedName name="forex_IMF" localSheetId="44">#REF!</definedName>
    <definedName name="forex_IMF" localSheetId="51">#REF!</definedName>
    <definedName name="forex_IMF" localSheetId="52">#REF!</definedName>
    <definedName name="forex_IMF">#REF!</definedName>
    <definedName name="frog" localSheetId="25"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30"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33"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34"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36"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3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38"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40"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41"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44"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48"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50"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51"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52"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g" localSheetId="44">#REF!</definedName>
    <definedName name="g" localSheetId="51">#REF!</definedName>
    <definedName name="g" localSheetId="52">#REF!</definedName>
    <definedName name="g">#REF!</definedName>
    <definedName name="ge" localSheetId="25" hidden="1">{"macro",#N/A,FALSE,"Macro";"smq2",#N/A,FALSE,"Data";"smq3",#N/A,FALSE,"Data";"smq4",#N/A,FALSE,"Data";"smq5",#N/A,FALSE,"Data";"smq6",#N/A,FALSE,"Data";"smq7",#N/A,FALSE,"Data";"smq8",#N/A,FALSE,"Data";"smq9",#N/A,FALSE,"Data"}</definedName>
    <definedName name="ge" localSheetId="30" hidden="1">{"macro",#N/A,FALSE,"Macro";"smq2",#N/A,FALSE,"Data";"smq3",#N/A,FALSE,"Data";"smq4",#N/A,FALSE,"Data";"smq5",#N/A,FALSE,"Data";"smq6",#N/A,FALSE,"Data";"smq7",#N/A,FALSE,"Data";"smq8",#N/A,FALSE,"Data";"smq9",#N/A,FALSE,"Data"}</definedName>
    <definedName name="ge" localSheetId="33" hidden="1">{"macro",#N/A,FALSE,"Macro";"smq2",#N/A,FALSE,"Data";"smq3",#N/A,FALSE,"Data";"smq4",#N/A,FALSE,"Data";"smq5",#N/A,FALSE,"Data";"smq6",#N/A,FALSE,"Data";"smq7",#N/A,FALSE,"Data";"smq8",#N/A,FALSE,"Data";"smq9",#N/A,FALSE,"Data"}</definedName>
    <definedName name="ge" localSheetId="34" hidden="1">{"macro",#N/A,FALSE,"Macro";"smq2",#N/A,FALSE,"Data";"smq3",#N/A,FALSE,"Data";"smq4",#N/A,FALSE,"Data";"smq5",#N/A,FALSE,"Data";"smq6",#N/A,FALSE,"Data";"smq7",#N/A,FALSE,"Data";"smq8",#N/A,FALSE,"Data";"smq9",#N/A,FALSE,"Data"}</definedName>
    <definedName name="ge" localSheetId="36" hidden="1">{"macro",#N/A,FALSE,"Macro";"smq2",#N/A,FALSE,"Data";"smq3",#N/A,FALSE,"Data";"smq4",#N/A,FALSE,"Data";"smq5",#N/A,FALSE,"Data";"smq6",#N/A,FALSE,"Data";"smq7",#N/A,FALSE,"Data";"smq8",#N/A,FALSE,"Data";"smq9",#N/A,FALSE,"Data"}</definedName>
    <definedName name="ge" localSheetId="37" hidden="1">{"macro",#N/A,FALSE,"Macro";"smq2",#N/A,FALSE,"Data";"smq3",#N/A,FALSE,"Data";"smq4",#N/A,FALSE,"Data";"smq5",#N/A,FALSE,"Data";"smq6",#N/A,FALSE,"Data";"smq7",#N/A,FALSE,"Data";"smq8",#N/A,FALSE,"Data";"smq9",#N/A,FALSE,"Data"}</definedName>
    <definedName name="ge" localSheetId="38" hidden="1">{"macro",#N/A,FALSE,"Macro";"smq2",#N/A,FALSE,"Data";"smq3",#N/A,FALSE,"Data";"smq4",#N/A,FALSE,"Data";"smq5",#N/A,FALSE,"Data";"smq6",#N/A,FALSE,"Data";"smq7",#N/A,FALSE,"Data";"smq8",#N/A,FALSE,"Data";"smq9",#N/A,FALSE,"Data"}</definedName>
    <definedName name="ge" localSheetId="40" hidden="1">{"macro",#N/A,FALSE,"Macro";"smq2",#N/A,FALSE,"Data";"smq3",#N/A,FALSE,"Data";"smq4",#N/A,FALSE,"Data";"smq5",#N/A,FALSE,"Data";"smq6",#N/A,FALSE,"Data";"smq7",#N/A,FALSE,"Data";"smq8",#N/A,FALSE,"Data";"smq9",#N/A,FALSE,"Data"}</definedName>
    <definedName name="ge" localSheetId="41" hidden="1">{"macro",#N/A,FALSE,"Macro";"smq2",#N/A,FALSE,"Data";"smq3",#N/A,FALSE,"Data";"smq4",#N/A,FALSE,"Data";"smq5",#N/A,FALSE,"Data";"smq6",#N/A,FALSE,"Data";"smq7",#N/A,FALSE,"Data";"smq8",#N/A,FALSE,"Data";"smq9",#N/A,FALSE,"Data"}</definedName>
    <definedName name="ge" localSheetId="44" hidden="1">{"macro",#N/A,FALSE,"Macro";"smq2",#N/A,FALSE,"Data";"smq3",#N/A,FALSE,"Data";"smq4",#N/A,FALSE,"Data";"smq5",#N/A,FALSE,"Data";"smq6",#N/A,FALSE,"Data";"smq7",#N/A,FALSE,"Data";"smq8",#N/A,FALSE,"Data";"smq9",#N/A,FALSE,"Data"}</definedName>
    <definedName name="ge" localSheetId="7" hidden="1">{"macro",#N/A,FALSE,"Macro";"smq2",#N/A,FALSE,"Data";"smq3",#N/A,FALSE,"Data";"smq4",#N/A,FALSE,"Data";"smq5",#N/A,FALSE,"Data";"smq6",#N/A,FALSE,"Data";"smq7",#N/A,FALSE,"Data";"smq8",#N/A,FALSE,"Data";"smq9",#N/A,FALSE,"Data"}</definedName>
    <definedName name="ge" localSheetId="48" hidden="1">{"macro",#N/A,FALSE,"Macro";"smq2",#N/A,FALSE,"Data";"smq3",#N/A,FALSE,"Data";"smq4",#N/A,FALSE,"Data";"smq5",#N/A,FALSE,"Data";"smq6",#N/A,FALSE,"Data";"smq7",#N/A,FALSE,"Data";"smq8",#N/A,FALSE,"Data";"smq9",#N/A,FALSE,"Data"}</definedName>
    <definedName name="ge" localSheetId="50" hidden="1">{"macro",#N/A,FALSE,"Macro";"smq2",#N/A,FALSE,"Data";"smq3",#N/A,FALSE,"Data";"smq4",#N/A,FALSE,"Data";"smq5",#N/A,FALSE,"Data";"smq6",#N/A,FALSE,"Data";"smq7",#N/A,FALSE,"Data";"smq8",#N/A,FALSE,"Data";"smq9",#N/A,FALSE,"Data"}</definedName>
    <definedName name="ge" localSheetId="51" hidden="1">{"macro",#N/A,FALSE,"Macro";"smq2",#N/A,FALSE,"Data";"smq3",#N/A,FALSE,"Data";"smq4",#N/A,FALSE,"Data";"smq5",#N/A,FALSE,"Data";"smq6",#N/A,FALSE,"Data";"smq7",#N/A,FALSE,"Data";"smq8",#N/A,FALSE,"Data";"smq9",#N/A,FALSE,"Data"}</definedName>
    <definedName name="ge" localSheetId="52" hidden="1">{"macro",#N/A,FALSE,"Macro";"smq2",#N/A,FALSE,"Data";"smq3",#N/A,FALSE,"Data";"smq4",#N/A,FALSE,"Data";"smq5",#N/A,FALSE,"Data";"smq6",#N/A,FALSE,"Data";"smq7",#N/A,FALSE,"Data";"smq8",#N/A,FALSE,"Data";"smq9",#N/A,FALSE,"Data"}</definedName>
    <definedName name="ge" hidden="1">{"macro",#N/A,FALSE,"Macro";"smq2",#N/A,FALSE,"Data";"smq3",#N/A,FALSE,"Data";"smq4",#N/A,FALSE,"Data";"smq5",#N/A,FALSE,"Data";"smq6",#N/A,FALSE,"Data";"smq7",#N/A,FALSE,"Data";"smq8",#N/A,FALSE,"Data";"smq9",#N/A,FALSE,"Data"}</definedName>
    <definedName name="gfd" localSheetId="25" hidden="1">{"mt1",#N/A,FALSE,"Debt";"mt2",#N/A,FALSE,"Debt";"mt3",#N/A,FALSE,"Debt";"mt4",#N/A,FALSE,"Debt";"mt5",#N/A,FALSE,"Debt";"mt6",#N/A,FALSE,"Debt";"mt7",#N/A,FALSE,"Debt"}</definedName>
    <definedName name="gfd" localSheetId="30" hidden="1">{"mt1",#N/A,FALSE,"Debt";"mt2",#N/A,FALSE,"Debt";"mt3",#N/A,FALSE,"Debt";"mt4",#N/A,FALSE,"Debt";"mt5",#N/A,FALSE,"Debt";"mt6",#N/A,FALSE,"Debt";"mt7",#N/A,FALSE,"Debt"}</definedName>
    <definedName name="gfd" localSheetId="33" hidden="1">{"mt1",#N/A,FALSE,"Debt";"mt2",#N/A,FALSE,"Debt";"mt3",#N/A,FALSE,"Debt";"mt4",#N/A,FALSE,"Debt";"mt5",#N/A,FALSE,"Debt";"mt6",#N/A,FALSE,"Debt";"mt7",#N/A,FALSE,"Debt"}</definedName>
    <definedName name="gfd" localSheetId="34" hidden="1">{"mt1",#N/A,FALSE,"Debt";"mt2",#N/A,FALSE,"Debt";"mt3",#N/A,FALSE,"Debt";"mt4",#N/A,FALSE,"Debt";"mt5",#N/A,FALSE,"Debt";"mt6",#N/A,FALSE,"Debt";"mt7",#N/A,FALSE,"Debt"}</definedName>
    <definedName name="gfd" localSheetId="36" hidden="1">{"mt1",#N/A,FALSE,"Debt";"mt2",#N/A,FALSE,"Debt";"mt3",#N/A,FALSE,"Debt";"mt4",#N/A,FALSE,"Debt";"mt5",#N/A,FALSE,"Debt";"mt6",#N/A,FALSE,"Debt";"mt7",#N/A,FALSE,"Debt"}</definedName>
    <definedName name="gfd" localSheetId="37" hidden="1">{"mt1",#N/A,FALSE,"Debt";"mt2",#N/A,FALSE,"Debt";"mt3",#N/A,FALSE,"Debt";"mt4",#N/A,FALSE,"Debt";"mt5",#N/A,FALSE,"Debt";"mt6",#N/A,FALSE,"Debt";"mt7",#N/A,FALSE,"Debt"}</definedName>
    <definedName name="gfd" localSheetId="38" hidden="1">{"mt1",#N/A,FALSE,"Debt";"mt2",#N/A,FALSE,"Debt";"mt3",#N/A,FALSE,"Debt";"mt4",#N/A,FALSE,"Debt";"mt5",#N/A,FALSE,"Debt";"mt6",#N/A,FALSE,"Debt";"mt7",#N/A,FALSE,"Debt"}</definedName>
    <definedName name="gfd" localSheetId="40" hidden="1">{"mt1",#N/A,FALSE,"Debt";"mt2",#N/A,FALSE,"Debt";"mt3",#N/A,FALSE,"Debt";"mt4",#N/A,FALSE,"Debt";"mt5",#N/A,FALSE,"Debt";"mt6",#N/A,FALSE,"Debt";"mt7",#N/A,FALSE,"Debt"}</definedName>
    <definedName name="gfd" localSheetId="41" hidden="1">{"mt1",#N/A,FALSE,"Debt";"mt2",#N/A,FALSE,"Debt";"mt3",#N/A,FALSE,"Debt";"mt4",#N/A,FALSE,"Debt";"mt5",#N/A,FALSE,"Debt";"mt6",#N/A,FALSE,"Debt";"mt7",#N/A,FALSE,"Debt"}</definedName>
    <definedName name="gfd" localSheetId="44" hidden="1">{"mt1",#N/A,FALSE,"Debt";"mt2",#N/A,FALSE,"Debt";"mt3",#N/A,FALSE,"Debt";"mt4",#N/A,FALSE,"Debt";"mt5",#N/A,FALSE,"Debt";"mt6",#N/A,FALSE,"Debt";"mt7",#N/A,FALSE,"Debt"}</definedName>
    <definedName name="gfd" localSheetId="7" hidden="1">{"mt1",#N/A,FALSE,"Debt";"mt2",#N/A,FALSE,"Debt";"mt3",#N/A,FALSE,"Debt";"mt4",#N/A,FALSE,"Debt";"mt5",#N/A,FALSE,"Debt";"mt6",#N/A,FALSE,"Debt";"mt7",#N/A,FALSE,"Debt"}</definedName>
    <definedName name="gfd" localSheetId="48" hidden="1">{"mt1",#N/A,FALSE,"Debt";"mt2",#N/A,FALSE,"Debt";"mt3",#N/A,FALSE,"Debt";"mt4",#N/A,FALSE,"Debt";"mt5",#N/A,FALSE,"Debt";"mt6",#N/A,FALSE,"Debt";"mt7",#N/A,FALSE,"Debt"}</definedName>
    <definedName name="gfd" localSheetId="50" hidden="1">{"mt1",#N/A,FALSE,"Debt";"mt2",#N/A,FALSE,"Debt";"mt3",#N/A,FALSE,"Debt";"mt4",#N/A,FALSE,"Debt";"mt5",#N/A,FALSE,"Debt";"mt6",#N/A,FALSE,"Debt";"mt7",#N/A,FALSE,"Debt"}</definedName>
    <definedName name="gfd" localSheetId="51" hidden="1">{"mt1",#N/A,FALSE,"Debt";"mt2",#N/A,FALSE,"Debt";"mt3",#N/A,FALSE,"Debt";"mt4",#N/A,FALSE,"Debt";"mt5",#N/A,FALSE,"Debt";"mt6",#N/A,FALSE,"Debt";"mt7",#N/A,FALSE,"Debt"}</definedName>
    <definedName name="gfd" localSheetId="52" hidden="1">{"mt1",#N/A,FALSE,"Debt";"mt2",#N/A,FALSE,"Debt";"mt3",#N/A,FALSE,"Debt";"mt4",#N/A,FALSE,"Debt";"mt5",#N/A,FALSE,"Debt";"mt6",#N/A,FALSE,"Debt";"mt7",#N/A,FALSE,"Debt"}</definedName>
    <definedName name="gfd" hidden="1">{"mt1",#N/A,FALSE,"Debt";"mt2",#N/A,FALSE,"Debt";"mt3",#N/A,FALSE,"Debt";"mt4",#N/A,FALSE,"Debt";"mt5",#N/A,FALSE,"Debt";"mt6",#N/A,FALSE,"Debt";"mt7",#N/A,FALSE,"Debt"}</definedName>
    <definedName name="gg" localSheetId="25" hidden="1">{"TBILLS_ALL",#N/A,FALSE,"FITB_all"}</definedName>
    <definedName name="gg" localSheetId="30" hidden="1">{"TBILLS_ALL",#N/A,FALSE,"FITB_all"}</definedName>
    <definedName name="gg" localSheetId="33" hidden="1">{"TBILLS_ALL",#N/A,FALSE,"FITB_all"}</definedName>
    <definedName name="gg" localSheetId="34" hidden="1">{"TBILLS_ALL",#N/A,FALSE,"FITB_all"}</definedName>
    <definedName name="gg" localSheetId="36" hidden="1">{"TBILLS_ALL",#N/A,FALSE,"FITB_all"}</definedName>
    <definedName name="gg" localSheetId="37" hidden="1">{"TBILLS_ALL",#N/A,FALSE,"FITB_all"}</definedName>
    <definedName name="gg" localSheetId="38" hidden="1">{"TBILLS_ALL",#N/A,FALSE,"FITB_all"}</definedName>
    <definedName name="gg" localSheetId="40" hidden="1">{"TBILLS_ALL",#N/A,FALSE,"FITB_all"}</definedName>
    <definedName name="gg" localSheetId="41" hidden="1">{"TBILLS_ALL",#N/A,FALSE,"FITB_all"}</definedName>
    <definedName name="gg" localSheetId="44" hidden="1">{"TBILLS_ALL",#N/A,FALSE,"FITB_all"}</definedName>
    <definedName name="gg" localSheetId="7" hidden="1">{"TBILLS_ALL",#N/A,FALSE,"FITB_all"}</definedName>
    <definedName name="gg" localSheetId="48" hidden="1">{"TBILLS_ALL",#N/A,FALSE,"FITB_all"}</definedName>
    <definedName name="gg" localSheetId="50" hidden="1">{"TBILLS_ALL",#N/A,FALSE,"FITB_all"}</definedName>
    <definedName name="gg" localSheetId="51" hidden="1">{"TBILLS_ALL",#N/A,FALSE,"FITB_all"}</definedName>
    <definedName name="gg" localSheetId="52" hidden="1">{"TBILLS_ALL",#N/A,FALSE,"FITB_all"}</definedName>
    <definedName name="gg" hidden="1">{"TBILLS_ALL",#N/A,FALSE,"FITB_all"}</definedName>
    <definedName name="ggg" localSheetId="25" hidden="1">{"Riqfin97",#N/A,FALSE,"Tran";"Riqfinpro",#N/A,FALSE,"Tran"}</definedName>
    <definedName name="ggg" localSheetId="30" hidden="1">{"Riqfin97",#N/A,FALSE,"Tran";"Riqfinpro",#N/A,FALSE,"Tran"}</definedName>
    <definedName name="ggg" localSheetId="33" hidden="1">{"Riqfin97",#N/A,FALSE,"Tran";"Riqfinpro",#N/A,FALSE,"Tran"}</definedName>
    <definedName name="ggg" localSheetId="34" hidden="1">{"Riqfin97",#N/A,FALSE,"Tran";"Riqfinpro",#N/A,FALSE,"Tran"}</definedName>
    <definedName name="ggg" localSheetId="36" hidden="1">{"Riqfin97",#N/A,FALSE,"Tran";"Riqfinpro",#N/A,FALSE,"Tran"}</definedName>
    <definedName name="ggg" localSheetId="37" hidden="1">{"Riqfin97",#N/A,FALSE,"Tran";"Riqfinpro",#N/A,FALSE,"Tran"}</definedName>
    <definedName name="ggg" localSheetId="38" hidden="1">{"Riqfin97",#N/A,FALSE,"Tran";"Riqfinpro",#N/A,FALSE,"Tran"}</definedName>
    <definedName name="ggg" localSheetId="40" hidden="1">{"Riqfin97",#N/A,FALSE,"Tran";"Riqfinpro",#N/A,FALSE,"Tran"}</definedName>
    <definedName name="ggg" localSheetId="41" hidden="1">{"Riqfin97",#N/A,FALSE,"Tran";"Riqfinpro",#N/A,FALSE,"Tran"}</definedName>
    <definedName name="ggg" localSheetId="44" hidden="1">{"Riqfin97",#N/A,FALSE,"Tran";"Riqfinpro",#N/A,FALSE,"Tran"}</definedName>
    <definedName name="ggg" localSheetId="7" hidden="1">{"Riqfin97",#N/A,FALSE,"Tran";"Riqfinpro",#N/A,FALSE,"Tran"}</definedName>
    <definedName name="ggg" localSheetId="48" hidden="1">{"Riqfin97",#N/A,FALSE,"Tran";"Riqfinpro",#N/A,FALSE,"Tran"}</definedName>
    <definedName name="ggg" localSheetId="50" hidden="1">{"Riqfin97",#N/A,FALSE,"Tran";"Riqfinpro",#N/A,FALSE,"Tran"}</definedName>
    <definedName name="ggg" localSheetId="51" hidden="1">{"Riqfin97",#N/A,FALSE,"Tran";"Riqfinpro",#N/A,FALSE,"Tran"}</definedName>
    <definedName name="ggg" localSheetId="52" hidden="1">{"Riqfin97",#N/A,FALSE,"Tran";"Riqfinpro",#N/A,FALSE,"Tran"}</definedName>
    <definedName name="ggg" hidden="1">{"Riqfin97",#N/A,FALSE,"Tran";"Riqfinpro",#N/A,FALSE,"Tran"}</definedName>
    <definedName name="ggggg" hidden="1">#REF!</definedName>
    <definedName name="ghjf" localSheetId="25" hidden="1">{#N/A,#N/A,FALSE,"CB";#N/A,#N/A,FALSE,"CMB";#N/A,#N/A,FALSE,"NBFI"}</definedName>
    <definedName name="ghjf" localSheetId="30" hidden="1">{#N/A,#N/A,FALSE,"CB";#N/A,#N/A,FALSE,"CMB";#N/A,#N/A,FALSE,"NBFI"}</definedName>
    <definedName name="ghjf" localSheetId="33" hidden="1">{#N/A,#N/A,FALSE,"CB";#N/A,#N/A,FALSE,"CMB";#N/A,#N/A,FALSE,"NBFI"}</definedName>
    <definedName name="ghjf" localSheetId="34" hidden="1">{#N/A,#N/A,FALSE,"CB";#N/A,#N/A,FALSE,"CMB";#N/A,#N/A,FALSE,"NBFI"}</definedName>
    <definedName name="ghjf" localSheetId="36" hidden="1">{#N/A,#N/A,FALSE,"CB";#N/A,#N/A,FALSE,"CMB";#N/A,#N/A,FALSE,"NBFI"}</definedName>
    <definedName name="ghjf" localSheetId="37" hidden="1">{#N/A,#N/A,FALSE,"CB";#N/A,#N/A,FALSE,"CMB";#N/A,#N/A,FALSE,"NBFI"}</definedName>
    <definedName name="ghjf" localSheetId="38" hidden="1">{#N/A,#N/A,FALSE,"CB";#N/A,#N/A,FALSE,"CMB";#N/A,#N/A,FALSE,"NBFI"}</definedName>
    <definedName name="ghjf" localSheetId="40" hidden="1">{#N/A,#N/A,FALSE,"CB";#N/A,#N/A,FALSE,"CMB";#N/A,#N/A,FALSE,"NBFI"}</definedName>
    <definedName name="ghjf" localSheetId="41" hidden="1">{#N/A,#N/A,FALSE,"CB";#N/A,#N/A,FALSE,"CMB";#N/A,#N/A,FALSE,"NBFI"}</definedName>
    <definedName name="ghjf" localSheetId="44" hidden="1">{#N/A,#N/A,FALSE,"CB";#N/A,#N/A,FALSE,"CMB";#N/A,#N/A,FALSE,"NBFI"}</definedName>
    <definedName name="ghjf" localSheetId="7" hidden="1">{#N/A,#N/A,FALSE,"CB";#N/A,#N/A,FALSE,"CMB";#N/A,#N/A,FALSE,"NBFI"}</definedName>
    <definedName name="ghjf" localSheetId="48" hidden="1">{#N/A,#N/A,FALSE,"CB";#N/A,#N/A,FALSE,"CMB";#N/A,#N/A,FALSE,"NBFI"}</definedName>
    <definedName name="ghjf" localSheetId="50" hidden="1">{#N/A,#N/A,FALSE,"CB";#N/A,#N/A,FALSE,"CMB";#N/A,#N/A,FALSE,"NBFI"}</definedName>
    <definedName name="ghjf" localSheetId="51" hidden="1">{#N/A,#N/A,FALSE,"CB";#N/A,#N/A,FALSE,"CMB";#N/A,#N/A,FALSE,"NBFI"}</definedName>
    <definedName name="ghjf" localSheetId="52" hidden="1">{#N/A,#N/A,FALSE,"CB";#N/A,#N/A,FALSE,"CMB";#N/A,#N/A,FALSE,"NBFI"}</definedName>
    <definedName name="ghjf" hidden="1">{#N/A,#N/A,FALSE,"CB";#N/A,#N/A,FALSE,"CMB";#N/A,#N/A,FALSE,"NBFI"}</definedName>
    <definedName name="giuih" localSheetId="25" hidden="1">{"macroa",#N/A,FALSE,"Macro";"suma2",#N/A,FALSE,"Data";"suma3",#N/A,FALSE,"Data";"suma4",#N/A,FALSE,"Data";"suma5",#N/A,FALSE,"Data";"suma6",#N/A,FALSE,"Data";"suma7",#N/A,FALSE,"Data";"suma8",#N/A,FALSE,"Data";"suma9",#N/A,FALSE,"Data"}</definedName>
    <definedName name="giuih" localSheetId="30" hidden="1">{"macroa",#N/A,FALSE,"Macro";"suma2",#N/A,FALSE,"Data";"suma3",#N/A,FALSE,"Data";"suma4",#N/A,FALSE,"Data";"suma5",#N/A,FALSE,"Data";"suma6",#N/A,FALSE,"Data";"suma7",#N/A,FALSE,"Data";"suma8",#N/A,FALSE,"Data";"suma9",#N/A,FALSE,"Data"}</definedName>
    <definedName name="giuih" localSheetId="33" hidden="1">{"macroa",#N/A,FALSE,"Macro";"suma2",#N/A,FALSE,"Data";"suma3",#N/A,FALSE,"Data";"suma4",#N/A,FALSE,"Data";"suma5",#N/A,FALSE,"Data";"suma6",#N/A,FALSE,"Data";"suma7",#N/A,FALSE,"Data";"suma8",#N/A,FALSE,"Data";"suma9",#N/A,FALSE,"Data"}</definedName>
    <definedName name="giuih" localSheetId="34" hidden="1">{"macroa",#N/A,FALSE,"Macro";"suma2",#N/A,FALSE,"Data";"suma3",#N/A,FALSE,"Data";"suma4",#N/A,FALSE,"Data";"suma5",#N/A,FALSE,"Data";"suma6",#N/A,FALSE,"Data";"suma7",#N/A,FALSE,"Data";"suma8",#N/A,FALSE,"Data";"suma9",#N/A,FALSE,"Data"}</definedName>
    <definedName name="giuih" localSheetId="36" hidden="1">{"macroa",#N/A,FALSE,"Macro";"suma2",#N/A,FALSE,"Data";"suma3",#N/A,FALSE,"Data";"suma4",#N/A,FALSE,"Data";"suma5",#N/A,FALSE,"Data";"suma6",#N/A,FALSE,"Data";"suma7",#N/A,FALSE,"Data";"suma8",#N/A,FALSE,"Data";"suma9",#N/A,FALSE,"Data"}</definedName>
    <definedName name="giuih" localSheetId="37" hidden="1">{"macroa",#N/A,FALSE,"Macro";"suma2",#N/A,FALSE,"Data";"suma3",#N/A,FALSE,"Data";"suma4",#N/A,FALSE,"Data";"suma5",#N/A,FALSE,"Data";"suma6",#N/A,FALSE,"Data";"suma7",#N/A,FALSE,"Data";"suma8",#N/A,FALSE,"Data";"suma9",#N/A,FALSE,"Data"}</definedName>
    <definedName name="giuih" localSheetId="38" hidden="1">{"macroa",#N/A,FALSE,"Macro";"suma2",#N/A,FALSE,"Data";"suma3",#N/A,FALSE,"Data";"suma4",#N/A,FALSE,"Data";"suma5",#N/A,FALSE,"Data";"suma6",#N/A,FALSE,"Data";"suma7",#N/A,FALSE,"Data";"suma8",#N/A,FALSE,"Data";"suma9",#N/A,FALSE,"Data"}</definedName>
    <definedName name="giuih" localSheetId="40" hidden="1">{"macroa",#N/A,FALSE,"Macro";"suma2",#N/A,FALSE,"Data";"suma3",#N/A,FALSE,"Data";"suma4",#N/A,FALSE,"Data";"suma5",#N/A,FALSE,"Data";"suma6",#N/A,FALSE,"Data";"suma7",#N/A,FALSE,"Data";"suma8",#N/A,FALSE,"Data";"suma9",#N/A,FALSE,"Data"}</definedName>
    <definedName name="giuih" localSheetId="41" hidden="1">{"macroa",#N/A,FALSE,"Macro";"suma2",#N/A,FALSE,"Data";"suma3",#N/A,FALSE,"Data";"suma4",#N/A,FALSE,"Data";"suma5",#N/A,FALSE,"Data";"suma6",#N/A,FALSE,"Data";"suma7",#N/A,FALSE,"Data";"suma8",#N/A,FALSE,"Data";"suma9",#N/A,FALSE,"Data"}</definedName>
    <definedName name="giuih" localSheetId="44" hidden="1">{"macroa",#N/A,FALSE,"Macro";"suma2",#N/A,FALSE,"Data";"suma3",#N/A,FALSE,"Data";"suma4",#N/A,FALSE,"Data";"suma5",#N/A,FALSE,"Data";"suma6",#N/A,FALSE,"Data";"suma7",#N/A,FALSE,"Data";"suma8",#N/A,FALSE,"Data";"suma9",#N/A,FALSE,"Data"}</definedName>
    <definedName name="giuih" localSheetId="7" hidden="1">{"macroa",#N/A,FALSE,"Macro";"suma2",#N/A,FALSE,"Data";"suma3",#N/A,FALSE,"Data";"suma4",#N/A,FALSE,"Data";"suma5",#N/A,FALSE,"Data";"suma6",#N/A,FALSE,"Data";"suma7",#N/A,FALSE,"Data";"suma8",#N/A,FALSE,"Data";"suma9",#N/A,FALSE,"Data"}</definedName>
    <definedName name="giuih" localSheetId="48" hidden="1">{"macroa",#N/A,FALSE,"Macro";"suma2",#N/A,FALSE,"Data";"suma3",#N/A,FALSE,"Data";"suma4",#N/A,FALSE,"Data";"suma5",#N/A,FALSE,"Data";"suma6",#N/A,FALSE,"Data";"suma7",#N/A,FALSE,"Data";"suma8",#N/A,FALSE,"Data";"suma9",#N/A,FALSE,"Data"}</definedName>
    <definedName name="giuih" localSheetId="50" hidden="1">{"macroa",#N/A,FALSE,"Macro";"suma2",#N/A,FALSE,"Data";"suma3",#N/A,FALSE,"Data";"suma4",#N/A,FALSE,"Data";"suma5",#N/A,FALSE,"Data";"suma6",#N/A,FALSE,"Data";"suma7",#N/A,FALSE,"Data";"suma8",#N/A,FALSE,"Data";"suma9",#N/A,FALSE,"Data"}</definedName>
    <definedName name="giuih" localSheetId="51" hidden="1">{"macroa",#N/A,FALSE,"Macro";"suma2",#N/A,FALSE,"Data";"suma3",#N/A,FALSE,"Data";"suma4",#N/A,FALSE,"Data";"suma5",#N/A,FALSE,"Data";"suma6",#N/A,FALSE,"Data";"suma7",#N/A,FALSE,"Data";"suma8",#N/A,FALSE,"Data";"suma9",#N/A,FALSE,"Data"}</definedName>
    <definedName name="giuih" localSheetId="52" hidden="1">{"macroa",#N/A,FALSE,"Macro";"suma2",#N/A,FALSE,"Data";"suma3",#N/A,FALSE,"Data";"suma4",#N/A,FALSE,"Data";"suma5",#N/A,FALSE,"Data";"suma6",#N/A,FALSE,"Data";"suma7",#N/A,FALSE,"Data";"suma8",#N/A,FALSE,"Data";"suma9",#N/A,FALSE,"Data"}</definedName>
    <definedName name="giuih" hidden="1">{"macroa",#N/A,FALSE,"Macro";"suma2",#N/A,FALSE,"Data";"suma3",#N/A,FALSE,"Data";"suma4",#N/A,FALSE,"Data";"suma5",#N/A,FALSE,"Data";"suma6",#N/A,FALSE,"Data";"suma7",#N/A,FALSE,"Data";"suma8",#N/A,FALSE,"Data";"suma9",#N/A,FALSE,"Data"}</definedName>
    <definedName name="Grace_NC" localSheetId="44">#REF!</definedName>
    <definedName name="Grace_NC" localSheetId="51">#REF!</definedName>
    <definedName name="Grace_NC">#REF!</definedName>
    <definedName name="gy" localSheetId="25" hidden="1">{"macro",#N/A,FALSE,"Macro";"smq2",#N/A,FALSE,"Data";"smq3",#N/A,FALSE,"Data";"smq4",#N/A,FALSE,"Data";"smq5",#N/A,FALSE,"Data";"smq6",#N/A,FALSE,"Data";"smq7",#N/A,FALSE,"Data";"smq8",#N/A,FALSE,"Data";"smq9",#N/A,FALSE,"Data"}</definedName>
    <definedName name="gy" localSheetId="30" hidden="1">{"macro",#N/A,FALSE,"Macro";"smq2",#N/A,FALSE,"Data";"smq3",#N/A,FALSE,"Data";"smq4",#N/A,FALSE,"Data";"smq5",#N/A,FALSE,"Data";"smq6",#N/A,FALSE,"Data";"smq7",#N/A,FALSE,"Data";"smq8",#N/A,FALSE,"Data";"smq9",#N/A,FALSE,"Data"}</definedName>
    <definedName name="gy" localSheetId="33" hidden="1">{"macro",#N/A,FALSE,"Macro";"smq2",#N/A,FALSE,"Data";"smq3",#N/A,FALSE,"Data";"smq4",#N/A,FALSE,"Data";"smq5",#N/A,FALSE,"Data";"smq6",#N/A,FALSE,"Data";"smq7",#N/A,FALSE,"Data";"smq8",#N/A,FALSE,"Data";"smq9",#N/A,FALSE,"Data"}</definedName>
    <definedName name="gy" localSheetId="34" hidden="1">{"macro",#N/A,FALSE,"Macro";"smq2",#N/A,FALSE,"Data";"smq3",#N/A,FALSE,"Data";"smq4",#N/A,FALSE,"Data";"smq5",#N/A,FALSE,"Data";"smq6",#N/A,FALSE,"Data";"smq7",#N/A,FALSE,"Data";"smq8",#N/A,FALSE,"Data";"smq9",#N/A,FALSE,"Data"}</definedName>
    <definedName name="gy" localSheetId="36" hidden="1">{"macro",#N/A,FALSE,"Macro";"smq2",#N/A,FALSE,"Data";"smq3",#N/A,FALSE,"Data";"smq4",#N/A,FALSE,"Data";"smq5",#N/A,FALSE,"Data";"smq6",#N/A,FALSE,"Data";"smq7",#N/A,FALSE,"Data";"smq8",#N/A,FALSE,"Data";"smq9",#N/A,FALSE,"Data"}</definedName>
    <definedName name="gy" localSheetId="37" hidden="1">{"macro",#N/A,FALSE,"Macro";"smq2",#N/A,FALSE,"Data";"smq3",#N/A,FALSE,"Data";"smq4",#N/A,FALSE,"Data";"smq5",#N/A,FALSE,"Data";"smq6",#N/A,FALSE,"Data";"smq7",#N/A,FALSE,"Data";"smq8",#N/A,FALSE,"Data";"smq9",#N/A,FALSE,"Data"}</definedName>
    <definedName name="gy" localSheetId="38" hidden="1">{"macro",#N/A,FALSE,"Macro";"smq2",#N/A,FALSE,"Data";"smq3",#N/A,FALSE,"Data";"smq4",#N/A,FALSE,"Data";"smq5",#N/A,FALSE,"Data";"smq6",#N/A,FALSE,"Data";"smq7",#N/A,FALSE,"Data";"smq8",#N/A,FALSE,"Data";"smq9",#N/A,FALSE,"Data"}</definedName>
    <definedName name="gy" localSheetId="40" hidden="1">{"macro",#N/A,FALSE,"Macro";"smq2",#N/A,FALSE,"Data";"smq3",#N/A,FALSE,"Data";"smq4",#N/A,FALSE,"Data";"smq5",#N/A,FALSE,"Data";"smq6",#N/A,FALSE,"Data";"smq7",#N/A,FALSE,"Data";"smq8",#N/A,FALSE,"Data";"smq9",#N/A,FALSE,"Data"}</definedName>
    <definedName name="gy" localSheetId="41" hidden="1">{"macro",#N/A,FALSE,"Macro";"smq2",#N/A,FALSE,"Data";"smq3",#N/A,FALSE,"Data";"smq4",#N/A,FALSE,"Data";"smq5",#N/A,FALSE,"Data";"smq6",#N/A,FALSE,"Data";"smq7",#N/A,FALSE,"Data";"smq8",#N/A,FALSE,"Data";"smq9",#N/A,FALSE,"Data"}</definedName>
    <definedName name="gy" localSheetId="44" hidden="1">{"macro",#N/A,FALSE,"Macro";"smq2",#N/A,FALSE,"Data";"smq3",#N/A,FALSE,"Data";"smq4",#N/A,FALSE,"Data";"smq5",#N/A,FALSE,"Data";"smq6",#N/A,FALSE,"Data";"smq7",#N/A,FALSE,"Data";"smq8",#N/A,FALSE,"Data";"smq9",#N/A,FALSE,"Data"}</definedName>
    <definedName name="gy" localSheetId="7" hidden="1">{"macro",#N/A,FALSE,"Macro";"smq2",#N/A,FALSE,"Data";"smq3",#N/A,FALSE,"Data";"smq4",#N/A,FALSE,"Data";"smq5",#N/A,FALSE,"Data";"smq6",#N/A,FALSE,"Data";"smq7",#N/A,FALSE,"Data";"smq8",#N/A,FALSE,"Data";"smq9",#N/A,FALSE,"Data"}</definedName>
    <definedName name="gy" localSheetId="48" hidden="1">{"macro",#N/A,FALSE,"Macro";"smq2",#N/A,FALSE,"Data";"smq3",#N/A,FALSE,"Data";"smq4",#N/A,FALSE,"Data";"smq5",#N/A,FALSE,"Data";"smq6",#N/A,FALSE,"Data";"smq7",#N/A,FALSE,"Data";"smq8",#N/A,FALSE,"Data";"smq9",#N/A,FALSE,"Data"}</definedName>
    <definedName name="gy" localSheetId="50" hidden="1">{"macro",#N/A,FALSE,"Macro";"smq2",#N/A,FALSE,"Data";"smq3",#N/A,FALSE,"Data";"smq4",#N/A,FALSE,"Data";"smq5",#N/A,FALSE,"Data";"smq6",#N/A,FALSE,"Data";"smq7",#N/A,FALSE,"Data";"smq8",#N/A,FALSE,"Data";"smq9",#N/A,FALSE,"Data"}</definedName>
    <definedName name="gy" localSheetId="51" hidden="1">{"macro",#N/A,FALSE,"Macro";"smq2",#N/A,FALSE,"Data";"smq3",#N/A,FALSE,"Data";"smq4",#N/A,FALSE,"Data";"smq5",#N/A,FALSE,"Data";"smq6",#N/A,FALSE,"Data";"smq7",#N/A,FALSE,"Data";"smq8",#N/A,FALSE,"Data";"smq9",#N/A,FALSE,"Data"}</definedName>
    <definedName name="gy" localSheetId="52" hidden="1">{"macro",#N/A,FALSE,"Macro";"smq2",#N/A,FALSE,"Data";"smq3",#N/A,FALSE,"Data";"smq4",#N/A,FALSE,"Data";"smq5",#N/A,FALSE,"Data";"smq6",#N/A,FALSE,"Data";"smq7",#N/A,FALSE,"Data";"smq8",#N/A,FALSE,"Data";"smq9",#N/A,FALSE,"Data"}</definedName>
    <definedName name="gy" hidden="1">{"macro",#N/A,FALSE,"Macro";"smq2",#N/A,FALSE,"Data";"smq3",#N/A,FALSE,"Data";"smq4",#N/A,FALSE,"Data";"smq5",#N/A,FALSE,"Data";"smq6",#N/A,FALSE,"Data";"smq7",#N/A,FALSE,"Data";"smq8",#N/A,FALSE,"Data";"smq9",#N/A,FALSE,"Data"}</definedName>
    <definedName name="h" hidden="1">#REF!</definedName>
    <definedName name="hhh" hidden="1">#REF!</definedName>
    <definedName name="hjkl" localSheetId="25" hidden="1">{"Tab1",#N/A,FALSE,"P";"Tab2",#N/A,FALSE,"P"}</definedName>
    <definedName name="hjkl" localSheetId="30" hidden="1">{"Tab1",#N/A,FALSE,"P";"Tab2",#N/A,FALSE,"P"}</definedName>
    <definedName name="hjkl" localSheetId="33" hidden="1">{"Tab1",#N/A,FALSE,"P";"Tab2",#N/A,FALSE,"P"}</definedName>
    <definedName name="hjkl" localSheetId="34" hidden="1">{"Tab1",#N/A,FALSE,"P";"Tab2",#N/A,FALSE,"P"}</definedName>
    <definedName name="hjkl" localSheetId="36" hidden="1">{"Tab1",#N/A,FALSE,"P";"Tab2",#N/A,FALSE,"P"}</definedName>
    <definedName name="hjkl" localSheetId="37" hidden="1">{"Tab1",#N/A,FALSE,"P";"Tab2",#N/A,FALSE,"P"}</definedName>
    <definedName name="hjkl" localSheetId="38" hidden="1">{"Tab1",#N/A,FALSE,"P";"Tab2",#N/A,FALSE,"P"}</definedName>
    <definedName name="hjkl" localSheetId="40" hidden="1">{"Tab1",#N/A,FALSE,"P";"Tab2",#N/A,FALSE,"P"}</definedName>
    <definedName name="hjkl" localSheetId="41" hidden="1">{"Tab1",#N/A,FALSE,"P";"Tab2",#N/A,FALSE,"P"}</definedName>
    <definedName name="hjkl" localSheetId="44" hidden="1">{"Tab1",#N/A,FALSE,"P";"Tab2",#N/A,FALSE,"P"}</definedName>
    <definedName name="hjkl" localSheetId="7" hidden="1">{"Tab1",#N/A,FALSE,"P";"Tab2",#N/A,FALSE,"P"}</definedName>
    <definedName name="hjkl" localSheetId="48" hidden="1">{"Tab1",#N/A,FALSE,"P";"Tab2",#N/A,FALSE,"P"}</definedName>
    <definedName name="hjkl" localSheetId="50" hidden="1">{"Tab1",#N/A,FALSE,"P";"Tab2",#N/A,FALSE,"P"}</definedName>
    <definedName name="hjkl" localSheetId="51" hidden="1">{"Tab1",#N/A,FALSE,"P";"Tab2",#N/A,FALSE,"P"}</definedName>
    <definedName name="hjkl" localSheetId="52" hidden="1">{"Tab1",#N/A,FALSE,"P";"Tab2",#N/A,FALSE,"P"}</definedName>
    <definedName name="hjkl" hidden="1">{"Tab1",#N/A,FALSE,"P";"Tab2",#N/A,FALSE,"P"}</definedName>
    <definedName name="ii" localSheetId="25" hidden="1">{"Tab1",#N/A,FALSE,"P";"Tab2",#N/A,FALSE,"P"}</definedName>
    <definedName name="ii" localSheetId="30" hidden="1">{"Tab1",#N/A,FALSE,"P";"Tab2",#N/A,FALSE,"P"}</definedName>
    <definedName name="ii" localSheetId="33" hidden="1">{"Tab1",#N/A,FALSE,"P";"Tab2",#N/A,FALSE,"P"}</definedName>
    <definedName name="ii" localSheetId="34" hidden="1">{"Tab1",#N/A,FALSE,"P";"Tab2",#N/A,FALSE,"P"}</definedName>
    <definedName name="ii" localSheetId="36" hidden="1">{"Tab1",#N/A,FALSE,"P";"Tab2",#N/A,FALSE,"P"}</definedName>
    <definedName name="ii" localSheetId="37" hidden="1">{"Tab1",#N/A,FALSE,"P";"Tab2",#N/A,FALSE,"P"}</definedName>
    <definedName name="ii" localSheetId="38" hidden="1">{"Tab1",#N/A,FALSE,"P";"Tab2",#N/A,FALSE,"P"}</definedName>
    <definedName name="ii" localSheetId="40" hidden="1">{"Tab1",#N/A,FALSE,"P";"Tab2",#N/A,FALSE,"P"}</definedName>
    <definedName name="ii" localSheetId="41" hidden="1">{"Tab1",#N/A,FALSE,"P";"Tab2",#N/A,FALSE,"P"}</definedName>
    <definedName name="ii" localSheetId="44" hidden="1">{"Tab1",#N/A,FALSE,"P";"Tab2",#N/A,FALSE,"P"}</definedName>
    <definedName name="ii" localSheetId="7" hidden="1">{"Tab1",#N/A,FALSE,"P";"Tab2",#N/A,FALSE,"P"}</definedName>
    <definedName name="ii" localSheetId="48" hidden="1">{"Tab1",#N/A,FALSE,"P";"Tab2",#N/A,FALSE,"P"}</definedName>
    <definedName name="ii" localSheetId="50" hidden="1">{"Tab1",#N/A,FALSE,"P";"Tab2",#N/A,FALSE,"P"}</definedName>
    <definedName name="ii" localSheetId="51" hidden="1">{"Tab1",#N/A,FALSE,"P";"Tab2",#N/A,FALSE,"P"}</definedName>
    <definedName name="ii" localSheetId="52" hidden="1">{"Tab1",#N/A,FALSE,"P";"Tab2",#N/A,FALSE,"P"}</definedName>
    <definedName name="ii" hidden="1">{"Tab1",#N/A,FALSE,"P";"Tab2",#N/A,FALSE,"P"}</definedName>
    <definedName name="ijh" localSheetId="25" hidden="1">{"mt1",#N/A,FALSE,"Debt";"mt2",#N/A,FALSE,"Debt";"mt3",#N/A,FALSE,"Debt";"mt4",#N/A,FALSE,"Debt";"mt5",#N/A,FALSE,"Debt";"mt6",#N/A,FALSE,"Debt";"mt7",#N/A,FALSE,"Debt"}</definedName>
    <definedName name="ijh" localSheetId="30" hidden="1">{"mt1",#N/A,FALSE,"Debt";"mt2",#N/A,FALSE,"Debt";"mt3",#N/A,FALSE,"Debt";"mt4",#N/A,FALSE,"Debt";"mt5",#N/A,FALSE,"Debt";"mt6",#N/A,FALSE,"Debt";"mt7",#N/A,FALSE,"Debt"}</definedName>
    <definedName name="ijh" localSheetId="33" hidden="1">{"mt1",#N/A,FALSE,"Debt";"mt2",#N/A,FALSE,"Debt";"mt3",#N/A,FALSE,"Debt";"mt4",#N/A,FALSE,"Debt";"mt5",#N/A,FALSE,"Debt";"mt6",#N/A,FALSE,"Debt";"mt7",#N/A,FALSE,"Debt"}</definedName>
    <definedName name="ijh" localSheetId="34" hidden="1">{"mt1",#N/A,FALSE,"Debt";"mt2",#N/A,FALSE,"Debt";"mt3",#N/A,FALSE,"Debt";"mt4",#N/A,FALSE,"Debt";"mt5",#N/A,FALSE,"Debt";"mt6",#N/A,FALSE,"Debt";"mt7",#N/A,FALSE,"Debt"}</definedName>
    <definedName name="ijh" localSheetId="36" hidden="1">{"mt1",#N/A,FALSE,"Debt";"mt2",#N/A,FALSE,"Debt";"mt3",#N/A,FALSE,"Debt";"mt4",#N/A,FALSE,"Debt";"mt5",#N/A,FALSE,"Debt";"mt6",#N/A,FALSE,"Debt";"mt7",#N/A,FALSE,"Debt"}</definedName>
    <definedName name="ijh" localSheetId="37" hidden="1">{"mt1",#N/A,FALSE,"Debt";"mt2",#N/A,FALSE,"Debt";"mt3",#N/A,FALSE,"Debt";"mt4",#N/A,FALSE,"Debt";"mt5",#N/A,FALSE,"Debt";"mt6",#N/A,FALSE,"Debt";"mt7",#N/A,FALSE,"Debt"}</definedName>
    <definedName name="ijh" localSheetId="38" hidden="1">{"mt1",#N/A,FALSE,"Debt";"mt2",#N/A,FALSE,"Debt";"mt3",#N/A,FALSE,"Debt";"mt4",#N/A,FALSE,"Debt";"mt5",#N/A,FALSE,"Debt";"mt6",#N/A,FALSE,"Debt";"mt7",#N/A,FALSE,"Debt"}</definedName>
    <definedName name="ijh" localSheetId="40" hidden="1">{"mt1",#N/A,FALSE,"Debt";"mt2",#N/A,FALSE,"Debt";"mt3",#N/A,FALSE,"Debt";"mt4",#N/A,FALSE,"Debt";"mt5",#N/A,FALSE,"Debt";"mt6",#N/A,FALSE,"Debt";"mt7",#N/A,FALSE,"Debt"}</definedName>
    <definedName name="ijh" localSheetId="41" hidden="1">{"mt1",#N/A,FALSE,"Debt";"mt2",#N/A,FALSE,"Debt";"mt3",#N/A,FALSE,"Debt";"mt4",#N/A,FALSE,"Debt";"mt5",#N/A,FALSE,"Debt";"mt6",#N/A,FALSE,"Debt";"mt7",#N/A,FALSE,"Debt"}</definedName>
    <definedName name="ijh" localSheetId="44" hidden="1">{"mt1",#N/A,FALSE,"Debt";"mt2",#N/A,FALSE,"Debt";"mt3",#N/A,FALSE,"Debt";"mt4",#N/A,FALSE,"Debt";"mt5",#N/A,FALSE,"Debt";"mt6",#N/A,FALSE,"Debt";"mt7",#N/A,FALSE,"Debt"}</definedName>
    <definedName name="ijh" localSheetId="7" hidden="1">{"mt1",#N/A,FALSE,"Debt";"mt2",#N/A,FALSE,"Debt";"mt3",#N/A,FALSE,"Debt";"mt4",#N/A,FALSE,"Debt";"mt5",#N/A,FALSE,"Debt";"mt6",#N/A,FALSE,"Debt";"mt7",#N/A,FALSE,"Debt"}</definedName>
    <definedName name="ijh" localSheetId="48" hidden="1">{"mt1",#N/A,FALSE,"Debt";"mt2",#N/A,FALSE,"Debt";"mt3",#N/A,FALSE,"Debt";"mt4",#N/A,FALSE,"Debt";"mt5",#N/A,FALSE,"Debt";"mt6",#N/A,FALSE,"Debt";"mt7",#N/A,FALSE,"Debt"}</definedName>
    <definedName name="ijh" localSheetId="50" hidden="1">{"mt1",#N/A,FALSE,"Debt";"mt2",#N/A,FALSE,"Debt";"mt3",#N/A,FALSE,"Debt";"mt4",#N/A,FALSE,"Debt";"mt5",#N/A,FALSE,"Debt";"mt6",#N/A,FALSE,"Debt";"mt7",#N/A,FALSE,"Debt"}</definedName>
    <definedName name="ijh" localSheetId="51" hidden="1">{"mt1",#N/A,FALSE,"Debt";"mt2",#N/A,FALSE,"Debt";"mt3",#N/A,FALSE,"Debt";"mt4",#N/A,FALSE,"Debt";"mt5",#N/A,FALSE,"Debt";"mt6",#N/A,FALSE,"Debt";"mt7",#N/A,FALSE,"Debt"}</definedName>
    <definedName name="ijh" localSheetId="52" hidden="1">{"mt1",#N/A,FALSE,"Debt";"mt2",#N/A,FALSE,"Debt";"mt3",#N/A,FALSE,"Debt";"mt4",#N/A,FALSE,"Debt";"mt5",#N/A,FALSE,"Debt";"mt6",#N/A,FALSE,"Debt";"mt7",#N/A,FALSE,"Debt"}</definedName>
    <definedName name="ijh" hidden="1">{"mt1",#N/A,FALSE,"Debt";"mt2",#N/A,FALSE,"Debt";"mt3",#N/A,FALSE,"Debt";"mt4",#N/A,FALSE,"Debt";"mt5",#N/A,FALSE,"Debt";"mt6",#N/A,FALSE,"Debt";"mt7",#N/A,FALSE,"Debt"}</definedName>
    <definedName name="imf" localSheetId="25" hidden="1">{"Main Economic Indicators",#N/A,FALSE,"C"}</definedName>
    <definedName name="imf" localSheetId="30" hidden="1">{"Main Economic Indicators",#N/A,FALSE,"C"}</definedName>
    <definedName name="imf" localSheetId="33" hidden="1">{"Main Economic Indicators",#N/A,FALSE,"C"}</definedName>
    <definedName name="imf" localSheetId="34" hidden="1">{"Main Economic Indicators",#N/A,FALSE,"C"}</definedName>
    <definedName name="imf" localSheetId="36" hidden="1">{"Main Economic Indicators",#N/A,FALSE,"C"}</definedName>
    <definedName name="imf" localSheetId="37" hidden="1">{"Main Economic Indicators",#N/A,FALSE,"C"}</definedName>
    <definedName name="imf" localSheetId="38" hidden="1">{"Main Economic Indicators",#N/A,FALSE,"C"}</definedName>
    <definedName name="imf" localSheetId="40" hidden="1">{"Main Economic Indicators",#N/A,FALSE,"C"}</definedName>
    <definedName name="imf" localSheetId="41" hidden="1">{"Main Economic Indicators",#N/A,FALSE,"C"}</definedName>
    <definedName name="imf" localSheetId="44" hidden="1">{"Main Economic Indicators",#N/A,FALSE,"C"}</definedName>
    <definedName name="imf" localSheetId="7" hidden="1">{"Main Economic Indicators",#N/A,FALSE,"C"}</definedName>
    <definedName name="imf" localSheetId="48" hidden="1">{"Main Economic Indicators",#N/A,FALSE,"C"}</definedName>
    <definedName name="imf" localSheetId="50" hidden="1">{"Main Economic Indicators",#N/A,FALSE,"C"}</definedName>
    <definedName name="imf" localSheetId="51" hidden="1">{"Main Economic Indicators",#N/A,FALSE,"C"}</definedName>
    <definedName name="imf" localSheetId="52" hidden="1">{"Main Economic Indicators",#N/A,FALSE,"C"}</definedName>
    <definedName name="imf" hidden="1">{"Main Economic Indicators",#N/A,FALSE,"C"}</definedName>
    <definedName name="imports2" localSheetId="25" hidden="1">{"partial screen",#N/A,FALSE,"State_Gov't"}</definedName>
    <definedName name="imports2" localSheetId="30" hidden="1">{"partial screen",#N/A,FALSE,"State_Gov't"}</definedName>
    <definedName name="imports2" localSheetId="33" hidden="1">{"partial screen",#N/A,FALSE,"State_Gov't"}</definedName>
    <definedName name="imports2" localSheetId="34" hidden="1">{"partial screen",#N/A,FALSE,"State_Gov't"}</definedName>
    <definedName name="imports2" localSheetId="36" hidden="1">{"partial screen",#N/A,FALSE,"State_Gov't"}</definedName>
    <definedName name="imports2" localSheetId="37" hidden="1">{"partial screen",#N/A,FALSE,"State_Gov't"}</definedName>
    <definedName name="imports2" localSheetId="38" hidden="1">{"partial screen",#N/A,FALSE,"State_Gov't"}</definedName>
    <definedName name="imports2" localSheetId="40" hidden="1">{"partial screen",#N/A,FALSE,"State_Gov't"}</definedName>
    <definedName name="imports2" localSheetId="41" hidden="1">{"partial screen",#N/A,FALSE,"State_Gov't"}</definedName>
    <definedName name="imports2" localSheetId="44" hidden="1">{"partial screen",#N/A,FALSE,"State_Gov't"}</definedName>
    <definedName name="imports2" localSheetId="7" hidden="1">{"partial screen",#N/A,FALSE,"State_Gov't"}</definedName>
    <definedName name="imports2" localSheetId="48" hidden="1">{"partial screen",#N/A,FALSE,"State_Gov't"}</definedName>
    <definedName name="imports2" localSheetId="50" hidden="1">{"partial screen",#N/A,FALSE,"State_Gov't"}</definedName>
    <definedName name="imports2" localSheetId="51" hidden="1">{"partial screen",#N/A,FALSE,"State_Gov't"}</definedName>
    <definedName name="imports2" localSheetId="52" hidden="1">{"partial screen",#N/A,FALSE,"State_Gov't"}</definedName>
    <definedName name="imports2" hidden="1">{"partial screen",#N/A,FALSE,"State_Gov't"}</definedName>
    <definedName name="inflation" hidden="1">#REF!</definedName>
    <definedName name="input_in" localSheetId="25" hidden="1">{"TRADE_COMP",#N/A,FALSE,"TAB23APP";"BOP",#N/A,FALSE,"TAB6";"DOT",#N/A,FALSE,"TAB24APP";"EXTDEBT",#N/A,FALSE,"TAB25APP"}</definedName>
    <definedName name="input_in" localSheetId="30" hidden="1">{"TRADE_COMP",#N/A,FALSE,"TAB23APP";"BOP",#N/A,FALSE,"TAB6";"DOT",#N/A,FALSE,"TAB24APP";"EXTDEBT",#N/A,FALSE,"TAB25APP"}</definedName>
    <definedName name="input_in" localSheetId="33" hidden="1">{"TRADE_COMP",#N/A,FALSE,"TAB23APP";"BOP",#N/A,FALSE,"TAB6";"DOT",#N/A,FALSE,"TAB24APP";"EXTDEBT",#N/A,FALSE,"TAB25APP"}</definedName>
    <definedName name="input_in" localSheetId="34" hidden="1">{"TRADE_COMP",#N/A,FALSE,"TAB23APP";"BOP",#N/A,FALSE,"TAB6";"DOT",#N/A,FALSE,"TAB24APP";"EXTDEBT",#N/A,FALSE,"TAB25APP"}</definedName>
    <definedName name="input_in" localSheetId="36" hidden="1">{"TRADE_COMP",#N/A,FALSE,"TAB23APP";"BOP",#N/A,FALSE,"TAB6";"DOT",#N/A,FALSE,"TAB24APP";"EXTDEBT",#N/A,FALSE,"TAB25APP"}</definedName>
    <definedName name="input_in" localSheetId="37" hidden="1">{"TRADE_COMP",#N/A,FALSE,"TAB23APP";"BOP",#N/A,FALSE,"TAB6";"DOT",#N/A,FALSE,"TAB24APP";"EXTDEBT",#N/A,FALSE,"TAB25APP"}</definedName>
    <definedName name="input_in" localSheetId="38" hidden="1">{"TRADE_COMP",#N/A,FALSE,"TAB23APP";"BOP",#N/A,FALSE,"TAB6";"DOT",#N/A,FALSE,"TAB24APP";"EXTDEBT",#N/A,FALSE,"TAB25APP"}</definedName>
    <definedName name="input_in" localSheetId="40" hidden="1">{"TRADE_COMP",#N/A,FALSE,"TAB23APP";"BOP",#N/A,FALSE,"TAB6";"DOT",#N/A,FALSE,"TAB24APP";"EXTDEBT",#N/A,FALSE,"TAB25APP"}</definedName>
    <definedName name="input_in" localSheetId="41" hidden="1">{"TRADE_COMP",#N/A,FALSE,"TAB23APP";"BOP",#N/A,FALSE,"TAB6";"DOT",#N/A,FALSE,"TAB24APP";"EXTDEBT",#N/A,FALSE,"TAB25APP"}</definedName>
    <definedName name="input_in" localSheetId="44" hidden="1">{"TRADE_COMP",#N/A,FALSE,"TAB23APP";"BOP",#N/A,FALSE,"TAB6";"DOT",#N/A,FALSE,"TAB24APP";"EXTDEBT",#N/A,FALSE,"TAB25APP"}</definedName>
    <definedName name="input_in" localSheetId="7" hidden="1">{"TRADE_COMP",#N/A,FALSE,"TAB23APP";"BOP",#N/A,FALSE,"TAB6";"DOT",#N/A,FALSE,"TAB24APP";"EXTDEBT",#N/A,FALSE,"TAB25APP"}</definedName>
    <definedName name="input_in" localSheetId="48" hidden="1">{"TRADE_COMP",#N/A,FALSE,"TAB23APP";"BOP",#N/A,FALSE,"TAB6";"DOT",#N/A,FALSE,"TAB24APP";"EXTDEBT",#N/A,FALSE,"TAB25APP"}</definedName>
    <definedName name="input_in" localSheetId="50" hidden="1">{"TRADE_COMP",#N/A,FALSE,"TAB23APP";"BOP",#N/A,FALSE,"TAB6";"DOT",#N/A,FALSE,"TAB24APP";"EXTDEBT",#N/A,FALSE,"TAB25APP"}</definedName>
    <definedName name="input_in" localSheetId="51" hidden="1">{"TRADE_COMP",#N/A,FALSE,"TAB23APP";"BOP",#N/A,FALSE,"TAB6";"DOT",#N/A,FALSE,"TAB24APP";"EXTDEBT",#N/A,FALSE,"TAB25APP"}</definedName>
    <definedName name="input_in" localSheetId="52" hidden="1">{"TRADE_COMP",#N/A,FALSE,"TAB23APP";"BOP",#N/A,FALSE,"TAB6";"DOT",#N/A,FALSE,"TAB24APP";"EXTDEBT",#N/A,FALSE,"TAB25APP"}</definedName>
    <definedName name="input_in" hidden="1">{"TRADE_COMP",#N/A,FALSE,"TAB23APP";"BOP",#N/A,FALSE,"TAB6";"DOT",#N/A,FALSE,"TAB24APP";"EXTDEBT",#N/A,FALSE,"TAB25APP"}</definedName>
    <definedName name="Interest_NC" localSheetId="44">#REF!</definedName>
    <definedName name="Interest_NC" localSheetId="51">#REF!</definedName>
    <definedName name="Interest_NC">#REF!</definedName>
    <definedName name="InterestRate" localSheetId="44">#REF!</definedName>
    <definedName name="InterestRate" localSheetId="51">#REF!</definedName>
    <definedName name="InterestRate" localSheetId="52">#REF!</definedName>
    <definedName name="InterestRate">#REF!</definedName>
    <definedName name="iop" localSheetId="25" hidden="1">{"Riqfin97",#N/A,FALSE,"Tran";"Riqfinpro",#N/A,FALSE,"Tran"}</definedName>
    <definedName name="iop" localSheetId="30" hidden="1">{"Riqfin97",#N/A,FALSE,"Tran";"Riqfinpro",#N/A,FALSE,"Tran"}</definedName>
    <definedName name="iop" localSheetId="33" hidden="1">{"Riqfin97",#N/A,FALSE,"Tran";"Riqfinpro",#N/A,FALSE,"Tran"}</definedName>
    <definedName name="iop" localSheetId="34" hidden="1">{"Riqfin97",#N/A,FALSE,"Tran";"Riqfinpro",#N/A,FALSE,"Tran"}</definedName>
    <definedName name="iop" localSheetId="36" hidden="1">{"Riqfin97",#N/A,FALSE,"Tran";"Riqfinpro",#N/A,FALSE,"Tran"}</definedName>
    <definedName name="iop" localSheetId="37" hidden="1">{"Riqfin97",#N/A,FALSE,"Tran";"Riqfinpro",#N/A,FALSE,"Tran"}</definedName>
    <definedName name="iop" localSheetId="38" hidden="1">{"Riqfin97",#N/A,FALSE,"Tran";"Riqfinpro",#N/A,FALSE,"Tran"}</definedName>
    <definedName name="iop" localSheetId="40" hidden="1">{"Riqfin97",#N/A,FALSE,"Tran";"Riqfinpro",#N/A,FALSE,"Tran"}</definedName>
    <definedName name="iop" localSheetId="41" hidden="1">{"Riqfin97",#N/A,FALSE,"Tran";"Riqfinpro",#N/A,FALSE,"Tran"}</definedName>
    <definedName name="iop" localSheetId="44" hidden="1">{"Riqfin97",#N/A,FALSE,"Tran";"Riqfinpro",#N/A,FALSE,"Tran"}</definedName>
    <definedName name="iop" localSheetId="7" hidden="1">{"Riqfin97",#N/A,FALSE,"Tran";"Riqfinpro",#N/A,FALSE,"Tran"}</definedName>
    <definedName name="iop" localSheetId="48" hidden="1">{"Riqfin97",#N/A,FALSE,"Tran";"Riqfinpro",#N/A,FALSE,"Tran"}</definedName>
    <definedName name="iop" localSheetId="50" hidden="1">{"Riqfin97",#N/A,FALSE,"Tran";"Riqfinpro",#N/A,FALSE,"Tran"}</definedName>
    <definedName name="iop" localSheetId="51" hidden="1">{"Riqfin97",#N/A,FALSE,"Tran";"Riqfinpro",#N/A,FALSE,"Tran"}</definedName>
    <definedName name="iop" localSheetId="52" hidden="1">{"Riqfin97",#N/A,FALSE,"Tran";"Riqfinpro",#N/A,FALSE,"Tran"}</definedName>
    <definedName name="iop" hidden="1">{"Riqfin97",#N/A,FALSE,"Tran";"Riqfinpro",#N/A,FALSE,"Tran"}</definedName>
    <definedName name="ivh" localSheetId="25" hidden="1">{"macroa",#N/A,FALSE,"Macro";"suma2",#N/A,FALSE,"Data";"suma3",#N/A,FALSE,"Data";"suma4",#N/A,FALSE,"Data";"suma5",#N/A,FALSE,"Data";"suma6",#N/A,FALSE,"Data";"suma7",#N/A,FALSE,"Data";"suma8",#N/A,FALSE,"Data";"suma9",#N/A,FALSE,"Data"}</definedName>
    <definedName name="ivh" localSheetId="30" hidden="1">{"macroa",#N/A,FALSE,"Macro";"suma2",#N/A,FALSE,"Data";"suma3",#N/A,FALSE,"Data";"suma4",#N/A,FALSE,"Data";"suma5",#N/A,FALSE,"Data";"suma6",#N/A,FALSE,"Data";"suma7",#N/A,FALSE,"Data";"suma8",#N/A,FALSE,"Data";"suma9",#N/A,FALSE,"Data"}</definedName>
    <definedName name="ivh" localSheetId="33" hidden="1">{"macroa",#N/A,FALSE,"Macro";"suma2",#N/A,FALSE,"Data";"suma3",#N/A,FALSE,"Data";"suma4",#N/A,FALSE,"Data";"suma5",#N/A,FALSE,"Data";"suma6",#N/A,FALSE,"Data";"suma7",#N/A,FALSE,"Data";"suma8",#N/A,FALSE,"Data";"suma9",#N/A,FALSE,"Data"}</definedName>
    <definedName name="ivh" localSheetId="34" hidden="1">{"macroa",#N/A,FALSE,"Macro";"suma2",#N/A,FALSE,"Data";"suma3",#N/A,FALSE,"Data";"suma4",#N/A,FALSE,"Data";"suma5",#N/A,FALSE,"Data";"suma6",#N/A,FALSE,"Data";"suma7",#N/A,FALSE,"Data";"suma8",#N/A,FALSE,"Data";"suma9",#N/A,FALSE,"Data"}</definedName>
    <definedName name="ivh" localSheetId="36" hidden="1">{"macroa",#N/A,FALSE,"Macro";"suma2",#N/A,FALSE,"Data";"suma3",#N/A,FALSE,"Data";"suma4",#N/A,FALSE,"Data";"suma5",#N/A,FALSE,"Data";"suma6",#N/A,FALSE,"Data";"suma7",#N/A,FALSE,"Data";"suma8",#N/A,FALSE,"Data";"suma9",#N/A,FALSE,"Data"}</definedName>
    <definedName name="ivh" localSheetId="37" hidden="1">{"macroa",#N/A,FALSE,"Macro";"suma2",#N/A,FALSE,"Data";"suma3",#N/A,FALSE,"Data";"suma4",#N/A,FALSE,"Data";"suma5",#N/A,FALSE,"Data";"suma6",#N/A,FALSE,"Data";"suma7",#N/A,FALSE,"Data";"suma8",#N/A,FALSE,"Data";"suma9",#N/A,FALSE,"Data"}</definedName>
    <definedName name="ivh" localSheetId="38" hidden="1">{"macroa",#N/A,FALSE,"Macro";"suma2",#N/A,FALSE,"Data";"suma3",#N/A,FALSE,"Data";"suma4",#N/A,FALSE,"Data";"suma5",#N/A,FALSE,"Data";"suma6",#N/A,FALSE,"Data";"suma7",#N/A,FALSE,"Data";"suma8",#N/A,FALSE,"Data";"suma9",#N/A,FALSE,"Data"}</definedName>
    <definedName name="ivh" localSheetId="40" hidden="1">{"macroa",#N/A,FALSE,"Macro";"suma2",#N/A,FALSE,"Data";"suma3",#N/A,FALSE,"Data";"suma4",#N/A,FALSE,"Data";"suma5",#N/A,FALSE,"Data";"suma6",#N/A,FALSE,"Data";"suma7",#N/A,FALSE,"Data";"suma8",#N/A,FALSE,"Data";"suma9",#N/A,FALSE,"Data"}</definedName>
    <definedName name="ivh" localSheetId="41" hidden="1">{"macroa",#N/A,FALSE,"Macro";"suma2",#N/A,FALSE,"Data";"suma3",#N/A,FALSE,"Data";"suma4",#N/A,FALSE,"Data";"suma5",#N/A,FALSE,"Data";"suma6",#N/A,FALSE,"Data";"suma7",#N/A,FALSE,"Data";"suma8",#N/A,FALSE,"Data";"suma9",#N/A,FALSE,"Data"}</definedName>
    <definedName name="ivh" localSheetId="44" hidden="1">{"macroa",#N/A,FALSE,"Macro";"suma2",#N/A,FALSE,"Data";"suma3",#N/A,FALSE,"Data";"suma4",#N/A,FALSE,"Data";"suma5",#N/A,FALSE,"Data";"suma6",#N/A,FALSE,"Data";"suma7",#N/A,FALSE,"Data";"suma8",#N/A,FALSE,"Data";"suma9",#N/A,FALSE,"Data"}</definedName>
    <definedName name="ivh" localSheetId="7" hidden="1">{"macroa",#N/A,FALSE,"Macro";"suma2",#N/A,FALSE,"Data";"suma3",#N/A,FALSE,"Data";"suma4",#N/A,FALSE,"Data";"suma5",#N/A,FALSE,"Data";"suma6",#N/A,FALSE,"Data";"suma7",#N/A,FALSE,"Data";"suma8",#N/A,FALSE,"Data";"suma9",#N/A,FALSE,"Data"}</definedName>
    <definedName name="ivh" localSheetId="48" hidden="1">{"macroa",#N/A,FALSE,"Macro";"suma2",#N/A,FALSE,"Data";"suma3",#N/A,FALSE,"Data";"suma4",#N/A,FALSE,"Data";"suma5",#N/A,FALSE,"Data";"suma6",#N/A,FALSE,"Data";"suma7",#N/A,FALSE,"Data";"suma8",#N/A,FALSE,"Data";"suma9",#N/A,FALSE,"Data"}</definedName>
    <definedName name="ivh" localSheetId="50" hidden="1">{"macroa",#N/A,FALSE,"Macro";"suma2",#N/A,FALSE,"Data";"suma3",#N/A,FALSE,"Data";"suma4",#N/A,FALSE,"Data";"suma5",#N/A,FALSE,"Data";"suma6",#N/A,FALSE,"Data";"suma7",#N/A,FALSE,"Data";"suma8",#N/A,FALSE,"Data";"suma9",#N/A,FALSE,"Data"}</definedName>
    <definedName name="ivh" localSheetId="51" hidden="1">{"macroa",#N/A,FALSE,"Macro";"suma2",#N/A,FALSE,"Data";"suma3",#N/A,FALSE,"Data";"suma4",#N/A,FALSE,"Data";"suma5",#N/A,FALSE,"Data";"suma6",#N/A,FALSE,"Data";"suma7",#N/A,FALSE,"Data";"suma8",#N/A,FALSE,"Data";"suma9",#N/A,FALSE,"Data"}</definedName>
    <definedName name="ivh" localSheetId="52" hidden="1">{"macroa",#N/A,FALSE,"Macro";"suma2",#N/A,FALSE,"Data";"suma3",#N/A,FALSE,"Data";"suma4",#N/A,FALSE,"Data";"suma5",#N/A,FALSE,"Data";"suma6",#N/A,FALSE,"Data";"suma7",#N/A,FALSE,"Data";"suma8",#N/A,FALSE,"Data";"suma9",#N/A,FALSE,"Data"}</definedName>
    <definedName name="ivh" hidden="1">{"macroa",#N/A,FALSE,"Macro";"suma2",#N/A,FALSE,"Data";"suma3",#N/A,FALSE,"Data";"suma4",#N/A,FALSE,"Data";"suma5",#N/A,FALSE,"Data";"suma6",#N/A,FALSE,"Data";"suma7",#N/A,FALSE,"Data";"suma8",#N/A,FALSE,"Data";"suma9",#N/A,FALSE,"Data"}</definedName>
    <definedName name="jgukg" localSheetId="25" hidden="1">{#N/A,#N/A,FALSE,"DOC";"TB_28",#N/A,FALSE,"FITB_28";"TB_91",#N/A,FALSE,"FITB_91";"TB_182",#N/A,FALSE,"FITB_182";"TB_273",#N/A,FALSE,"FITB_273";"TB_364",#N/A,FALSE,"FITB_364 ";"SUMMARY",#N/A,FALSE,"Summary"}</definedName>
    <definedName name="jgukg" localSheetId="30" hidden="1">{#N/A,#N/A,FALSE,"DOC";"TB_28",#N/A,FALSE,"FITB_28";"TB_91",#N/A,FALSE,"FITB_91";"TB_182",#N/A,FALSE,"FITB_182";"TB_273",#N/A,FALSE,"FITB_273";"TB_364",#N/A,FALSE,"FITB_364 ";"SUMMARY",#N/A,FALSE,"Summary"}</definedName>
    <definedName name="jgukg" localSheetId="33" hidden="1">{#N/A,#N/A,FALSE,"DOC";"TB_28",#N/A,FALSE,"FITB_28";"TB_91",#N/A,FALSE,"FITB_91";"TB_182",#N/A,FALSE,"FITB_182";"TB_273",#N/A,FALSE,"FITB_273";"TB_364",#N/A,FALSE,"FITB_364 ";"SUMMARY",#N/A,FALSE,"Summary"}</definedName>
    <definedName name="jgukg" localSheetId="34" hidden="1">{#N/A,#N/A,FALSE,"DOC";"TB_28",#N/A,FALSE,"FITB_28";"TB_91",#N/A,FALSE,"FITB_91";"TB_182",#N/A,FALSE,"FITB_182";"TB_273",#N/A,FALSE,"FITB_273";"TB_364",#N/A,FALSE,"FITB_364 ";"SUMMARY",#N/A,FALSE,"Summary"}</definedName>
    <definedName name="jgukg" localSheetId="36" hidden="1">{#N/A,#N/A,FALSE,"DOC";"TB_28",#N/A,FALSE,"FITB_28";"TB_91",#N/A,FALSE,"FITB_91";"TB_182",#N/A,FALSE,"FITB_182";"TB_273",#N/A,FALSE,"FITB_273";"TB_364",#N/A,FALSE,"FITB_364 ";"SUMMARY",#N/A,FALSE,"Summary"}</definedName>
    <definedName name="jgukg" localSheetId="37" hidden="1">{#N/A,#N/A,FALSE,"DOC";"TB_28",#N/A,FALSE,"FITB_28";"TB_91",#N/A,FALSE,"FITB_91";"TB_182",#N/A,FALSE,"FITB_182";"TB_273",#N/A,FALSE,"FITB_273";"TB_364",#N/A,FALSE,"FITB_364 ";"SUMMARY",#N/A,FALSE,"Summary"}</definedName>
    <definedName name="jgukg" localSheetId="38" hidden="1">{#N/A,#N/A,FALSE,"DOC";"TB_28",#N/A,FALSE,"FITB_28";"TB_91",#N/A,FALSE,"FITB_91";"TB_182",#N/A,FALSE,"FITB_182";"TB_273",#N/A,FALSE,"FITB_273";"TB_364",#N/A,FALSE,"FITB_364 ";"SUMMARY",#N/A,FALSE,"Summary"}</definedName>
    <definedName name="jgukg" localSheetId="40" hidden="1">{#N/A,#N/A,FALSE,"DOC";"TB_28",#N/A,FALSE,"FITB_28";"TB_91",#N/A,FALSE,"FITB_91";"TB_182",#N/A,FALSE,"FITB_182";"TB_273",#N/A,FALSE,"FITB_273";"TB_364",#N/A,FALSE,"FITB_364 ";"SUMMARY",#N/A,FALSE,"Summary"}</definedName>
    <definedName name="jgukg" localSheetId="41" hidden="1">{#N/A,#N/A,FALSE,"DOC";"TB_28",#N/A,FALSE,"FITB_28";"TB_91",#N/A,FALSE,"FITB_91";"TB_182",#N/A,FALSE,"FITB_182";"TB_273",#N/A,FALSE,"FITB_273";"TB_364",#N/A,FALSE,"FITB_364 ";"SUMMARY",#N/A,FALSE,"Summary"}</definedName>
    <definedName name="jgukg" localSheetId="44" hidden="1">{#N/A,#N/A,FALSE,"DOC";"TB_28",#N/A,FALSE,"FITB_28";"TB_91",#N/A,FALSE,"FITB_91";"TB_182",#N/A,FALSE,"FITB_182";"TB_273",#N/A,FALSE,"FITB_273";"TB_364",#N/A,FALSE,"FITB_364 ";"SUMMARY",#N/A,FALSE,"Summary"}</definedName>
    <definedName name="jgukg" localSheetId="7" hidden="1">{#N/A,#N/A,FALSE,"DOC";"TB_28",#N/A,FALSE,"FITB_28";"TB_91",#N/A,FALSE,"FITB_91";"TB_182",#N/A,FALSE,"FITB_182";"TB_273",#N/A,FALSE,"FITB_273";"TB_364",#N/A,FALSE,"FITB_364 ";"SUMMARY",#N/A,FALSE,"Summary"}</definedName>
    <definedName name="jgukg" localSheetId="48" hidden="1">{#N/A,#N/A,FALSE,"DOC";"TB_28",#N/A,FALSE,"FITB_28";"TB_91",#N/A,FALSE,"FITB_91";"TB_182",#N/A,FALSE,"FITB_182";"TB_273",#N/A,FALSE,"FITB_273";"TB_364",#N/A,FALSE,"FITB_364 ";"SUMMARY",#N/A,FALSE,"Summary"}</definedName>
    <definedName name="jgukg" localSheetId="50" hidden="1">{#N/A,#N/A,FALSE,"DOC";"TB_28",#N/A,FALSE,"FITB_28";"TB_91",#N/A,FALSE,"FITB_91";"TB_182",#N/A,FALSE,"FITB_182";"TB_273",#N/A,FALSE,"FITB_273";"TB_364",#N/A,FALSE,"FITB_364 ";"SUMMARY",#N/A,FALSE,"Summary"}</definedName>
    <definedName name="jgukg" localSheetId="51" hidden="1">{#N/A,#N/A,FALSE,"DOC";"TB_28",#N/A,FALSE,"FITB_28";"TB_91",#N/A,FALSE,"FITB_91";"TB_182",#N/A,FALSE,"FITB_182";"TB_273",#N/A,FALSE,"FITB_273";"TB_364",#N/A,FALSE,"FITB_364 ";"SUMMARY",#N/A,FALSE,"Summary"}</definedName>
    <definedName name="jgukg" localSheetId="52" hidden="1">{#N/A,#N/A,FALSE,"DOC";"TB_28",#N/A,FALSE,"FITB_28";"TB_91",#N/A,FALSE,"FITB_91";"TB_182",#N/A,FALSE,"FITB_182";"TB_273",#N/A,FALSE,"FITB_273";"TB_364",#N/A,FALSE,"FITB_364 ";"SUMMARY",#N/A,FALSE,"Summary"}</definedName>
    <definedName name="jgukg" hidden="1">{#N/A,#N/A,FALSE,"DOC";"TB_28",#N/A,FALSE,"FITB_28";"TB_91",#N/A,FALSE,"FITB_91";"TB_182",#N/A,FALSE,"FITB_182";"TB_273",#N/A,FALSE,"FITB_273";"TB_364",#N/A,FALSE,"FITB_364 ";"SUMMARY",#N/A,FALSE,"Summary"}</definedName>
    <definedName name="jh" localSheetId="25" hidden="1">{"Main Economic Indicators",#N/A,FALSE,"C"}</definedName>
    <definedName name="jh" localSheetId="30" hidden="1">{"Main Economic Indicators",#N/A,FALSE,"C"}</definedName>
    <definedName name="jh" localSheetId="33" hidden="1">{"Main Economic Indicators",#N/A,FALSE,"C"}</definedName>
    <definedName name="jh" localSheetId="34" hidden="1">{"Main Economic Indicators",#N/A,FALSE,"C"}</definedName>
    <definedName name="jh" localSheetId="36" hidden="1">{"Main Economic Indicators",#N/A,FALSE,"C"}</definedName>
    <definedName name="jh" localSheetId="37" hidden="1">{"Main Economic Indicators",#N/A,FALSE,"C"}</definedName>
    <definedName name="jh" localSheetId="38" hidden="1">{"Main Economic Indicators",#N/A,FALSE,"C"}</definedName>
    <definedName name="jh" localSheetId="40" hidden="1">{"Main Economic Indicators",#N/A,FALSE,"C"}</definedName>
    <definedName name="jh" localSheetId="41" hidden="1">{"Main Economic Indicators",#N/A,FALSE,"C"}</definedName>
    <definedName name="jh" localSheetId="44" hidden="1">{"Main Economic Indicators",#N/A,FALSE,"C"}</definedName>
    <definedName name="jh" localSheetId="7" hidden="1">{"Main Economic Indicators",#N/A,FALSE,"C"}</definedName>
    <definedName name="jh" localSheetId="48" hidden="1">{"Main Economic Indicators",#N/A,FALSE,"C"}</definedName>
    <definedName name="jh" localSheetId="50" hidden="1">{"Main Economic Indicators",#N/A,FALSE,"C"}</definedName>
    <definedName name="jh" localSheetId="51" hidden="1">{"Main Economic Indicators",#N/A,FALSE,"C"}</definedName>
    <definedName name="jh" localSheetId="52" hidden="1">{"Main Economic Indicators",#N/A,FALSE,"C"}</definedName>
    <definedName name="jh" hidden="1">{"Main Economic Indicators",#N/A,FALSE,"C"}</definedName>
    <definedName name="jj" localSheetId="25" hidden="1">{"Riqfin97",#N/A,FALSE,"Tran";"Riqfinpro",#N/A,FALSE,"Tran"}</definedName>
    <definedName name="jj" localSheetId="30" hidden="1">{"Riqfin97",#N/A,FALSE,"Tran";"Riqfinpro",#N/A,FALSE,"Tran"}</definedName>
    <definedName name="jj" localSheetId="33" hidden="1">{"Riqfin97",#N/A,FALSE,"Tran";"Riqfinpro",#N/A,FALSE,"Tran"}</definedName>
    <definedName name="jj" localSheetId="34" hidden="1">{"Riqfin97",#N/A,FALSE,"Tran";"Riqfinpro",#N/A,FALSE,"Tran"}</definedName>
    <definedName name="jj" localSheetId="36" hidden="1">{"Riqfin97",#N/A,FALSE,"Tran";"Riqfinpro",#N/A,FALSE,"Tran"}</definedName>
    <definedName name="jj" localSheetId="37" hidden="1">{"Riqfin97",#N/A,FALSE,"Tran";"Riqfinpro",#N/A,FALSE,"Tran"}</definedName>
    <definedName name="jj" localSheetId="38" hidden="1">{"Riqfin97",#N/A,FALSE,"Tran";"Riqfinpro",#N/A,FALSE,"Tran"}</definedName>
    <definedName name="jj" localSheetId="40" hidden="1">{"Riqfin97",#N/A,FALSE,"Tran";"Riqfinpro",#N/A,FALSE,"Tran"}</definedName>
    <definedName name="jj" localSheetId="41" hidden="1">{"Riqfin97",#N/A,FALSE,"Tran";"Riqfinpro",#N/A,FALSE,"Tran"}</definedName>
    <definedName name="jj" localSheetId="44" hidden="1">{"Riqfin97",#N/A,FALSE,"Tran";"Riqfinpro",#N/A,FALSE,"Tran"}</definedName>
    <definedName name="jj" localSheetId="7" hidden="1">{"Riqfin97",#N/A,FALSE,"Tran";"Riqfinpro",#N/A,FALSE,"Tran"}</definedName>
    <definedName name="jj" localSheetId="48" hidden="1">{"Riqfin97",#N/A,FALSE,"Tran";"Riqfinpro",#N/A,FALSE,"Tran"}</definedName>
    <definedName name="jj" localSheetId="50" hidden="1">{"Riqfin97",#N/A,FALSE,"Tran";"Riqfinpro",#N/A,FALSE,"Tran"}</definedName>
    <definedName name="jj" localSheetId="51" hidden="1">{"Riqfin97",#N/A,FALSE,"Tran";"Riqfinpro",#N/A,FALSE,"Tran"}</definedName>
    <definedName name="jj" localSheetId="52" hidden="1">{"Riqfin97",#N/A,FALSE,"Tran";"Riqfinpro",#N/A,FALSE,"Tran"}</definedName>
    <definedName name="jj" hidden="1">{"Riqfin97",#N/A,FALSE,"Tran";"Riqfinpro",#N/A,FALSE,"Tran"}</definedName>
    <definedName name="jjj" hidden="1">#REF!</definedName>
    <definedName name="jjjjjj" hidden="1">#REF!</definedName>
    <definedName name="jkbjkb" localSheetId="25" hidden="1">{"DEPOSITS",#N/A,FALSE,"COMML_MON";"LOANS",#N/A,FALSE,"COMML_MON"}</definedName>
    <definedName name="jkbjkb" localSheetId="30" hidden="1">{"DEPOSITS",#N/A,FALSE,"COMML_MON";"LOANS",#N/A,FALSE,"COMML_MON"}</definedName>
    <definedName name="jkbjkb" localSheetId="33" hidden="1">{"DEPOSITS",#N/A,FALSE,"COMML_MON";"LOANS",#N/A,FALSE,"COMML_MON"}</definedName>
    <definedName name="jkbjkb" localSheetId="34" hidden="1">{"DEPOSITS",#N/A,FALSE,"COMML_MON";"LOANS",#N/A,FALSE,"COMML_MON"}</definedName>
    <definedName name="jkbjkb" localSheetId="36" hidden="1">{"DEPOSITS",#N/A,FALSE,"COMML_MON";"LOANS",#N/A,FALSE,"COMML_MON"}</definedName>
    <definedName name="jkbjkb" localSheetId="37" hidden="1">{"DEPOSITS",#N/A,FALSE,"COMML_MON";"LOANS",#N/A,FALSE,"COMML_MON"}</definedName>
    <definedName name="jkbjkb" localSheetId="38" hidden="1">{"DEPOSITS",#N/A,FALSE,"COMML_MON";"LOANS",#N/A,FALSE,"COMML_MON"}</definedName>
    <definedName name="jkbjkb" localSheetId="40" hidden="1">{"DEPOSITS",#N/A,FALSE,"COMML_MON";"LOANS",#N/A,FALSE,"COMML_MON"}</definedName>
    <definedName name="jkbjkb" localSheetId="41" hidden="1">{"DEPOSITS",#N/A,FALSE,"COMML_MON";"LOANS",#N/A,FALSE,"COMML_MON"}</definedName>
    <definedName name="jkbjkb" localSheetId="44" hidden="1">{"DEPOSITS",#N/A,FALSE,"COMML_MON";"LOANS",#N/A,FALSE,"COMML_MON"}</definedName>
    <definedName name="jkbjkb" localSheetId="7" hidden="1">{"DEPOSITS",#N/A,FALSE,"COMML_MON";"LOANS",#N/A,FALSE,"COMML_MON"}</definedName>
    <definedName name="jkbjkb" localSheetId="48" hidden="1">{"DEPOSITS",#N/A,FALSE,"COMML_MON";"LOANS",#N/A,FALSE,"COMML_MON"}</definedName>
    <definedName name="jkbjkb" localSheetId="50" hidden="1">{"DEPOSITS",#N/A,FALSE,"COMML_MON";"LOANS",#N/A,FALSE,"COMML_MON"}</definedName>
    <definedName name="jkbjkb" localSheetId="51" hidden="1">{"DEPOSITS",#N/A,FALSE,"COMML_MON";"LOANS",#N/A,FALSE,"COMML_MON"}</definedName>
    <definedName name="jkbjkb" localSheetId="52" hidden="1">{"DEPOSITS",#N/A,FALSE,"COMML_MON";"LOANS",#N/A,FALSE,"COMML_MON"}</definedName>
    <definedName name="jkbjkb" hidden="1">{"DEPOSITS",#N/A,FALSE,"COMML_MON";"LOANS",#N/A,FALSE,"COMML_MON"}</definedName>
    <definedName name="jkl" localSheetId="25" hidden="1">{"macroa",#N/A,FALSE,"Macro";"suma2",#N/A,FALSE,"Data";"suma3",#N/A,FALSE,"Data";"suma4",#N/A,FALSE,"Data";"suma5",#N/A,FALSE,"Data";"suma6",#N/A,FALSE,"Data";"suma7",#N/A,FALSE,"Data";"suma8",#N/A,FALSE,"Data";"suma9",#N/A,FALSE,"Data"}</definedName>
    <definedName name="jkl" localSheetId="30" hidden="1">{"macroa",#N/A,FALSE,"Macro";"suma2",#N/A,FALSE,"Data";"suma3",#N/A,FALSE,"Data";"suma4",#N/A,FALSE,"Data";"suma5",#N/A,FALSE,"Data";"suma6",#N/A,FALSE,"Data";"suma7",#N/A,FALSE,"Data";"suma8",#N/A,FALSE,"Data";"suma9",#N/A,FALSE,"Data"}</definedName>
    <definedName name="jkl" localSheetId="33" hidden="1">{"macroa",#N/A,FALSE,"Macro";"suma2",#N/A,FALSE,"Data";"suma3",#N/A,FALSE,"Data";"suma4",#N/A,FALSE,"Data";"suma5",#N/A,FALSE,"Data";"suma6",#N/A,FALSE,"Data";"suma7",#N/A,FALSE,"Data";"suma8",#N/A,FALSE,"Data";"suma9",#N/A,FALSE,"Data"}</definedName>
    <definedName name="jkl" localSheetId="34" hidden="1">{"macroa",#N/A,FALSE,"Macro";"suma2",#N/A,FALSE,"Data";"suma3",#N/A,FALSE,"Data";"suma4",#N/A,FALSE,"Data";"suma5",#N/A,FALSE,"Data";"suma6",#N/A,FALSE,"Data";"suma7",#N/A,FALSE,"Data";"suma8",#N/A,FALSE,"Data";"suma9",#N/A,FALSE,"Data"}</definedName>
    <definedName name="jkl" localSheetId="36" hidden="1">{"macroa",#N/A,FALSE,"Macro";"suma2",#N/A,FALSE,"Data";"suma3",#N/A,FALSE,"Data";"suma4",#N/A,FALSE,"Data";"suma5",#N/A,FALSE,"Data";"suma6",#N/A,FALSE,"Data";"suma7",#N/A,FALSE,"Data";"suma8",#N/A,FALSE,"Data";"suma9",#N/A,FALSE,"Data"}</definedName>
    <definedName name="jkl" localSheetId="37" hidden="1">{"macroa",#N/A,FALSE,"Macro";"suma2",#N/A,FALSE,"Data";"suma3",#N/A,FALSE,"Data";"suma4",#N/A,FALSE,"Data";"suma5",#N/A,FALSE,"Data";"suma6",#N/A,FALSE,"Data";"suma7",#N/A,FALSE,"Data";"suma8",#N/A,FALSE,"Data";"suma9",#N/A,FALSE,"Data"}</definedName>
    <definedName name="jkl" localSheetId="38" hidden="1">{"macroa",#N/A,FALSE,"Macro";"suma2",#N/A,FALSE,"Data";"suma3",#N/A,FALSE,"Data";"suma4",#N/A,FALSE,"Data";"suma5",#N/A,FALSE,"Data";"suma6",#N/A,FALSE,"Data";"suma7",#N/A,FALSE,"Data";"suma8",#N/A,FALSE,"Data";"suma9",#N/A,FALSE,"Data"}</definedName>
    <definedName name="jkl" localSheetId="40" hidden="1">{"macroa",#N/A,FALSE,"Macro";"suma2",#N/A,FALSE,"Data";"suma3",#N/A,FALSE,"Data";"suma4",#N/A,FALSE,"Data";"suma5",#N/A,FALSE,"Data";"suma6",#N/A,FALSE,"Data";"suma7",#N/A,FALSE,"Data";"suma8",#N/A,FALSE,"Data";"suma9",#N/A,FALSE,"Data"}</definedName>
    <definedName name="jkl" localSheetId="41" hidden="1">{"macroa",#N/A,FALSE,"Macro";"suma2",#N/A,FALSE,"Data";"suma3",#N/A,FALSE,"Data";"suma4",#N/A,FALSE,"Data";"suma5",#N/A,FALSE,"Data";"suma6",#N/A,FALSE,"Data";"suma7",#N/A,FALSE,"Data";"suma8",#N/A,FALSE,"Data";"suma9",#N/A,FALSE,"Data"}</definedName>
    <definedName name="jkl" localSheetId="44" hidden="1">{"macroa",#N/A,FALSE,"Macro";"suma2",#N/A,FALSE,"Data";"suma3",#N/A,FALSE,"Data";"suma4",#N/A,FALSE,"Data";"suma5",#N/A,FALSE,"Data";"suma6",#N/A,FALSE,"Data";"suma7",#N/A,FALSE,"Data";"suma8",#N/A,FALSE,"Data";"suma9",#N/A,FALSE,"Data"}</definedName>
    <definedName name="jkl" localSheetId="7" hidden="1">{"macroa",#N/A,FALSE,"Macro";"suma2",#N/A,FALSE,"Data";"suma3",#N/A,FALSE,"Data";"suma4",#N/A,FALSE,"Data";"suma5",#N/A,FALSE,"Data";"suma6",#N/A,FALSE,"Data";"suma7",#N/A,FALSE,"Data";"suma8",#N/A,FALSE,"Data";"suma9",#N/A,FALSE,"Data"}</definedName>
    <definedName name="jkl" localSheetId="48" hidden="1">{"macroa",#N/A,FALSE,"Macro";"suma2",#N/A,FALSE,"Data";"suma3",#N/A,FALSE,"Data";"suma4",#N/A,FALSE,"Data";"suma5",#N/A,FALSE,"Data";"suma6",#N/A,FALSE,"Data";"suma7",#N/A,FALSE,"Data";"suma8",#N/A,FALSE,"Data";"suma9",#N/A,FALSE,"Data"}</definedName>
    <definedName name="jkl" localSheetId="50" hidden="1">{"macroa",#N/A,FALSE,"Macro";"suma2",#N/A,FALSE,"Data";"suma3",#N/A,FALSE,"Data";"suma4",#N/A,FALSE,"Data";"suma5",#N/A,FALSE,"Data";"suma6",#N/A,FALSE,"Data";"suma7",#N/A,FALSE,"Data";"suma8",#N/A,FALSE,"Data";"suma9",#N/A,FALSE,"Data"}</definedName>
    <definedName name="jkl" localSheetId="51" hidden="1">{"macroa",#N/A,FALSE,"Macro";"suma2",#N/A,FALSE,"Data";"suma3",#N/A,FALSE,"Data";"suma4",#N/A,FALSE,"Data";"suma5",#N/A,FALSE,"Data";"suma6",#N/A,FALSE,"Data";"suma7",#N/A,FALSE,"Data";"suma8",#N/A,FALSE,"Data";"suma9",#N/A,FALSE,"Data"}</definedName>
    <definedName name="jkl" localSheetId="52" hidden="1">{"macroa",#N/A,FALSE,"Macro";"suma2",#N/A,FALSE,"Data";"suma3",#N/A,FALSE,"Data";"suma4",#N/A,FALSE,"Data";"suma5",#N/A,FALSE,"Data";"suma6",#N/A,FALSE,"Data";"suma7",#N/A,FALSE,"Data";"suma8",#N/A,FALSE,"Data";"suma9",#N/A,FALSE,"Data"}</definedName>
    <definedName name="jkl" hidden="1">{"macroa",#N/A,FALSE,"Macro";"suma2",#N/A,FALSE,"Data";"suma3",#N/A,FALSE,"Data";"suma4",#N/A,FALSE,"Data";"suma5",#N/A,FALSE,"Data";"suma6",#N/A,FALSE,"Data";"suma7",#N/A,FALSE,"Data";"suma8",#N/A,FALSE,"Data";"suma9",#N/A,FALSE,"Data"}</definedName>
    <definedName name="kk" localSheetId="25" hidden="1">{"Tab1",#N/A,FALSE,"P";"Tab2",#N/A,FALSE,"P"}</definedName>
    <definedName name="kk" localSheetId="30" hidden="1">{"Tab1",#N/A,FALSE,"P";"Tab2",#N/A,FALSE,"P"}</definedName>
    <definedName name="kk" localSheetId="33" hidden="1">{"Tab1",#N/A,FALSE,"P";"Tab2",#N/A,FALSE,"P"}</definedName>
    <definedName name="kk" localSheetId="34" hidden="1">{"Tab1",#N/A,FALSE,"P";"Tab2",#N/A,FALSE,"P"}</definedName>
    <definedName name="kk" localSheetId="36" hidden="1">{"Tab1",#N/A,FALSE,"P";"Tab2",#N/A,FALSE,"P"}</definedName>
    <definedName name="kk" localSheetId="37" hidden="1">{"Tab1",#N/A,FALSE,"P";"Tab2",#N/A,FALSE,"P"}</definedName>
    <definedName name="kk" localSheetId="38" hidden="1">{"Tab1",#N/A,FALSE,"P";"Tab2",#N/A,FALSE,"P"}</definedName>
    <definedName name="kk" localSheetId="40" hidden="1">{"Tab1",#N/A,FALSE,"P";"Tab2",#N/A,FALSE,"P"}</definedName>
    <definedName name="kk" localSheetId="41" hidden="1">{"Tab1",#N/A,FALSE,"P";"Tab2",#N/A,FALSE,"P"}</definedName>
    <definedName name="kk" localSheetId="44" hidden="1">{"Tab1",#N/A,FALSE,"P";"Tab2",#N/A,FALSE,"P"}</definedName>
    <definedName name="kk" localSheetId="7" hidden="1">{"Tab1",#N/A,FALSE,"P";"Tab2",#N/A,FALSE,"P"}</definedName>
    <definedName name="kk" localSheetId="48" hidden="1">{"Tab1",#N/A,FALSE,"P";"Tab2",#N/A,FALSE,"P"}</definedName>
    <definedName name="kk" localSheetId="50" hidden="1">{"Tab1",#N/A,FALSE,"P";"Tab2",#N/A,FALSE,"P"}</definedName>
    <definedName name="kk" localSheetId="51" hidden="1">{"Tab1",#N/A,FALSE,"P";"Tab2",#N/A,FALSE,"P"}</definedName>
    <definedName name="kk" localSheetId="52" hidden="1">{"Tab1",#N/A,FALSE,"P";"Tab2",#N/A,FALSE,"P"}</definedName>
    <definedName name="kk" hidden="1">{"Tab1",#N/A,FALSE,"P";"Tab2",#N/A,FALSE,"P"}</definedName>
    <definedName name="kkk" localSheetId="25" hidden="1">{"Tab1",#N/A,FALSE,"P";"Tab2",#N/A,FALSE,"P"}</definedName>
    <definedName name="kkk" localSheetId="30" hidden="1">{"Tab1",#N/A,FALSE,"P";"Tab2",#N/A,FALSE,"P"}</definedName>
    <definedName name="kkk" localSheetId="33" hidden="1">{"Tab1",#N/A,FALSE,"P";"Tab2",#N/A,FALSE,"P"}</definedName>
    <definedName name="kkk" localSheetId="34" hidden="1">{"Tab1",#N/A,FALSE,"P";"Tab2",#N/A,FALSE,"P"}</definedName>
    <definedName name="kkk" localSheetId="36" hidden="1">{"Tab1",#N/A,FALSE,"P";"Tab2",#N/A,FALSE,"P"}</definedName>
    <definedName name="kkk" localSheetId="37" hidden="1">{"Tab1",#N/A,FALSE,"P";"Tab2",#N/A,FALSE,"P"}</definedName>
    <definedName name="kkk" localSheetId="38" hidden="1">{"Tab1",#N/A,FALSE,"P";"Tab2",#N/A,FALSE,"P"}</definedName>
    <definedName name="kkk" localSheetId="40" hidden="1">{"Tab1",#N/A,FALSE,"P";"Tab2",#N/A,FALSE,"P"}</definedName>
    <definedName name="kkk" localSheetId="41" hidden="1">{"Tab1",#N/A,FALSE,"P";"Tab2",#N/A,FALSE,"P"}</definedName>
    <definedName name="kkk" localSheetId="44" hidden="1">{"Tab1",#N/A,FALSE,"P";"Tab2",#N/A,FALSE,"P"}</definedName>
    <definedName name="kkk" localSheetId="7" hidden="1">{"Tab1",#N/A,FALSE,"P";"Tab2",#N/A,FALSE,"P"}</definedName>
    <definedName name="kkk" localSheetId="48" hidden="1">{"Tab1",#N/A,FALSE,"P";"Tab2",#N/A,FALSE,"P"}</definedName>
    <definedName name="kkk" localSheetId="50" hidden="1">{"Tab1",#N/A,FALSE,"P";"Tab2",#N/A,FALSE,"P"}</definedName>
    <definedName name="kkk" localSheetId="51" hidden="1">{"Tab1",#N/A,FALSE,"P";"Tab2",#N/A,FALSE,"P"}</definedName>
    <definedName name="kkk" localSheetId="52" hidden="1">{"Tab1",#N/A,FALSE,"P";"Tab2",#N/A,FALSE,"P"}</definedName>
    <definedName name="kkk" hidden="1">{"Tab1",#N/A,FALSE,"P";"Tab2",#N/A,FALSE,"P"}</definedName>
    <definedName name="kkkk" hidden="1">#REF!</definedName>
    <definedName name="kl" localSheetId="25" hidden="1">{"mt1",#N/A,FALSE,"Debt";"mt2",#N/A,FALSE,"Debt";"mt3",#N/A,FALSE,"Debt";"mt4",#N/A,FALSE,"Debt";"mt5",#N/A,FALSE,"Debt";"mt6",#N/A,FALSE,"Debt";"mt7",#N/A,FALSE,"Debt"}</definedName>
    <definedName name="kl" localSheetId="30" hidden="1">{"mt1",#N/A,FALSE,"Debt";"mt2",#N/A,FALSE,"Debt";"mt3",#N/A,FALSE,"Debt";"mt4",#N/A,FALSE,"Debt";"mt5",#N/A,FALSE,"Debt";"mt6",#N/A,FALSE,"Debt";"mt7",#N/A,FALSE,"Debt"}</definedName>
    <definedName name="kl" localSheetId="33" hidden="1">{"mt1",#N/A,FALSE,"Debt";"mt2",#N/A,FALSE,"Debt";"mt3",#N/A,FALSE,"Debt";"mt4",#N/A,FALSE,"Debt";"mt5",#N/A,FALSE,"Debt";"mt6",#N/A,FALSE,"Debt";"mt7",#N/A,FALSE,"Debt"}</definedName>
    <definedName name="kl" localSheetId="34" hidden="1">{"mt1",#N/A,FALSE,"Debt";"mt2",#N/A,FALSE,"Debt";"mt3",#N/A,FALSE,"Debt";"mt4",#N/A,FALSE,"Debt";"mt5",#N/A,FALSE,"Debt";"mt6",#N/A,FALSE,"Debt";"mt7",#N/A,FALSE,"Debt"}</definedName>
    <definedName name="kl" localSheetId="36" hidden="1">{"mt1",#N/A,FALSE,"Debt";"mt2",#N/A,FALSE,"Debt";"mt3",#N/A,FALSE,"Debt";"mt4",#N/A,FALSE,"Debt";"mt5",#N/A,FALSE,"Debt";"mt6",#N/A,FALSE,"Debt";"mt7",#N/A,FALSE,"Debt"}</definedName>
    <definedName name="kl" localSheetId="37" hidden="1">{"mt1",#N/A,FALSE,"Debt";"mt2",#N/A,FALSE,"Debt";"mt3",#N/A,FALSE,"Debt";"mt4",#N/A,FALSE,"Debt";"mt5",#N/A,FALSE,"Debt";"mt6",#N/A,FALSE,"Debt";"mt7",#N/A,FALSE,"Debt"}</definedName>
    <definedName name="kl" localSheetId="38" hidden="1">{"mt1",#N/A,FALSE,"Debt";"mt2",#N/A,FALSE,"Debt";"mt3",#N/A,FALSE,"Debt";"mt4",#N/A,FALSE,"Debt";"mt5",#N/A,FALSE,"Debt";"mt6",#N/A,FALSE,"Debt";"mt7",#N/A,FALSE,"Debt"}</definedName>
    <definedName name="kl" localSheetId="40" hidden="1">{"mt1",#N/A,FALSE,"Debt";"mt2",#N/A,FALSE,"Debt";"mt3",#N/A,FALSE,"Debt";"mt4",#N/A,FALSE,"Debt";"mt5",#N/A,FALSE,"Debt";"mt6",#N/A,FALSE,"Debt";"mt7",#N/A,FALSE,"Debt"}</definedName>
    <definedName name="kl" localSheetId="41" hidden="1">{"mt1",#N/A,FALSE,"Debt";"mt2",#N/A,FALSE,"Debt";"mt3",#N/A,FALSE,"Debt";"mt4",#N/A,FALSE,"Debt";"mt5",#N/A,FALSE,"Debt";"mt6",#N/A,FALSE,"Debt";"mt7",#N/A,FALSE,"Debt"}</definedName>
    <definedName name="kl" localSheetId="44" hidden="1">{"mt1",#N/A,FALSE,"Debt";"mt2",#N/A,FALSE,"Debt";"mt3",#N/A,FALSE,"Debt";"mt4",#N/A,FALSE,"Debt";"mt5",#N/A,FALSE,"Debt";"mt6",#N/A,FALSE,"Debt";"mt7",#N/A,FALSE,"Debt"}</definedName>
    <definedName name="kl" localSheetId="7" hidden="1">{"mt1",#N/A,FALSE,"Debt";"mt2",#N/A,FALSE,"Debt";"mt3",#N/A,FALSE,"Debt";"mt4",#N/A,FALSE,"Debt";"mt5",#N/A,FALSE,"Debt";"mt6",#N/A,FALSE,"Debt";"mt7",#N/A,FALSE,"Debt"}</definedName>
    <definedName name="kl" localSheetId="48" hidden="1">{"mt1",#N/A,FALSE,"Debt";"mt2",#N/A,FALSE,"Debt";"mt3",#N/A,FALSE,"Debt";"mt4",#N/A,FALSE,"Debt";"mt5",#N/A,FALSE,"Debt";"mt6",#N/A,FALSE,"Debt";"mt7",#N/A,FALSE,"Debt"}</definedName>
    <definedName name="kl" localSheetId="50" hidden="1">{"mt1",#N/A,FALSE,"Debt";"mt2",#N/A,FALSE,"Debt";"mt3",#N/A,FALSE,"Debt";"mt4",#N/A,FALSE,"Debt";"mt5",#N/A,FALSE,"Debt";"mt6",#N/A,FALSE,"Debt";"mt7",#N/A,FALSE,"Debt"}</definedName>
    <definedName name="kl" localSheetId="51" hidden="1">{"mt1",#N/A,FALSE,"Debt";"mt2",#N/A,FALSE,"Debt";"mt3",#N/A,FALSE,"Debt";"mt4",#N/A,FALSE,"Debt";"mt5",#N/A,FALSE,"Debt";"mt6",#N/A,FALSE,"Debt";"mt7",#N/A,FALSE,"Debt"}</definedName>
    <definedName name="kl" localSheetId="52" hidden="1">{"mt1",#N/A,FALSE,"Debt";"mt2",#N/A,FALSE,"Debt";"mt3",#N/A,FALSE,"Debt";"mt4",#N/A,FALSE,"Debt";"mt5",#N/A,FALSE,"Debt";"mt6",#N/A,FALSE,"Debt";"mt7",#N/A,FALSE,"Debt"}</definedName>
    <definedName name="kl" hidden="1">{"mt1",#N/A,FALSE,"Debt";"mt2",#N/A,FALSE,"Debt";"mt3",#N/A,FALSE,"Debt";"mt4",#N/A,FALSE,"Debt";"mt5",#N/A,FALSE,"Debt";"mt6",#N/A,FALSE,"Debt";"mt7",#N/A,FALSE,"Debt"}</definedName>
    <definedName name="kljlkh" localSheetId="25" hidden="1">{"TRADE_COMP",#N/A,FALSE,"TAB23APP";"BOP",#N/A,FALSE,"TAB6";"DOT",#N/A,FALSE,"TAB24APP";"EXTDEBT",#N/A,FALSE,"TAB25APP"}</definedName>
    <definedName name="kljlkh" localSheetId="30" hidden="1">{"TRADE_COMP",#N/A,FALSE,"TAB23APP";"BOP",#N/A,FALSE,"TAB6";"DOT",#N/A,FALSE,"TAB24APP";"EXTDEBT",#N/A,FALSE,"TAB25APP"}</definedName>
    <definedName name="kljlkh" localSheetId="33" hidden="1">{"TRADE_COMP",#N/A,FALSE,"TAB23APP";"BOP",#N/A,FALSE,"TAB6";"DOT",#N/A,FALSE,"TAB24APP";"EXTDEBT",#N/A,FALSE,"TAB25APP"}</definedName>
    <definedName name="kljlkh" localSheetId="34" hidden="1">{"TRADE_COMP",#N/A,FALSE,"TAB23APP";"BOP",#N/A,FALSE,"TAB6";"DOT",#N/A,FALSE,"TAB24APP";"EXTDEBT",#N/A,FALSE,"TAB25APP"}</definedName>
    <definedName name="kljlkh" localSheetId="36" hidden="1">{"TRADE_COMP",#N/A,FALSE,"TAB23APP";"BOP",#N/A,FALSE,"TAB6";"DOT",#N/A,FALSE,"TAB24APP";"EXTDEBT",#N/A,FALSE,"TAB25APP"}</definedName>
    <definedName name="kljlkh" localSheetId="37" hidden="1">{"TRADE_COMP",#N/A,FALSE,"TAB23APP";"BOP",#N/A,FALSE,"TAB6";"DOT",#N/A,FALSE,"TAB24APP";"EXTDEBT",#N/A,FALSE,"TAB25APP"}</definedName>
    <definedName name="kljlkh" localSheetId="38" hidden="1">{"TRADE_COMP",#N/A,FALSE,"TAB23APP";"BOP",#N/A,FALSE,"TAB6";"DOT",#N/A,FALSE,"TAB24APP";"EXTDEBT",#N/A,FALSE,"TAB25APP"}</definedName>
    <definedName name="kljlkh" localSheetId="40" hidden="1">{"TRADE_COMP",#N/A,FALSE,"TAB23APP";"BOP",#N/A,FALSE,"TAB6";"DOT",#N/A,FALSE,"TAB24APP";"EXTDEBT",#N/A,FALSE,"TAB25APP"}</definedName>
    <definedName name="kljlkh" localSheetId="41" hidden="1">{"TRADE_COMP",#N/A,FALSE,"TAB23APP";"BOP",#N/A,FALSE,"TAB6";"DOT",#N/A,FALSE,"TAB24APP";"EXTDEBT",#N/A,FALSE,"TAB25APP"}</definedName>
    <definedName name="kljlkh" localSheetId="44" hidden="1">{"TRADE_COMP",#N/A,FALSE,"TAB23APP";"BOP",#N/A,FALSE,"TAB6";"DOT",#N/A,FALSE,"TAB24APP";"EXTDEBT",#N/A,FALSE,"TAB25APP"}</definedName>
    <definedName name="kljlkh" localSheetId="7" hidden="1">{"TRADE_COMP",#N/A,FALSE,"TAB23APP";"BOP",#N/A,FALSE,"TAB6";"DOT",#N/A,FALSE,"TAB24APP";"EXTDEBT",#N/A,FALSE,"TAB25APP"}</definedName>
    <definedName name="kljlkh" localSheetId="48" hidden="1">{"TRADE_COMP",#N/A,FALSE,"TAB23APP";"BOP",#N/A,FALSE,"TAB6";"DOT",#N/A,FALSE,"TAB24APP";"EXTDEBT",#N/A,FALSE,"TAB25APP"}</definedName>
    <definedName name="kljlkh" localSheetId="50" hidden="1">{"TRADE_COMP",#N/A,FALSE,"TAB23APP";"BOP",#N/A,FALSE,"TAB6";"DOT",#N/A,FALSE,"TAB24APP";"EXTDEBT",#N/A,FALSE,"TAB25APP"}</definedName>
    <definedName name="kljlkh" localSheetId="51" hidden="1">{"TRADE_COMP",#N/A,FALSE,"TAB23APP";"BOP",#N/A,FALSE,"TAB6";"DOT",#N/A,FALSE,"TAB24APP";"EXTDEBT",#N/A,FALSE,"TAB25APP"}</definedName>
    <definedName name="kljlkh" localSheetId="52" hidden="1">{"TRADE_COMP",#N/A,FALSE,"TAB23APP";"BOP",#N/A,FALSE,"TAB6";"DOT",#N/A,FALSE,"TAB24APP";"EXTDEBT",#N/A,FALSE,"TAB25APP"}</definedName>
    <definedName name="kljlkh" hidden="1">{"TRADE_COMP",#N/A,FALSE,"TAB23APP";"BOP",#N/A,FALSE,"TAB6";"DOT",#N/A,FALSE,"TAB24APP";"EXTDEBT",#N/A,FALSE,"TAB25APP"}</definedName>
    <definedName name="ku" localSheetId="25" hidden="1">{"macro",#N/A,FALSE,"Macro";"smq2",#N/A,FALSE,"Data";"smq3",#N/A,FALSE,"Data";"smq4",#N/A,FALSE,"Data";"smq5",#N/A,FALSE,"Data";"smq6",#N/A,FALSE,"Data";"smq7",#N/A,FALSE,"Data";"smq8",#N/A,FALSE,"Data";"smq9",#N/A,FALSE,"Data"}</definedName>
    <definedName name="ku" localSheetId="30" hidden="1">{"macro",#N/A,FALSE,"Macro";"smq2",#N/A,FALSE,"Data";"smq3",#N/A,FALSE,"Data";"smq4",#N/A,FALSE,"Data";"smq5",#N/A,FALSE,"Data";"smq6",#N/A,FALSE,"Data";"smq7",#N/A,FALSE,"Data";"smq8",#N/A,FALSE,"Data";"smq9",#N/A,FALSE,"Data"}</definedName>
    <definedName name="ku" localSheetId="33" hidden="1">{"macro",#N/A,FALSE,"Macro";"smq2",#N/A,FALSE,"Data";"smq3",#N/A,FALSE,"Data";"smq4",#N/A,FALSE,"Data";"smq5",#N/A,FALSE,"Data";"smq6",#N/A,FALSE,"Data";"smq7",#N/A,FALSE,"Data";"smq8",#N/A,FALSE,"Data";"smq9",#N/A,FALSE,"Data"}</definedName>
    <definedName name="ku" localSheetId="34" hidden="1">{"macro",#N/A,FALSE,"Macro";"smq2",#N/A,FALSE,"Data";"smq3",#N/A,FALSE,"Data";"smq4",#N/A,FALSE,"Data";"smq5",#N/A,FALSE,"Data";"smq6",#N/A,FALSE,"Data";"smq7",#N/A,FALSE,"Data";"smq8",#N/A,FALSE,"Data";"smq9",#N/A,FALSE,"Data"}</definedName>
    <definedName name="ku" localSheetId="36" hidden="1">{"macro",#N/A,FALSE,"Macro";"smq2",#N/A,FALSE,"Data";"smq3",#N/A,FALSE,"Data";"smq4",#N/A,FALSE,"Data";"smq5",#N/A,FALSE,"Data";"smq6",#N/A,FALSE,"Data";"smq7",#N/A,FALSE,"Data";"smq8",#N/A,FALSE,"Data";"smq9",#N/A,FALSE,"Data"}</definedName>
    <definedName name="ku" localSheetId="37" hidden="1">{"macro",#N/A,FALSE,"Macro";"smq2",#N/A,FALSE,"Data";"smq3",#N/A,FALSE,"Data";"smq4",#N/A,FALSE,"Data";"smq5",#N/A,FALSE,"Data";"smq6",#N/A,FALSE,"Data";"smq7",#N/A,FALSE,"Data";"smq8",#N/A,FALSE,"Data";"smq9",#N/A,FALSE,"Data"}</definedName>
    <definedName name="ku" localSheetId="38" hidden="1">{"macro",#N/A,FALSE,"Macro";"smq2",#N/A,FALSE,"Data";"smq3",#N/A,FALSE,"Data";"smq4",#N/A,FALSE,"Data";"smq5",#N/A,FALSE,"Data";"smq6",#N/A,FALSE,"Data";"smq7",#N/A,FALSE,"Data";"smq8",#N/A,FALSE,"Data";"smq9",#N/A,FALSE,"Data"}</definedName>
    <definedName name="ku" localSheetId="40" hidden="1">{"macro",#N/A,FALSE,"Macro";"smq2",#N/A,FALSE,"Data";"smq3",#N/A,FALSE,"Data";"smq4",#N/A,FALSE,"Data";"smq5",#N/A,FALSE,"Data";"smq6",#N/A,FALSE,"Data";"smq7",#N/A,FALSE,"Data";"smq8",#N/A,FALSE,"Data";"smq9",#N/A,FALSE,"Data"}</definedName>
    <definedName name="ku" localSheetId="41" hidden="1">{"macro",#N/A,FALSE,"Macro";"smq2",#N/A,FALSE,"Data";"smq3",#N/A,FALSE,"Data";"smq4",#N/A,FALSE,"Data";"smq5",#N/A,FALSE,"Data";"smq6",#N/A,FALSE,"Data";"smq7",#N/A,FALSE,"Data";"smq8",#N/A,FALSE,"Data";"smq9",#N/A,FALSE,"Data"}</definedName>
    <definedName name="ku" localSheetId="44" hidden="1">{"macro",#N/A,FALSE,"Macro";"smq2",#N/A,FALSE,"Data";"smq3",#N/A,FALSE,"Data";"smq4",#N/A,FALSE,"Data";"smq5",#N/A,FALSE,"Data";"smq6",#N/A,FALSE,"Data";"smq7",#N/A,FALSE,"Data";"smq8",#N/A,FALSE,"Data";"smq9",#N/A,FALSE,"Data"}</definedName>
    <definedName name="ku" localSheetId="7" hidden="1">{"macro",#N/A,FALSE,"Macro";"smq2",#N/A,FALSE,"Data";"smq3",#N/A,FALSE,"Data";"smq4",#N/A,FALSE,"Data";"smq5",#N/A,FALSE,"Data";"smq6",#N/A,FALSE,"Data";"smq7",#N/A,FALSE,"Data";"smq8",#N/A,FALSE,"Data";"smq9",#N/A,FALSE,"Data"}</definedName>
    <definedName name="ku" localSheetId="48" hidden="1">{"macro",#N/A,FALSE,"Macro";"smq2",#N/A,FALSE,"Data";"smq3",#N/A,FALSE,"Data";"smq4",#N/A,FALSE,"Data";"smq5",#N/A,FALSE,"Data";"smq6",#N/A,FALSE,"Data";"smq7",#N/A,FALSE,"Data";"smq8",#N/A,FALSE,"Data";"smq9",#N/A,FALSE,"Data"}</definedName>
    <definedName name="ku" localSheetId="50" hidden="1">{"macro",#N/A,FALSE,"Macro";"smq2",#N/A,FALSE,"Data";"smq3",#N/A,FALSE,"Data";"smq4",#N/A,FALSE,"Data";"smq5",#N/A,FALSE,"Data";"smq6",#N/A,FALSE,"Data";"smq7",#N/A,FALSE,"Data";"smq8",#N/A,FALSE,"Data";"smq9",#N/A,FALSE,"Data"}</definedName>
    <definedName name="ku" localSheetId="51" hidden="1">{"macro",#N/A,FALSE,"Macro";"smq2",#N/A,FALSE,"Data";"smq3",#N/A,FALSE,"Data";"smq4",#N/A,FALSE,"Data";"smq5",#N/A,FALSE,"Data";"smq6",#N/A,FALSE,"Data";"smq7",#N/A,FALSE,"Data";"smq8",#N/A,FALSE,"Data";"smq9",#N/A,FALSE,"Data"}</definedName>
    <definedName name="ku" localSheetId="52" hidden="1">{"macro",#N/A,FALSE,"Macro";"smq2",#N/A,FALSE,"Data";"smq3",#N/A,FALSE,"Data";"smq4",#N/A,FALSE,"Data";"smq5",#N/A,FALSE,"Data";"smq6",#N/A,FALSE,"Data";"smq7",#N/A,FALSE,"Data";"smq8",#N/A,FALSE,"Data";"smq9",#N/A,FALSE,"Data"}</definedName>
    <definedName name="ku" hidden="1">{"macro",#N/A,FALSE,"Macro";"smq2",#N/A,FALSE,"Data";"smq3",#N/A,FALSE,"Data";"smq4",#N/A,FALSE,"Data";"smq5",#N/A,FALSE,"Data";"smq6",#N/A,FALSE,"Data";"smq7",#N/A,FALSE,"Data";"smq8",#N/A,FALSE,"Data";"smq9",#N/A,FALSE,"Data"}</definedName>
    <definedName name="L_2009">#REF!</definedName>
    <definedName name="lkf" localSheetId="25" hidden="1">{"Main Economic Indicators",#N/A,FALSE,"C"}</definedName>
    <definedName name="lkf" localSheetId="30" hidden="1">{"Main Economic Indicators",#N/A,FALSE,"C"}</definedName>
    <definedName name="lkf" localSheetId="33" hidden="1">{"Main Economic Indicators",#N/A,FALSE,"C"}</definedName>
    <definedName name="lkf" localSheetId="34" hidden="1">{"Main Economic Indicators",#N/A,FALSE,"C"}</definedName>
    <definedName name="lkf" localSheetId="36" hidden="1">{"Main Economic Indicators",#N/A,FALSE,"C"}</definedName>
    <definedName name="lkf" localSheetId="37" hidden="1">{"Main Economic Indicators",#N/A,FALSE,"C"}</definedName>
    <definedName name="lkf" localSheetId="38" hidden="1">{"Main Economic Indicators",#N/A,FALSE,"C"}</definedName>
    <definedName name="lkf" localSheetId="40" hidden="1">{"Main Economic Indicators",#N/A,FALSE,"C"}</definedName>
    <definedName name="lkf" localSheetId="41" hidden="1">{"Main Economic Indicators",#N/A,FALSE,"C"}</definedName>
    <definedName name="lkf" localSheetId="44" hidden="1">{"Main Economic Indicators",#N/A,FALSE,"C"}</definedName>
    <definedName name="lkf" localSheetId="7" hidden="1">{"Main Economic Indicators",#N/A,FALSE,"C"}</definedName>
    <definedName name="lkf" localSheetId="48" hidden="1">{"Main Economic Indicators",#N/A,FALSE,"C"}</definedName>
    <definedName name="lkf" localSheetId="50" hidden="1">{"Main Economic Indicators",#N/A,FALSE,"C"}</definedName>
    <definedName name="lkf" localSheetId="51" hidden="1">{"Main Economic Indicators",#N/A,FALSE,"C"}</definedName>
    <definedName name="lkf" localSheetId="52" hidden="1">{"Main Economic Indicators",#N/A,FALSE,"C"}</definedName>
    <definedName name="lkf" hidden="1">{"Main Economic Indicators",#N/A,FALSE,"C"}</definedName>
    <definedName name="ll" localSheetId="25" hidden="1">{"Tab1",#N/A,FALSE,"P";"Tab2",#N/A,FALSE,"P"}</definedName>
    <definedName name="ll" localSheetId="30" hidden="1">{"Tab1",#N/A,FALSE,"P";"Tab2",#N/A,FALSE,"P"}</definedName>
    <definedName name="ll" localSheetId="33" hidden="1">{"Tab1",#N/A,FALSE,"P";"Tab2",#N/A,FALSE,"P"}</definedName>
    <definedName name="ll" localSheetId="34" hidden="1">{"Tab1",#N/A,FALSE,"P";"Tab2",#N/A,FALSE,"P"}</definedName>
    <definedName name="ll" localSheetId="36" hidden="1">{"Tab1",#N/A,FALSE,"P";"Tab2",#N/A,FALSE,"P"}</definedName>
    <definedName name="ll" localSheetId="37" hidden="1">{"Tab1",#N/A,FALSE,"P";"Tab2",#N/A,FALSE,"P"}</definedName>
    <definedName name="ll" localSheetId="38" hidden="1">{"Tab1",#N/A,FALSE,"P";"Tab2",#N/A,FALSE,"P"}</definedName>
    <definedName name="ll" localSheetId="40" hidden="1">{"Tab1",#N/A,FALSE,"P";"Tab2",#N/A,FALSE,"P"}</definedName>
    <definedName name="ll" localSheetId="41" hidden="1">{"Tab1",#N/A,FALSE,"P";"Tab2",#N/A,FALSE,"P"}</definedName>
    <definedName name="ll" localSheetId="44" hidden="1">{"Tab1",#N/A,FALSE,"P";"Tab2",#N/A,FALSE,"P"}</definedName>
    <definedName name="ll" localSheetId="7" hidden="1">{"Tab1",#N/A,FALSE,"P";"Tab2",#N/A,FALSE,"P"}</definedName>
    <definedName name="ll" localSheetId="48" hidden="1">{"Tab1",#N/A,FALSE,"P";"Tab2",#N/A,FALSE,"P"}</definedName>
    <definedName name="ll" localSheetId="50" hidden="1">{"Tab1",#N/A,FALSE,"P";"Tab2",#N/A,FALSE,"P"}</definedName>
    <definedName name="ll" localSheetId="51" hidden="1">{"Tab1",#N/A,FALSE,"P";"Tab2",#N/A,FALSE,"P"}</definedName>
    <definedName name="ll" localSheetId="52" hidden="1">{"Tab1",#N/A,FALSE,"P";"Tab2",#N/A,FALSE,"P"}</definedName>
    <definedName name="ll" hidden="1">{"Tab1",#N/A,FALSE,"P";"Tab2",#N/A,FALSE,"P"}</definedName>
    <definedName name="ll_1">#REF!</definedName>
    <definedName name="ll_10">#REF!</definedName>
    <definedName name="ll_11">#REF!</definedName>
    <definedName name="ll_12">#REF!</definedName>
    <definedName name="ll_2">#REF!</definedName>
    <definedName name="ll_3">#REF!</definedName>
    <definedName name="ll_4">#REF!</definedName>
    <definedName name="ll_5">#REF!</definedName>
    <definedName name="ll_6">#REF!</definedName>
    <definedName name="ll_7">#REF!</definedName>
    <definedName name="ll_8">#REF!</definedName>
    <definedName name="ll_9">#REF!</definedName>
    <definedName name="lll" localSheetId="25" hidden="1">{"Riqfin97",#N/A,FALSE,"Tran";"Riqfinpro",#N/A,FALSE,"Tran"}</definedName>
    <definedName name="lll" localSheetId="30" hidden="1">{"Riqfin97",#N/A,FALSE,"Tran";"Riqfinpro",#N/A,FALSE,"Tran"}</definedName>
    <definedName name="lll" localSheetId="33" hidden="1">{"Riqfin97",#N/A,FALSE,"Tran";"Riqfinpro",#N/A,FALSE,"Tran"}</definedName>
    <definedName name="lll" localSheetId="34" hidden="1">{"Riqfin97",#N/A,FALSE,"Tran";"Riqfinpro",#N/A,FALSE,"Tran"}</definedName>
    <definedName name="lll" localSheetId="36" hidden="1">{"Riqfin97",#N/A,FALSE,"Tran";"Riqfinpro",#N/A,FALSE,"Tran"}</definedName>
    <definedName name="lll" localSheetId="37" hidden="1">{"Riqfin97",#N/A,FALSE,"Tran";"Riqfinpro",#N/A,FALSE,"Tran"}</definedName>
    <definedName name="lll" localSheetId="38" hidden="1">{"Riqfin97",#N/A,FALSE,"Tran";"Riqfinpro",#N/A,FALSE,"Tran"}</definedName>
    <definedName name="lll" localSheetId="40" hidden="1">{"Riqfin97",#N/A,FALSE,"Tran";"Riqfinpro",#N/A,FALSE,"Tran"}</definedName>
    <definedName name="lll" localSheetId="41" hidden="1">{"Riqfin97",#N/A,FALSE,"Tran";"Riqfinpro",#N/A,FALSE,"Tran"}</definedName>
    <definedName name="lll" localSheetId="44" hidden="1">{"Riqfin97",#N/A,FALSE,"Tran";"Riqfinpro",#N/A,FALSE,"Tran"}</definedName>
    <definedName name="lll" localSheetId="7" hidden="1">{"Riqfin97",#N/A,FALSE,"Tran";"Riqfinpro",#N/A,FALSE,"Tran"}</definedName>
    <definedName name="lll" localSheetId="48" hidden="1">{"Riqfin97",#N/A,FALSE,"Tran";"Riqfinpro",#N/A,FALSE,"Tran"}</definedName>
    <definedName name="lll" localSheetId="50" hidden="1">{"Riqfin97",#N/A,FALSE,"Tran";"Riqfinpro",#N/A,FALSE,"Tran"}</definedName>
    <definedName name="lll" localSheetId="51" hidden="1">{"Riqfin97",#N/A,FALSE,"Tran";"Riqfinpro",#N/A,FALSE,"Tran"}</definedName>
    <definedName name="lll" localSheetId="52" hidden="1">{"Riqfin97",#N/A,FALSE,"Tran";"Riqfinpro",#N/A,FALSE,"Tran"}</definedName>
    <definedName name="lll" hidden="1">{"Riqfin97",#N/A,FALSE,"Tran";"Riqfinpro",#N/A,FALSE,"Tran"}</definedName>
    <definedName name="llll" hidden="1">#REF!</definedName>
    <definedName name="m" localSheetId="25" hidden="1">{"ca",#N/A,FALSE,"Detailed BOP";"ka",#N/A,FALSE,"Detailed BOP";"btl",#N/A,FALSE,"Detailed BOP";#N/A,#N/A,FALSE,"Debt  Stock TBL";"imfprint",#N/A,FALSE,"IMF";"imfdebtservice",#N/A,FALSE,"IMF";"tradeprint",#N/A,FALSE,"Trade"}</definedName>
    <definedName name="m" localSheetId="30" hidden="1">{"ca",#N/A,FALSE,"Detailed BOP";"ka",#N/A,FALSE,"Detailed BOP";"btl",#N/A,FALSE,"Detailed BOP";#N/A,#N/A,FALSE,"Debt  Stock TBL";"imfprint",#N/A,FALSE,"IMF";"imfdebtservice",#N/A,FALSE,"IMF";"tradeprint",#N/A,FALSE,"Trade"}</definedName>
    <definedName name="m" localSheetId="33" hidden="1">{"ca",#N/A,FALSE,"Detailed BOP";"ka",#N/A,FALSE,"Detailed BOP";"btl",#N/A,FALSE,"Detailed BOP";#N/A,#N/A,FALSE,"Debt  Stock TBL";"imfprint",#N/A,FALSE,"IMF";"imfdebtservice",#N/A,FALSE,"IMF";"tradeprint",#N/A,FALSE,"Trade"}</definedName>
    <definedName name="m" localSheetId="34" hidden="1">{"ca",#N/A,FALSE,"Detailed BOP";"ka",#N/A,FALSE,"Detailed BOP";"btl",#N/A,FALSE,"Detailed BOP";#N/A,#N/A,FALSE,"Debt  Stock TBL";"imfprint",#N/A,FALSE,"IMF";"imfdebtservice",#N/A,FALSE,"IMF";"tradeprint",#N/A,FALSE,"Trade"}</definedName>
    <definedName name="m" localSheetId="36" hidden="1">{"ca",#N/A,FALSE,"Detailed BOP";"ka",#N/A,FALSE,"Detailed BOP";"btl",#N/A,FALSE,"Detailed BOP";#N/A,#N/A,FALSE,"Debt  Stock TBL";"imfprint",#N/A,FALSE,"IMF";"imfdebtservice",#N/A,FALSE,"IMF";"tradeprint",#N/A,FALSE,"Trade"}</definedName>
    <definedName name="m" localSheetId="37" hidden="1">{"ca",#N/A,FALSE,"Detailed BOP";"ka",#N/A,FALSE,"Detailed BOP";"btl",#N/A,FALSE,"Detailed BOP";#N/A,#N/A,FALSE,"Debt  Stock TBL";"imfprint",#N/A,FALSE,"IMF";"imfdebtservice",#N/A,FALSE,"IMF";"tradeprint",#N/A,FALSE,"Trade"}</definedName>
    <definedName name="m" localSheetId="38" hidden="1">{"ca",#N/A,FALSE,"Detailed BOP";"ka",#N/A,FALSE,"Detailed BOP";"btl",#N/A,FALSE,"Detailed BOP";#N/A,#N/A,FALSE,"Debt  Stock TBL";"imfprint",#N/A,FALSE,"IMF";"imfdebtservice",#N/A,FALSE,"IMF";"tradeprint",#N/A,FALSE,"Trade"}</definedName>
    <definedName name="m" localSheetId="40" hidden="1">{"ca",#N/A,FALSE,"Detailed BOP";"ka",#N/A,FALSE,"Detailed BOP";"btl",#N/A,FALSE,"Detailed BOP";#N/A,#N/A,FALSE,"Debt  Stock TBL";"imfprint",#N/A,FALSE,"IMF";"imfdebtservice",#N/A,FALSE,"IMF";"tradeprint",#N/A,FALSE,"Trade"}</definedName>
    <definedName name="m" localSheetId="41" hidden="1">{"ca",#N/A,FALSE,"Detailed BOP";"ka",#N/A,FALSE,"Detailed BOP";"btl",#N/A,FALSE,"Detailed BOP";#N/A,#N/A,FALSE,"Debt  Stock TBL";"imfprint",#N/A,FALSE,"IMF";"imfdebtservice",#N/A,FALSE,"IMF";"tradeprint",#N/A,FALSE,"Trade"}</definedName>
    <definedName name="m" localSheetId="44" hidden="1">{"ca",#N/A,FALSE,"Detailed BOP";"ka",#N/A,FALSE,"Detailed BOP";"btl",#N/A,FALSE,"Detailed BOP";#N/A,#N/A,FALSE,"Debt  Stock TBL";"imfprint",#N/A,FALSE,"IMF";"imfdebtservice",#N/A,FALSE,"IMF";"tradeprint",#N/A,FALSE,"Trade"}</definedName>
    <definedName name="m" localSheetId="7" hidden="1">{"ca",#N/A,FALSE,"Detailed BOP";"ka",#N/A,FALSE,"Detailed BOP";"btl",#N/A,FALSE,"Detailed BOP";#N/A,#N/A,FALSE,"Debt  Stock TBL";"imfprint",#N/A,FALSE,"IMF";"imfdebtservice",#N/A,FALSE,"IMF";"tradeprint",#N/A,FALSE,"Trade"}</definedName>
    <definedName name="m" localSheetId="48" hidden="1">{"ca",#N/A,FALSE,"Detailed BOP";"ka",#N/A,FALSE,"Detailed BOP";"btl",#N/A,FALSE,"Detailed BOP";#N/A,#N/A,FALSE,"Debt  Stock TBL";"imfprint",#N/A,FALSE,"IMF";"imfdebtservice",#N/A,FALSE,"IMF";"tradeprint",#N/A,FALSE,"Trade"}</definedName>
    <definedName name="m" localSheetId="50" hidden="1">{"ca",#N/A,FALSE,"Detailed BOP";"ka",#N/A,FALSE,"Detailed BOP";"btl",#N/A,FALSE,"Detailed BOP";#N/A,#N/A,FALSE,"Debt  Stock TBL";"imfprint",#N/A,FALSE,"IMF";"imfdebtservice",#N/A,FALSE,"IMF";"tradeprint",#N/A,FALSE,"Trade"}</definedName>
    <definedName name="m" localSheetId="51" hidden="1">{"ca",#N/A,FALSE,"Detailed BOP";"ka",#N/A,FALSE,"Detailed BOP";"btl",#N/A,FALSE,"Detailed BOP";#N/A,#N/A,FALSE,"Debt  Stock TBL";"imfprint",#N/A,FALSE,"IMF";"imfdebtservice",#N/A,FALSE,"IMF";"tradeprint",#N/A,FALSE,"Trade"}</definedName>
    <definedName name="m" localSheetId="52" hidden="1">{"ca",#N/A,FALSE,"Detailed BOP";"ka",#N/A,FALSE,"Detailed BOP";"btl",#N/A,FALSE,"Detailed BOP";#N/A,#N/A,FALSE,"Debt  Stock TBL";"imfprint",#N/A,FALSE,"IMF";"imfdebtservice",#N/A,FALSE,"IMF";"tradeprint",#N/A,FALSE,"Trade"}</definedName>
    <definedName name="m" hidden="1">{"ca",#N/A,FALSE,"Detailed BOP";"ka",#N/A,FALSE,"Detailed BOP";"btl",#N/A,FALSE,"Detailed BOP";#N/A,#N/A,FALSE,"Debt  Stock TBL";"imfprint",#N/A,FALSE,"IMF";"imfdebtservice",#N/A,FALSE,"IMF";"tradeprint",#N/A,FALSE,"Trade"}</definedName>
    <definedName name="MACRO" localSheetId="44">#REF!</definedName>
    <definedName name="MACRO" localSheetId="51">#REF!</definedName>
    <definedName name="MACRO" localSheetId="52">#REF!</definedName>
    <definedName name="MACRO">#REF!</definedName>
    <definedName name="Maturity_NC" localSheetId="44">#REF!</definedName>
    <definedName name="Maturity_NC" localSheetId="51">#REF!</definedName>
    <definedName name="Maturity_NC" localSheetId="52">#REF!</definedName>
    <definedName name="Maturity_NC">#REF!</definedName>
    <definedName name="MIDDLE" localSheetId="44">#REF!</definedName>
    <definedName name="MIDDLE" localSheetId="51">#REF!</definedName>
    <definedName name="MIDDLE" localSheetId="52">#REF!</definedName>
    <definedName name="MIDDLE">#REF!</definedName>
    <definedName name="mko" localSheetId="25" hidden="1">{"Main Economic Indicators",#N/A,FALSE,"C"}</definedName>
    <definedName name="mko" localSheetId="30" hidden="1">{"Main Economic Indicators",#N/A,FALSE,"C"}</definedName>
    <definedName name="mko" localSheetId="33" hidden="1">{"Main Economic Indicators",#N/A,FALSE,"C"}</definedName>
    <definedName name="mko" localSheetId="34" hidden="1">{"Main Economic Indicators",#N/A,FALSE,"C"}</definedName>
    <definedName name="mko" localSheetId="36" hidden="1">{"Main Economic Indicators",#N/A,FALSE,"C"}</definedName>
    <definedName name="mko" localSheetId="37" hidden="1">{"Main Economic Indicators",#N/A,FALSE,"C"}</definedName>
    <definedName name="mko" localSheetId="38" hidden="1">{"Main Economic Indicators",#N/A,FALSE,"C"}</definedName>
    <definedName name="mko" localSheetId="40" hidden="1">{"Main Economic Indicators",#N/A,FALSE,"C"}</definedName>
    <definedName name="mko" localSheetId="41" hidden="1">{"Main Economic Indicators",#N/A,FALSE,"C"}</definedName>
    <definedName name="mko" localSheetId="44" hidden="1">{"Main Economic Indicators",#N/A,FALSE,"C"}</definedName>
    <definedName name="mko" localSheetId="7" hidden="1">{"Main Economic Indicators",#N/A,FALSE,"C"}</definedName>
    <definedName name="mko" localSheetId="48" hidden="1">{"Main Economic Indicators",#N/A,FALSE,"C"}</definedName>
    <definedName name="mko" localSheetId="50" hidden="1">{"Main Economic Indicators",#N/A,FALSE,"C"}</definedName>
    <definedName name="mko" localSheetId="51" hidden="1">{"Main Economic Indicators",#N/A,FALSE,"C"}</definedName>
    <definedName name="mko" localSheetId="52" hidden="1">{"Main Economic Indicators",#N/A,FALSE,"C"}</definedName>
    <definedName name="mko" hidden="1">{"Main Economic Indicators",#N/A,FALSE,"C"}</definedName>
    <definedName name="ml" localSheetId="25" hidden="1">{"macro",#N/A,FALSE,"Macro";"smq2",#N/A,FALSE,"Data";"smq3",#N/A,FALSE,"Data";"smq4",#N/A,FALSE,"Data";"smq5",#N/A,FALSE,"Data";"smq6",#N/A,FALSE,"Data";"smq7",#N/A,FALSE,"Data";"smq8",#N/A,FALSE,"Data";"smq9",#N/A,FALSE,"Data"}</definedName>
    <definedName name="ml" localSheetId="30" hidden="1">{"macro",#N/A,FALSE,"Macro";"smq2",#N/A,FALSE,"Data";"smq3",#N/A,FALSE,"Data";"smq4",#N/A,FALSE,"Data";"smq5",#N/A,FALSE,"Data";"smq6",#N/A,FALSE,"Data";"smq7",#N/A,FALSE,"Data";"smq8",#N/A,FALSE,"Data";"smq9",#N/A,FALSE,"Data"}</definedName>
    <definedName name="ml" localSheetId="33" hidden="1">{"macro",#N/A,FALSE,"Macro";"smq2",#N/A,FALSE,"Data";"smq3",#N/A,FALSE,"Data";"smq4",#N/A,FALSE,"Data";"smq5",#N/A,FALSE,"Data";"smq6",#N/A,FALSE,"Data";"smq7",#N/A,FALSE,"Data";"smq8",#N/A,FALSE,"Data";"smq9",#N/A,FALSE,"Data"}</definedName>
    <definedName name="ml" localSheetId="34" hidden="1">{"macro",#N/A,FALSE,"Macro";"smq2",#N/A,FALSE,"Data";"smq3",#N/A,FALSE,"Data";"smq4",#N/A,FALSE,"Data";"smq5",#N/A,FALSE,"Data";"smq6",#N/A,FALSE,"Data";"smq7",#N/A,FALSE,"Data";"smq8",#N/A,FALSE,"Data";"smq9",#N/A,FALSE,"Data"}</definedName>
    <definedName name="ml" localSheetId="36" hidden="1">{"macro",#N/A,FALSE,"Macro";"smq2",#N/A,FALSE,"Data";"smq3",#N/A,FALSE,"Data";"smq4",#N/A,FALSE,"Data";"smq5",#N/A,FALSE,"Data";"smq6",#N/A,FALSE,"Data";"smq7",#N/A,FALSE,"Data";"smq8",#N/A,FALSE,"Data";"smq9",#N/A,FALSE,"Data"}</definedName>
    <definedName name="ml" localSheetId="37" hidden="1">{"macro",#N/A,FALSE,"Macro";"smq2",#N/A,FALSE,"Data";"smq3",#N/A,FALSE,"Data";"smq4",#N/A,FALSE,"Data";"smq5",#N/A,FALSE,"Data";"smq6",#N/A,FALSE,"Data";"smq7",#N/A,FALSE,"Data";"smq8",#N/A,FALSE,"Data";"smq9",#N/A,FALSE,"Data"}</definedName>
    <definedName name="ml" localSheetId="38" hidden="1">{"macro",#N/A,FALSE,"Macro";"smq2",#N/A,FALSE,"Data";"smq3",#N/A,FALSE,"Data";"smq4",#N/A,FALSE,"Data";"smq5",#N/A,FALSE,"Data";"smq6",#N/A,FALSE,"Data";"smq7",#N/A,FALSE,"Data";"smq8",#N/A,FALSE,"Data";"smq9",#N/A,FALSE,"Data"}</definedName>
    <definedName name="ml" localSheetId="40" hidden="1">{"macro",#N/A,FALSE,"Macro";"smq2",#N/A,FALSE,"Data";"smq3",#N/A,FALSE,"Data";"smq4",#N/A,FALSE,"Data";"smq5",#N/A,FALSE,"Data";"smq6",#N/A,FALSE,"Data";"smq7",#N/A,FALSE,"Data";"smq8",#N/A,FALSE,"Data";"smq9",#N/A,FALSE,"Data"}</definedName>
    <definedName name="ml" localSheetId="41" hidden="1">{"macro",#N/A,FALSE,"Macro";"smq2",#N/A,FALSE,"Data";"smq3",#N/A,FALSE,"Data";"smq4",#N/A,FALSE,"Data";"smq5",#N/A,FALSE,"Data";"smq6",#N/A,FALSE,"Data";"smq7",#N/A,FALSE,"Data";"smq8",#N/A,FALSE,"Data";"smq9",#N/A,FALSE,"Data"}</definedName>
    <definedName name="ml" localSheetId="44" hidden="1">{"macro",#N/A,FALSE,"Macro";"smq2",#N/A,FALSE,"Data";"smq3",#N/A,FALSE,"Data";"smq4",#N/A,FALSE,"Data";"smq5",#N/A,FALSE,"Data";"smq6",#N/A,FALSE,"Data";"smq7",#N/A,FALSE,"Data";"smq8",#N/A,FALSE,"Data";"smq9",#N/A,FALSE,"Data"}</definedName>
    <definedName name="ml" localSheetId="7" hidden="1">{"macro",#N/A,FALSE,"Macro";"smq2",#N/A,FALSE,"Data";"smq3",#N/A,FALSE,"Data";"smq4",#N/A,FALSE,"Data";"smq5",#N/A,FALSE,"Data";"smq6",#N/A,FALSE,"Data";"smq7",#N/A,FALSE,"Data";"smq8",#N/A,FALSE,"Data";"smq9",#N/A,FALSE,"Data"}</definedName>
    <definedName name="ml" localSheetId="48" hidden="1">{"macro",#N/A,FALSE,"Macro";"smq2",#N/A,FALSE,"Data";"smq3",#N/A,FALSE,"Data";"smq4",#N/A,FALSE,"Data";"smq5",#N/A,FALSE,"Data";"smq6",#N/A,FALSE,"Data";"smq7",#N/A,FALSE,"Data";"smq8",#N/A,FALSE,"Data";"smq9",#N/A,FALSE,"Data"}</definedName>
    <definedName name="ml" localSheetId="50" hidden="1">{"macro",#N/A,FALSE,"Macro";"smq2",#N/A,FALSE,"Data";"smq3",#N/A,FALSE,"Data";"smq4",#N/A,FALSE,"Data";"smq5",#N/A,FALSE,"Data";"smq6",#N/A,FALSE,"Data";"smq7",#N/A,FALSE,"Data";"smq8",#N/A,FALSE,"Data";"smq9",#N/A,FALSE,"Data"}</definedName>
    <definedName name="ml" localSheetId="51" hidden="1">{"macro",#N/A,FALSE,"Macro";"smq2",#N/A,FALSE,"Data";"smq3",#N/A,FALSE,"Data";"smq4",#N/A,FALSE,"Data";"smq5",#N/A,FALSE,"Data";"smq6",#N/A,FALSE,"Data";"smq7",#N/A,FALSE,"Data";"smq8",#N/A,FALSE,"Data";"smq9",#N/A,FALSE,"Data"}</definedName>
    <definedName name="ml" localSheetId="52" hidden="1">{"macro",#N/A,FALSE,"Macro";"smq2",#N/A,FALSE,"Data";"smq3",#N/A,FALSE,"Data";"smq4",#N/A,FALSE,"Data";"smq5",#N/A,FALSE,"Data";"smq6",#N/A,FALSE,"Data";"smq7",#N/A,FALSE,"Data";"smq8",#N/A,FALSE,"Data";"smq9",#N/A,FALSE,"Data"}</definedName>
    <definedName name="ml" hidden="1">{"macro",#N/A,FALSE,"Macro";"smq2",#N/A,FALSE,"Data";"smq3",#N/A,FALSE,"Data";"smq4",#N/A,FALSE,"Data";"smq5",#N/A,FALSE,"Data";"smq6",#N/A,FALSE,"Data";"smq7",#N/A,FALSE,"Data";"smq8",#N/A,FALSE,"Data";"smq9",#N/A,FALSE,"Data"}</definedName>
    <definedName name="mmm" localSheetId="25" hidden="1">{"Riqfin97",#N/A,FALSE,"Tran";"Riqfinpro",#N/A,FALSE,"Tran"}</definedName>
    <definedName name="mmm" localSheetId="30" hidden="1">{"Riqfin97",#N/A,FALSE,"Tran";"Riqfinpro",#N/A,FALSE,"Tran"}</definedName>
    <definedName name="mmm" localSheetId="33" hidden="1">{"Riqfin97",#N/A,FALSE,"Tran";"Riqfinpro",#N/A,FALSE,"Tran"}</definedName>
    <definedName name="mmm" localSheetId="34" hidden="1">{"Riqfin97",#N/A,FALSE,"Tran";"Riqfinpro",#N/A,FALSE,"Tran"}</definedName>
    <definedName name="mmm" localSheetId="36" hidden="1">{"Riqfin97",#N/A,FALSE,"Tran";"Riqfinpro",#N/A,FALSE,"Tran"}</definedName>
    <definedName name="mmm" localSheetId="37" hidden="1">{"Riqfin97",#N/A,FALSE,"Tran";"Riqfinpro",#N/A,FALSE,"Tran"}</definedName>
    <definedName name="mmm" localSheetId="38" hidden="1">{"Riqfin97",#N/A,FALSE,"Tran";"Riqfinpro",#N/A,FALSE,"Tran"}</definedName>
    <definedName name="mmm" localSheetId="40" hidden="1">{"Riqfin97",#N/A,FALSE,"Tran";"Riqfinpro",#N/A,FALSE,"Tran"}</definedName>
    <definedName name="mmm" localSheetId="41" hidden="1">{"Riqfin97",#N/A,FALSE,"Tran";"Riqfinpro",#N/A,FALSE,"Tran"}</definedName>
    <definedName name="mmm" localSheetId="44" hidden="1">{"Riqfin97",#N/A,FALSE,"Tran";"Riqfinpro",#N/A,FALSE,"Tran"}</definedName>
    <definedName name="mmm" localSheetId="7" hidden="1">{"Riqfin97",#N/A,FALSE,"Tran";"Riqfinpro",#N/A,FALSE,"Tran"}</definedName>
    <definedName name="mmm" localSheetId="48" hidden="1">{"Riqfin97",#N/A,FALSE,"Tran";"Riqfinpro",#N/A,FALSE,"Tran"}</definedName>
    <definedName name="mmm" localSheetId="50" hidden="1">{"Riqfin97",#N/A,FALSE,"Tran";"Riqfinpro",#N/A,FALSE,"Tran"}</definedName>
    <definedName name="mmm" localSheetId="51" hidden="1">{"Riqfin97",#N/A,FALSE,"Tran";"Riqfinpro",#N/A,FALSE,"Tran"}</definedName>
    <definedName name="mmm" localSheetId="52" hidden="1">{"Riqfin97",#N/A,FALSE,"Tran";"Riqfinpro",#N/A,FALSE,"Tran"}</definedName>
    <definedName name="mmm" hidden="1">{"Riqfin97",#N/A,FALSE,"Tran";"Riqfinpro",#N/A,FALSE,"Tran"}</definedName>
    <definedName name="mmmm" localSheetId="25" hidden="1">{"Tab1",#N/A,FALSE,"P";"Tab2",#N/A,FALSE,"P"}</definedName>
    <definedName name="mmmm" localSheetId="30" hidden="1">{"Tab1",#N/A,FALSE,"P";"Tab2",#N/A,FALSE,"P"}</definedName>
    <definedName name="mmmm" localSheetId="33" hidden="1">{"Tab1",#N/A,FALSE,"P";"Tab2",#N/A,FALSE,"P"}</definedName>
    <definedName name="mmmm" localSheetId="34" hidden="1">{"Tab1",#N/A,FALSE,"P";"Tab2",#N/A,FALSE,"P"}</definedName>
    <definedName name="mmmm" localSheetId="36" hidden="1">{"Tab1",#N/A,FALSE,"P";"Tab2",#N/A,FALSE,"P"}</definedName>
    <definedName name="mmmm" localSheetId="37" hidden="1">{"Tab1",#N/A,FALSE,"P";"Tab2",#N/A,FALSE,"P"}</definedName>
    <definedName name="mmmm" localSheetId="38" hidden="1">{"Tab1",#N/A,FALSE,"P";"Tab2",#N/A,FALSE,"P"}</definedName>
    <definedName name="mmmm" localSheetId="40" hidden="1">{"Tab1",#N/A,FALSE,"P";"Tab2",#N/A,FALSE,"P"}</definedName>
    <definedName name="mmmm" localSheetId="41" hidden="1">{"Tab1",#N/A,FALSE,"P";"Tab2",#N/A,FALSE,"P"}</definedName>
    <definedName name="mmmm" localSheetId="44" hidden="1">{"Tab1",#N/A,FALSE,"P";"Tab2",#N/A,FALSE,"P"}</definedName>
    <definedName name="mmmm" localSheetId="7" hidden="1">{"Tab1",#N/A,FALSE,"P";"Tab2",#N/A,FALSE,"P"}</definedName>
    <definedName name="mmmm" localSheetId="48" hidden="1">{"Tab1",#N/A,FALSE,"P";"Tab2",#N/A,FALSE,"P"}</definedName>
    <definedName name="mmmm" localSheetId="50" hidden="1">{"Tab1",#N/A,FALSE,"P";"Tab2",#N/A,FALSE,"P"}</definedName>
    <definedName name="mmmm" localSheetId="51" hidden="1">{"Tab1",#N/A,FALSE,"P";"Tab2",#N/A,FALSE,"P"}</definedName>
    <definedName name="mmmm" localSheetId="52" hidden="1">{"Tab1",#N/A,FALSE,"P";"Tab2",#N/A,FALSE,"P"}</definedName>
    <definedName name="mmmm" hidden="1">{"Tab1",#N/A,FALSE,"P";"Tab2",#N/A,FALSE,"P"}</definedName>
    <definedName name="mmmmmmm" localSheetId="25" hidden="1">{"Riqfin97",#N/A,FALSE,"Tran";"Riqfinpro",#N/A,FALSE,"Tran"}</definedName>
    <definedName name="mmmmmmm" localSheetId="30" hidden="1">{"Riqfin97",#N/A,FALSE,"Tran";"Riqfinpro",#N/A,FALSE,"Tran"}</definedName>
    <definedName name="mmmmmmm" localSheetId="33" hidden="1">{"Riqfin97",#N/A,FALSE,"Tran";"Riqfinpro",#N/A,FALSE,"Tran"}</definedName>
    <definedName name="mmmmmmm" localSheetId="34" hidden="1">{"Riqfin97",#N/A,FALSE,"Tran";"Riqfinpro",#N/A,FALSE,"Tran"}</definedName>
    <definedName name="mmmmmmm" localSheetId="36" hidden="1">{"Riqfin97",#N/A,FALSE,"Tran";"Riqfinpro",#N/A,FALSE,"Tran"}</definedName>
    <definedName name="mmmmmmm" localSheetId="37" hidden="1">{"Riqfin97",#N/A,FALSE,"Tran";"Riqfinpro",#N/A,FALSE,"Tran"}</definedName>
    <definedName name="mmmmmmm" localSheetId="38" hidden="1">{"Riqfin97",#N/A,FALSE,"Tran";"Riqfinpro",#N/A,FALSE,"Tran"}</definedName>
    <definedName name="mmmmmmm" localSheetId="40" hidden="1">{"Riqfin97",#N/A,FALSE,"Tran";"Riqfinpro",#N/A,FALSE,"Tran"}</definedName>
    <definedName name="mmmmmmm" localSheetId="41" hidden="1">{"Riqfin97",#N/A,FALSE,"Tran";"Riqfinpro",#N/A,FALSE,"Tran"}</definedName>
    <definedName name="mmmmmmm" localSheetId="44" hidden="1">{"Riqfin97",#N/A,FALSE,"Tran";"Riqfinpro",#N/A,FALSE,"Tran"}</definedName>
    <definedName name="mmmmmmm" localSheetId="7" hidden="1">{"Riqfin97",#N/A,FALSE,"Tran";"Riqfinpro",#N/A,FALSE,"Tran"}</definedName>
    <definedName name="mmmmmmm" localSheetId="48" hidden="1">{"Riqfin97",#N/A,FALSE,"Tran";"Riqfinpro",#N/A,FALSE,"Tran"}</definedName>
    <definedName name="mmmmmmm" localSheetId="50" hidden="1">{"Riqfin97",#N/A,FALSE,"Tran";"Riqfinpro",#N/A,FALSE,"Tran"}</definedName>
    <definedName name="mmmmmmm" localSheetId="51" hidden="1">{"Riqfin97",#N/A,FALSE,"Tran";"Riqfinpro",#N/A,FALSE,"Tran"}</definedName>
    <definedName name="mmmmmmm" localSheetId="52" hidden="1">{"Riqfin97",#N/A,FALSE,"Tran";"Riqfinpro",#N/A,FALSE,"Tran"}</definedName>
    <definedName name="mmmmmmm" hidden="1">{"Riqfin97",#N/A,FALSE,"Tran";"Riqfinpro",#N/A,FALSE,"Tran"}</definedName>
    <definedName name="mnbv" localSheetId="25" hidden="1">{"TRADE_COMP",#N/A,FALSE,"TAB23APP";"BOP",#N/A,FALSE,"TAB6";"DOT",#N/A,FALSE,"TAB24APP";"EXTDEBT",#N/A,FALSE,"TAB25APP"}</definedName>
    <definedName name="mnbv" localSheetId="30" hidden="1">{"TRADE_COMP",#N/A,FALSE,"TAB23APP";"BOP",#N/A,FALSE,"TAB6";"DOT",#N/A,FALSE,"TAB24APP";"EXTDEBT",#N/A,FALSE,"TAB25APP"}</definedName>
    <definedName name="mnbv" localSheetId="33" hidden="1">{"TRADE_COMP",#N/A,FALSE,"TAB23APP";"BOP",#N/A,FALSE,"TAB6";"DOT",#N/A,FALSE,"TAB24APP";"EXTDEBT",#N/A,FALSE,"TAB25APP"}</definedName>
    <definedName name="mnbv" localSheetId="34" hidden="1">{"TRADE_COMP",#N/A,FALSE,"TAB23APP";"BOP",#N/A,FALSE,"TAB6";"DOT",#N/A,FALSE,"TAB24APP";"EXTDEBT",#N/A,FALSE,"TAB25APP"}</definedName>
    <definedName name="mnbv" localSheetId="36" hidden="1">{"TRADE_COMP",#N/A,FALSE,"TAB23APP";"BOP",#N/A,FALSE,"TAB6";"DOT",#N/A,FALSE,"TAB24APP";"EXTDEBT",#N/A,FALSE,"TAB25APP"}</definedName>
    <definedName name="mnbv" localSheetId="37" hidden="1">{"TRADE_COMP",#N/A,FALSE,"TAB23APP";"BOP",#N/A,FALSE,"TAB6";"DOT",#N/A,FALSE,"TAB24APP";"EXTDEBT",#N/A,FALSE,"TAB25APP"}</definedName>
    <definedName name="mnbv" localSheetId="38" hidden="1">{"TRADE_COMP",#N/A,FALSE,"TAB23APP";"BOP",#N/A,FALSE,"TAB6";"DOT",#N/A,FALSE,"TAB24APP";"EXTDEBT",#N/A,FALSE,"TAB25APP"}</definedName>
    <definedName name="mnbv" localSheetId="40" hidden="1">{"TRADE_COMP",#N/A,FALSE,"TAB23APP";"BOP",#N/A,FALSE,"TAB6";"DOT",#N/A,FALSE,"TAB24APP";"EXTDEBT",#N/A,FALSE,"TAB25APP"}</definedName>
    <definedName name="mnbv" localSheetId="41" hidden="1">{"TRADE_COMP",#N/A,FALSE,"TAB23APP";"BOP",#N/A,FALSE,"TAB6";"DOT",#N/A,FALSE,"TAB24APP";"EXTDEBT",#N/A,FALSE,"TAB25APP"}</definedName>
    <definedName name="mnbv" localSheetId="44" hidden="1">{"TRADE_COMP",#N/A,FALSE,"TAB23APP";"BOP",#N/A,FALSE,"TAB6";"DOT",#N/A,FALSE,"TAB24APP";"EXTDEBT",#N/A,FALSE,"TAB25APP"}</definedName>
    <definedName name="mnbv" localSheetId="7" hidden="1">{"TRADE_COMP",#N/A,FALSE,"TAB23APP";"BOP",#N/A,FALSE,"TAB6";"DOT",#N/A,FALSE,"TAB24APP";"EXTDEBT",#N/A,FALSE,"TAB25APP"}</definedName>
    <definedName name="mnbv" localSheetId="48" hidden="1">{"TRADE_COMP",#N/A,FALSE,"TAB23APP";"BOP",#N/A,FALSE,"TAB6";"DOT",#N/A,FALSE,"TAB24APP";"EXTDEBT",#N/A,FALSE,"TAB25APP"}</definedName>
    <definedName name="mnbv" localSheetId="50" hidden="1">{"TRADE_COMP",#N/A,FALSE,"TAB23APP";"BOP",#N/A,FALSE,"TAB6";"DOT",#N/A,FALSE,"TAB24APP";"EXTDEBT",#N/A,FALSE,"TAB25APP"}</definedName>
    <definedName name="mnbv" localSheetId="51" hidden="1">{"TRADE_COMP",#N/A,FALSE,"TAB23APP";"BOP",#N/A,FALSE,"TAB6";"DOT",#N/A,FALSE,"TAB24APP";"EXTDEBT",#N/A,FALSE,"TAB25APP"}</definedName>
    <definedName name="mnbv" localSheetId="52" hidden="1">{"TRADE_COMP",#N/A,FALSE,"TAB23APP";"BOP",#N/A,FALSE,"TAB6";"DOT",#N/A,FALSE,"TAB24APP";"EXTDEBT",#N/A,FALSE,"TAB25APP"}</definedName>
    <definedName name="mnbv" hidden="1">{"TRADE_COMP",#N/A,FALSE,"TAB23APP";"BOP",#N/A,FALSE,"TAB6";"DOT",#N/A,FALSE,"TAB24APP";"EXTDEBT",#N/A,FALSE,"TAB25APP"}</definedName>
    <definedName name="n" localSheetId="25" hidden="1">{"Main Economic Indicators",#N/A,FALSE,"C"}</definedName>
    <definedName name="n" localSheetId="30" hidden="1">{"Main Economic Indicators",#N/A,FALSE,"C"}</definedName>
    <definedName name="n" localSheetId="33" hidden="1">{"Main Economic Indicators",#N/A,FALSE,"C"}</definedName>
    <definedName name="n" localSheetId="34" hidden="1">{"Main Economic Indicators",#N/A,FALSE,"C"}</definedName>
    <definedName name="n" localSheetId="36" hidden="1">{"Main Economic Indicators",#N/A,FALSE,"C"}</definedName>
    <definedName name="n" localSheetId="37" hidden="1">{"Main Economic Indicators",#N/A,FALSE,"C"}</definedName>
    <definedName name="n" localSheetId="38" hidden="1">{"Main Economic Indicators",#N/A,FALSE,"C"}</definedName>
    <definedName name="n" localSheetId="40" hidden="1">{"Main Economic Indicators",#N/A,FALSE,"C"}</definedName>
    <definedName name="n" localSheetId="41" hidden="1">{"Main Economic Indicators",#N/A,FALSE,"C"}</definedName>
    <definedName name="n" localSheetId="44" hidden="1">{"Main Economic Indicators",#N/A,FALSE,"C"}</definedName>
    <definedName name="n" localSheetId="7" hidden="1">{"Main Economic Indicators",#N/A,FALSE,"C"}</definedName>
    <definedName name="n" localSheetId="48" hidden="1">{"Main Economic Indicators",#N/A,FALSE,"C"}</definedName>
    <definedName name="n" localSheetId="50" hidden="1">{"Main Economic Indicators",#N/A,FALSE,"C"}</definedName>
    <definedName name="n" localSheetId="51" hidden="1">{"Main Economic Indicators",#N/A,FALSE,"C"}</definedName>
    <definedName name="n" localSheetId="52" hidden="1">{"Main Economic Indicators",#N/A,FALSE,"C"}</definedName>
    <definedName name="n" hidden="1">{"Main Economic Indicators",#N/A,FALSE,"C"}</definedName>
    <definedName name="NAMES" localSheetId="35">#REF!</definedName>
    <definedName name="NAMES" localSheetId="44">#REF!</definedName>
    <definedName name="NAMES" localSheetId="51">#REF!</definedName>
    <definedName name="NAMES" localSheetId="52">#REF!</definedName>
    <definedName name="NAMES" localSheetId="14">#REF!</definedName>
    <definedName name="NAMES">#REF!</definedName>
    <definedName name="Net" localSheetId="44">#REF!</definedName>
    <definedName name="Net" localSheetId="51">#REF!</definedName>
    <definedName name="Net" localSheetId="52">#REF!</definedName>
    <definedName name="Net">#REF!</definedName>
    <definedName name="new" localSheetId="25" hidden="1">{"TBILLS_ALL",#N/A,FALSE,"FITB_all"}</definedName>
    <definedName name="new" localSheetId="30" hidden="1">{"TBILLS_ALL",#N/A,FALSE,"FITB_all"}</definedName>
    <definedName name="new" localSheetId="33" hidden="1">{"TBILLS_ALL",#N/A,FALSE,"FITB_all"}</definedName>
    <definedName name="new" localSheetId="34" hidden="1">{"TBILLS_ALL",#N/A,FALSE,"FITB_all"}</definedName>
    <definedName name="new" localSheetId="36" hidden="1">{"TBILLS_ALL",#N/A,FALSE,"FITB_all"}</definedName>
    <definedName name="new" localSheetId="37" hidden="1">{"TBILLS_ALL",#N/A,FALSE,"FITB_all"}</definedName>
    <definedName name="new" localSheetId="38" hidden="1">{"TBILLS_ALL",#N/A,FALSE,"FITB_all"}</definedName>
    <definedName name="new" localSheetId="40" hidden="1">{"TBILLS_ALL",#N/A,FALSE,"FITB_all"}</definedName>
    <definedName name="new" localSheetId="41" hidden="1">{"TBILLS_ALL",#N/A,FALSE,"FITB_all"}</definedName>
    <definedName name="new" localSheetId="44" hidden="1">{"TBILLS_ALL",#N/A,FALSE,"FITB_all"}</definedName>
    <definedName name="new" localSheetId="7" hidden="1">{"TBILLS_ALL",#N/A,FALSE,"FITB_all"}</definedName>
    <definedName name="new" localSheetId="48" hidden="1">{"TBILLS_ALL",#N/A,FALSE,"FITB_all"}</definedName>
    <definedName name="new" localSheetId="50" hidden="1">{"TBILLS_ALL",#N/A,FALSE,"FITB_all"}</definedName>
    <definedName name="new" localSheetId="51" hidden="1">{"TBILLS_ALL",#N/A,FALSE,"FITB_all"}</definedName>
    <definedName name="new" localSheetId="52" hidden="1">{"TBILLS_ALL",#N/A,FALSE,"FITB_all"}</definedName>
    <definedName name="new" hidden="1">{"TBILLS_ALL",#N/A,FALSE,"FITB_all"}</definedName>
    <definedName name="newnew" localSheetId="25" hidden="1">{"TBILLS_ALL",#N/A,FALSE,"FITB_all"}</definedName>
    <definedName name="newnew" localSheetId="30" hidden="1">{"TBILLS_ALL",#N/A,FALSE,"FITB_all"}</definedName>
    <definedName name="newnew" localSheetId="33" hidden="1">{"TBILLS_ALL",#N/A,FALSE,"FITB_all"}</definedName>
    <definedName name="newnew" localSheetId="34" hidden="1">{"TBILLS_ALL",#N/A,FALSE,"FITB_all"}</definedName>
    <definedName name="newnew" localSheetId="36" hidden="1">{"TBILLS_ALL",#N/A,FALSE,"FITB_all"}</definedName>
    <definedName name="newnew" localSheetId="37" hidden="1">{"TBILLS_ALL",#N/A,FALSE,"FITB_all"}</definedName>
    <definedName name="newnew" localSheetId="38" hidden="1">{"TBILLS_ALL",#N/A,FALSE,"FITB_all"}</definedName>
    <definedName name="newnew" localSheetId="40" hidden="1">{"TBILLS_ALL",#N/A,FALSE,"FITB_all"}</definedName>
    <definedName name="newnew" localSheetId="41" hidden="1">{"TBILLS_ALL",#N/A,FALSE,"FITB_all"}</definedName>
    <definedName name="newnew" localSheetId="44" hidden="1">{"TBILLS_ALL",#N/A,FALSE,"FITB_all"}</definedName>
    <definedName name="newnew" localSheetId="7" hidden="1">{"TBILLS_ALL",#N/A,FALSE,"FITB_all"}</definedName>
    <definedName name="newnew" localSheetId="48" hidden="1">{"TBILLS_ALL",#N/A,FALSE,"FITB_all"}</definedName>
    <definedName name="newnew" localSheetId="50" hidden="1">{"TBILLS_ALL",#N/A,FALSE,"FITB_all"}</definedName>
    <definedName name="newnew" localSheetId="51" hidden="1">{"TBILLS_ALL",#N/A,FALSE,"FITB_all"}</definedName>
    <definedName name="newnew" localSheetId="52" hidden="1">{"TBILLS_ALL",#N/A,FALSE,"FITB_all"}</definedName>
    <definedName name="newnew" hidden="1">{"TBILLS_ALL",#N/A,FALSE,"FITB_all"}</definedName>
    <definedName name="nn" localSheetId="25" hidden="1">{"Riqfin97",#N/A,FALSE,"Tran";"Riqfinpro",#N/A,FALSE,"Tran"}</definedName>
    <definedName name="nn" localSheetId="30" hidden="1">{"Riqfin97",#N/A,FALSE,"Tran";"Riqfinpro",#N/A,FALSE,"Tran"}</definedName>
    <definedName name="nn" localSheetId="33" hidden="1">{"Riqfin97",#N/A,FALSE,"Tran";"Riqfinpro",#N/A,FALSE,"Tran"}</definedName>
    <definedName name="nn" localSheetId="34" hidden="1">{"Riqfin97",#N/A,FALSE,"Tran";"Riqfinpro",#N/A,FALSE,"Tran"}</definedName>
    <definedName name="nn" localSheetId="36" hidden="1">{"Riqfin97",#N/A,FALSE,"Tran";"Riqfinpro",#N/A,FALSE,"Tran"}</definedName>
    <definedName name="nn" localSheetId="37" hidden="1">{"Riqfin97",#N/A,FALSE,"Tran";"Riqfinpro",#N/A,FALSE,"Tran"}</definedName>
    <definedName name="nn" localSheetId="38" hidden="1">{"Riqfin97",#N/A,FALSE,"Tran";"Riqfinpro",#N/A,FALSE,"Tran"}</definedName>
    <definedName name="nn" localSheetId="40" hidden="1">{"Riqfin97",#N/A,FALSE,"Tran";"Riqfinpro",#N/A,FALSE,"Tran"}</definedName>
    <definedName name="nn" localSheetId="41" hidden="1">{"Riqfin97",#N/A,FALSE,"Tran";"Riqfinpro",#N/A,FALSE,"Tran"}</definedName>
    <definedName name="nn" localSheetId="44" hidden="1">{"Riqfin97",#N/A,FALSE,"Tran";"Riqfinpro",#N/A,FALSE,"Tran"}</definedName>
    <definedName name="nn" localSheetId="7" hidden="1">{"Riqfin97",#N/A,FALSE,"Tran";"Riqfinpro",#N/A,FALSE,"Tran"}</definedName>
    <definedName name="nn" localSheetId="48" hidden="1">{"Riqfin97",#N/A,FALSE,"Tran";"Riqfinpro",#N/A,FALSE,"Tran"}</definedName>
    <definedName name="nn" localSheetId="50" hidden="1">{"Riqfin97",#N/A,FALSE,"Tran";"Riqfinpro",#N/A,FALSE,"Tran"}</definedName>
    <definedName name="nn" localSheetId="51" hidden="1">{"Riqfin97",#N/A,FALSE,"Tran";"Riqfinpro",#N/A,FALSE,"Tran"}</definedName>
    <definedName name="nn" localSheetId="52" hidden="1">{"Riqfin97",#N/A,FALSE,"Tran";"Riqfinpro",#N/A,FALSE,"Tran"}</definedName>
    <definedName name="nn" hidden="1">{"Riqfin97",#N/A,FALSE,"Tran";"Riqfinpro",#N/A,FALSE,"Tran"}</definedName>
    <definedName name="nnn" localSheetId="25" hidden="1">{"Tab1",#N/A,FALSE,"P";"Tab2",#N/A,FALSE,"P"}</definedName>
    <definedName name="nnn" localSheetId="30" hidden="1">{"Tab1",#N/A,FALSE,"P";"Tab2",#N/A,FALSE,"P"}</definedName>
    <definedName name="nnn" localSheetId="33" hidden="1">{"Tab1",#N/A,FALSE,"P";"Tab2",#N/A,FALSE,"P"}</definedName>
    <definedName name="nnn" localSheetId="34" hidden="1">{"Tab1",#N/A,FALSE,"P";"Tab2",#N/A,FALSE,"P"}</definedName>
    <definedName name="nnn" localSheetId="36" hidden="1">{"Tab1",#N/A,FALSE,"P";"Tab2",#N/A,FALSE,"P"}</definedName>
    <definedName name="nnn" localSheetId="37" hidden="1">{"Tab1",#N/A,FALSE,"P";"Tab2",#N/A,FALSE,"P"}</definedName>
    <definedName name="nnn" localSheetId="38" hidden="1">{"Tab1",#N/A,FALSE,"P";"Tab2",#N/A,FALSE,"P"}</definedName>
    <definedName name="nnn" localSheetId="40" hidden="1">{"Tab1",#N/A,FALSE,"P";"Tab2",#N/A,FALSE,"P"}</definedName>
    <definedName name="nnn" localSheetId="41" hidden="1">{"Tab1",#N/A,FALSE,"P";"Tab2",#N/A,FALSE,"P"}</definedName>
    <definedName name="nnn" localSheetId="44" hidden="1">{"Tab1",#N/A,FALSE,"P";"Tab2",#N/A,FALSE,"P"}</definedName>
    <definedName name="nnn" localSheetId="7" hidden="1">{"Tab1",#N/A,FALSE,"P";"Tab2",#N/A,FALSE,"P"}</definedName>
    <definedName name="nnn" localSheetId="48" hidden="1">{"Tab1",#N/A,FALSE,"P";"Tab2",#N/A,FALSE,"P"}</definedName>
    <definedName name="nnn" localSheetId="50" hidden="1">{"Tab1",#N/A,FALSE,"P";"Tab2",#N/A,FALSE,"P"}</definedName>
    <definedName name="nnn" localSheetId="51" hidden="1">{"Tab1",#N/A,FALSE,"P";"Tab2",#N/A,FALSE,"P"}</definedName>
    <definedName name="nnn" localSheetId="52" hidden="1">{"Tab1",#N/A,FALSE,"P";"Tab2",#N/A,FALSE,"P"}</definedName>
    <definedName name="nnn" hidden="1">{"Tab1",#N/A,FALSE,"P";"Tab2",#N/A,FALSE,"P"}</definedName>
    <definedName name="Notes" localSheetId="44">#REF!</definedName>
    <definedName name="Notes" localSheetId="51">#REF!</definedName>
    <definedName name="Notes" localSheetId="52">#REF!</definedName>
    <definedName name="Notes">#REF!</definedName>
    <definedName name="okm" localSheetId="25" hidden="1">{"macro",#N/A,FALSE,"Macro";"smq2",#N/A,FALSE,"Data";"smq3",#N/A,FALSE,"Data";"smq4",#N/A,FALSE,"Data";"smq5",#N/A,FALSE,"Data";"smq6",#N/A,FALSE,"Data";"smq7",#N/A,FALSE,"Data";"smq8",#N/A,FALSE,"Data";"smq9",#N/A,FALSE,"Data"}</definedName>
    <definedName name="okm" localSheetId="30" hidden="1">{"macro",#N/A,FALSE,"Macro";"smq2",#N/A,FALSE,"Data";"smq3",#N/A,FALSE,"Data";"smq4",#N/A,FALSE,"Data";"smq5",#N/A,FALSE,"Data";"smq6",#N/A,FALSE,"Data";"smq7",#N/A,FALSE,"Data";"smq8",#N/A,FALSE,"Data";"smq9",#N/A,FALSE,"Data"}</definedName>
    <definedName name="okm" localSheetId="33" hidden="1">{"macro",#N/A,FALSE,"Macro";"smq2",#N/A,FALSE,"Data";"smq3",#N/A,FALSE,"Data";"smq4",#N/A,FALSE,"Data";"smq5",#N/A,FALSE,"Data";"smq6",#N/A,FALSE,"Data";"smq7",#N/A,FALSE,"Data";"smq8",#N/A,FALSE,"Data";"smq9",#N/A,FALSE,"Data"}</definedName>
    <definedName name="okm" localSheetId="34" hidden="1">{"macro",#N/A,FALSE,"Macro";"smq2",#N/A,FALSE,"Data";"smq3",#N/A,FALSE,"Data";"smq4",#N/A,FALSE,"Data";"smq5",#N/A,FALSE,"Data";"smq6",#N/A,FALSE,"Data";"smq7",#N/A,FALSE,"Data";"smq8",#N/A,FALSE,"Data";"smq9",#N/A,FALSE,"Data"}</definedName>
    <definedName name="okm" localSheetId="36" hidden="1">{"macro",#N/A,FALSE,"Macro";"smq2",#N/A,FALSE,"Data";"smq3",#N/A,FALSE,"Data";"smq4",#N/A,FALSE,"Data";"smq5",#N/A,FALSE,"Data";"smq6",#N/A,FALSE,"Data";"smq7",#N/A,FALSE,"Data";"smq8",#N/A,FALSE,"Data";"smq9",#N/A,FALSE,"Data"}</definedName>
    <definedName name="okm" localSheetId="37" hidden="1">{"macro",#N/A,FALSE,"Macro";"smq2",#N/A,FALSE,"Data";"smq3",#N/A,FALSE,"Data";"smq4",#N/A,FALSE,"Data";"smq5",#N/A,FALSE,"Data";"smq6",#N/A,FALSE,"Data";"smq7",#N/A,FALSE,"Data";"smq8",#N/A,FALSE,"Data";"smq9",#N/A,FALSE,"Data"}</definedName>
    <definedName name="okm" localSheetId="38" hidden="1">{"macro",#N/A,FALSE,"Macro";"smq2",#N/A,FALSE,"Data";"smq3",#N/A,FALSE,"Data";"smq4",#N/A,FALSE,"Data";"smq5",#N/A,FALSE,"Data";"smq6",#N/A,FALSE,"Data";"smq7",#N/A,FALSE,"Data";"smq8",#N/A,FALSE,"Data";"smq9",#N/A,FALSE,"Data"}</definedName>
    <definedName name="okm" localSheetId="40" hidden="1">{"macro",#N/A,FALSE,"Macro";"smq2",#N/A,FALSE,"Data";"smq3",#N/A,FALSE,"Data";"smq4",#N/A,FALSE,"Data";"smq5",#N/A,FALSE,"Data";"smq6",#N/A,FALSE,"Data";"smq7",#N/A,FALSE,"Data";"smq8",#N/A,FALSE,"Data";"smq9",#N/A,FALSE,"Data"}</definedName>
    <definedName name="okm" localSheetId="41" hidden="1">{"macro",#N/A,FALSE,"Macro";"smq2",#N/A,FALSE,"Data";"smq3",#N/A,FALSE,"Data";"smq4",#N/A,FALSE,"Data";"smq5",#N/A,FALSE,"Data";"smq6",#N/A,FALSE,"Data";"smq7",#N/A,FALSE,"Data";"smq8",#N/A,FALSE,"Data";"smq9",#N/A,FALSE,"Data"}</definedName>
    <definedName name="okm" localSheetId="44" hidden="1">{"macro",#N/A,FALSE,"Macro";"smq2",#N/A,FALSE,"Data";"smq3",#N/A,FALSE,"Data";"smq4",#N/A,FALSE,"Data";"smq5",#N/A,FALSE,"Data";"smq6",#N/A,FALSE,"Data";"smq7",#N/A,FALSE,"Data";"smq8",#N/A,FALSE,"Data";"smq9",#N/A,FALSE,"Data"}</definedName>
    <definedName name="okm" localSheetId="7" hidden="1">{"macro",#N/A,FALSE,"Macro";"smq2",#N/A,FALSE,"Data";"smq3",#N/A,FALSE,"Data";"smq4",#N/A,FALSE,"Data";"smq5",#N/A,FALSE,"Data";"smq6",#N/A,FALSE,"Data";"smq7",#N/A,FALSE,"Data";"smq8",#N/A,FALSE,"Data";"smq9",#N/A,FALSE,"Data"}</definedName>
    <definedName name="okm" localSheetId="48" hidden="1">{"macro",#N/A,FALSE,"Macro";"smq2",#N/A,FALSE,"Data";"smq3",#N/A,FALSE,"Data";"smq4",#N/A,FALSE,"Data";"smq5",#N/A,FALSE,"Data";"smq6",#N/A,FALSE,"Data";"smq7",#N/A,FALSE,"Data";"smq8",#N/A,FALSE,"Data";"smq9",#N/A,FALSE,"Data"}</definedName>
    <definedName name="okm" localSheetId="50" hidden="1">{"macro",#N/A,FALSE,"Macro";"smq2",#N/A,FALSE,"Data";"smq3",#N/A,FALSE,"Data";"smq4",#N/A,FALSE,"Data";"smq5",#N/A,FALSE,"Data";"smq6",#N/A,FALSE,"Data";"smq7",#N/A,FALSE,"Data";"smq8",#N/A,FALSE,"Data";"smq9",#N/A,FALSE,"Data"}</definedName>
    <definedName name="okm" localSheetId="51" hidden="1">{"macro",#N/A,FALSE,"Macro";"smq2",#N/A,FALSE,"Data";"smq3",#N/A,FALSE,"Data";"smq4",#N/A,FALSE,"Data";"smq5",#N/A,FALSE,"Data";"smq6",#N/A,FALSE,"Data";"smq7",#N/A,FALSE,"Data";"smq8",#N/A,FALSE,"Data";"smq9",#N/A,FALSE,"Data"}</definedName>
    <definedName name="okm" localSheetId="52" hidden="1">{"macro",#N/A,FALSE,"Macro";"smq2",#N/A,FALSE,"Data";"smq3",#N/A,FALSE,"Data";"smq4",#N/A,FALSE,"Data";"smq5",#N/A,FALSE,"Data";"smq6",#N/A,FALSE,"Data";"smq7",#N/A,FALSE,"Data";"smq8",#N/A,FALSE,"Data";"smq9",#N/A,FALSE,"Data"}</definedName>
    <definedName name="okm" hidden="1">{"macro",#N/A,FALSE,"Macro";"smq2",#N/A,FALSE,"Data";"smq3",#N/A,FALSE,"Data";"smq4",#N/A,FALSE,"Data";"smq5",#N/A,FALSE,"Data";"smq6",#N/A,FALSE,"Data";"smq7",#N/A,FALSE,"Data";"smq8",#N/A,FALSE,"Data";"smq9",#N/A,FALSE,"Data"}</definedName>
    <definedName name="OLE_LINK6" localSheetId="26">'T8'!#REF!</definedName>
    <definedName name="oo" localSheetId="25" hidden="1">{"Riqfin97",#N/A,FALSE,"Tran";"Riqfinpro",#N/A,FALSE,"Tran"}</definedName>
    <definedName name="oo" localSheetId="30" hidden="1">{"Riqfin97",#N/A,FALSE,"Tran";"Riqfinpro",#N/A,FALSE,"Tran"}</definedName>
    <definedName name="oo" localSheetId="33" hidden="1">{"Riqfin97",#N/A,FALSE,"Tran";"Riqfinpro",#N/A,FALSE,"Tran"}</definedName>
    <definedName name="oo" localSheetId="34" hidden="1">{"Riqfin97",#N/A,FALSE,"Tran";"Riqfinpro",#N/A,FALSE,"Tran"}</definedName>
    <definedName name="oo" localSheetId="36" hidden="1">{"Riqfin97",#N/A,FALSE,"Tran";"Riqfinpro",#N/A,FALSE,"Tran"}</definedName>
    <definedName name="oo" localSheetId="37" hidden="1">{"Riqfin97",#N/A,FALSE,"Tran";"Riqfinpro",#N/A,FALSE,"Tran"}</definedName>
    <definedName name="oo" localSheetId="38" hidden="1">{"Riqfin97",#N/A,FALSE,"Tran";"Riqfinpro",#N/A,FALSE,"Tran"}</definedName>
    <definedName name="oo" localSheetId="40" hidden="1">{"Riqfin97",#N/A,FALSE,"Tran";"Riqfinpro",#N/A,FALSE,"Tran"}</definedName>
    <definedName name="oo" localSheetId="41" hidden="1">{"Riqfin97",#N/A,FALSE,"Tran";"Riqfinpro",#N/A,FALSE,"Tran"}</definedName>
    <definedName name="oo" localSheetId="44" hidden="1">{"Riqfin97",#N/A,FALSE,"Tran";"Riqfinpro",#N/A,FALSE,"Tran"}</definedName>
    <definedName name="oo" localSheetId="7" hidden="1">{"Riqfin97",#N/A,FALSE,"Tran";"Riqfinpro",#N/A,FALSE,"Tran"}</definedName>
    <definedName name="oo" localSheetId="48" hidden="1">{"Riqfin97",#N/A,FALSE,"Tran";"Riqfinpro",#N/A,FALSE,"Tran"}</definedName>
    <definedName name="oo" localSheetId="50" hidden="1">{"Riqfin97",#N/A,FALSE,"Tran";"Riqfinpro",#N/A,FALSE,"Tran"}</definedName>
    <definedName name="oo" localSheetId="51" hidden="1">{"Riqfin97",#N/A,FALSE,"Tran";"Riqfinpro",#N/A,FALSE,"Tran"}</definedName>
    <definedName name="oo" localSheetId="52" hidden="1">{"Riqfin97",#N/A,FALSE,"Tran";"Riqfinpro",#N/A,FALSE,"Tran"}</definedName>
    <definedName name="oo" hidden="1">{"Riqfin97",#N/A,FALSE,"Tran";"Riqfinpro",#N/A,FALSE,"Tran"}</definedName>
    <definedName name="ooo" localSheetId="25" hidden="1">{"Tab1",#N/A,FALSE,"P";"Tab2",#N/A,FALSE,"P"}</definedName>
    <definedName name="ooo" localSheetId="30" hidden="1">{"Tab1",#N/A,FALSE,"P";"Tab2",#N/A,FALSE,"P"}</definedName>
    <definedName name="ooo" localSheetId="33" hidden="1">{"Tab1",#N/A,FALSE,"P";"Tab2",#N/A,FALSE,"P"}</definedName>
    <definedName name="ooo" localSheetId="34" hidden="1">{"Tab1",#N/A,FALSE,"P";"Tab2",#N/A,FALSE,"P"}</definedName>
    <definedName name="ooo" localSheetId="36" hidden="1">{"Tab1",#N/A,FALSE,"P";"Tab2",#N/A,FALSE,"P"}</definedName>
    <definedName name="ooo" localSheetId="37" hidden="1">{"Tab1",#N/A,FALSE,"P";"Tab2",#N/A,FALSE,"P"}</definedName>
    <definedName name="ooo" localSheetId="38" hidden="1">{"Tab1",#N/A,FALSE,"P";"Tab2",#N/A,FALSE,"P"}</definedName>
    <definedName name="ooo" localSheetId="40" hidden="1">{"Tab1",#N/A,FALSE,"P";"Tab2",#N/A,FALSE,"P"}</definedName>
    <definedName name="ooo" localSheetId="41" hidden="1">{"Tab1",#N/A,FALSE,"P";"Tab2",#N/A,FALSE,"P"}</definedName>
    <definedName name="ooo" localSheetId="44" hidden="1">{"Tab1",#N/A,FALSE,"P";"Tab2",#N/A,FALSE,"P"}</definedName>
    <definedName name="ooo" localSheetId="7" hidden="1">{"Tab1",#N/A,FALSE,"P";"Tab2",#N/A,FALSE,"P"}</definedName>
    <definedName name="ooo" localSheetId="48" hidden="1">{"Tab1",#N/A,FALSE,"P";"Tab2",#N/A,FALSE,"P"}</definedName>
    <definedName name="ooo" localSheetId="50" hidden="1">{"Tab1",#N/A,FALSE,"P";"Tab2",#N/A,FALSE,"P"}</definedName>
    <definedName name="ooo" localSheetId="51" hidden="1">{"Tab1",#N/A,FALSE,"P";"Tab2",#N/A,FALSE,"P"}</definedName>
    <definedName name="ooo" localSheetId="52" hidden="1">{"Tab1",#N/A,FALSE,"P";"Tab2",#N/A,FALSE,"P"}</definedName>
    <definedName name="ooo" hidden="1">{"Tab1",#N/A,FALSE,"P";"Tab2",#N/A,FALSE,"P"}</definedName>
    <definedName name="p" localSheetId="25" hidden="1">{"Riqfin97",#N/A,FALSE,"Tran";"Riqfinpro",#N/A,FALSE,"Tran"}</definedName>
    <definedName name="p" localSheetId="30" hidden="1">{"Riqfin97",#N/A,FALSE,"Tran";"Riqfinpro",#N/A,FALSE,"Tran"}</definedName>
    <definedName name="p" localSheetId="33" hidden="1">{"Riqfin97",#N/A,FALSE,"Tran";"Riqfinpro",#N/A,FALSE,"Tran"}</definedName>
    <definedName name="p" localSheetId="34" hidden="1">{"Riqfin97",#N/A,FALSE,"Tran";"Riqfinpro",#N/A,FALSE,"Tran"}</definedName>
    <definedName name="p" localSheetId="36" hidden="1">{"Riqfin97",#N/A,FALSE,"Tran";"Riqfinpro",#N/A,FALSE,"Tran"}</definedName>
    <definedName name="p" localSheetId="37" hidden="1">{"Riqfin97",#N/A,FALSE,"Tran";"Riqfinpro",#N/A,FALSE,"Tran"}</definedName>
    <definedName name="p" localSheetId="38" hidden="1">{"Riqfin97",#N/A,FALSE,"Tran";"Riqfinpro",#N/A,FALSE,"Tran"}</definedName>
    <definedName name="p" localSheetId="40" hidden="1">{"Riqfin97",#N/A,FALSE,"Tran";"Riqfinpro",#N/A,FALSE,"Tran"}</definedName>
    <definedName name="p" localSheetId="41" hidden="1">{"Riqfin97",#N/A,FALSE,"Tran";"Riqfinpro",#N/A,FALSE,"Tran"}</definedName>
    <definedName name="p" localSheetId="44" hidden="1">{"Riqfin97",#N/A,FALSE,"Tran";"Riqfinpro",#N/A,FALSE,"Tran"}</definedName>
    <definedName name="p" localSheetId="7" hidden="1">{"Riqfin97",#N/A,FALSE,"Tran";"Riqfinpro",#N/A,FALSE,"Tran"}</definedName>
    <definedName name="p" localSheetId="48" hidden="1">{"Riqfin97",#N/A,FALSE,"Tran";"Riqfinpro",#N/A,FALSE,"Tran"}</definedName>
    <definedName name="p" localSheetId="50" hidden="1">{"Riqfin97",#N/A,FALSE,"Tran";"Riqfinpro",#N/A,FALSE,"Tran"}</definedName>
    <definedName name="p" localSheetId="51" hidden="1">{"Riqfin97",#N/A,FALSE,"Tran";"Riqfinpro",#N/A,FALSE,"Tran"}</definedName>
    <definedName name="p" localSheetId="52" hidden="1">{"Riqfin97",#N/A,FALSE,"Tran";"Riqfinpro",#N/A,FALSE,"Tran"}</definedName>
    <definedName name="p" hidden="1">{"Riqfin97",#N/A,FALSE,"Tran";"Riqfinpro",#N/A,FALSE,"Tran"}</definedName>
    <definedName name="po" localSheetId="25" hidden="1">{"Tab1",#N/A,FALSE,"P";"Tab2",#N/A,FALSE,"P"}</definedName>
    <definedName name="po" localSheetId="30" hidden="1">{"Tab1",#N/A,FALSE,"P";"Tab2",#N/A,FALSE,"P"}</definedName>
    <definedName name="po" localSheetId="33" hidden="1">{"Tab1",#N/A,FALSE,"P";"Tab2",#N/A,FALSE,"P"}</definedName>
    <definedName name="po" localSheetId="34" hidden="1">{"Tab1",#N/A,FALSE,"P";"Tab2",#N/A,FALSE,"P"}</definedName>
    <definedName name="po" localSheetId="36" hidden="1">{"Tab1",#N/A,FALSE,"P";"Tab2",#N/A,FALSE,"P"}</definedName>
    <definedName name="po" localSheetId="37" hidden="1">{"Tab1",#N/A,FALSE,"P";"Tab2",#N/A,FALSE,"P"}</definedName>
    <definedName name="po" localSheetId="38" hidden="1">{"Tab1",#N/A,FALSE,"P";"Tab2",#N/A,FALSE,"P"}</definedName>
    <definedName name="po" localSheetId="40" hidden="1">{"Tab1",#N/A,FALSE,"P";"Tab2",#N/A,FALSE,"P"}</definedName>
    <definedName name="po" localSheetId="41" hidden="1">{"Tab1",#N/A,FALSE,"P";"Tab2",#N/A,FALSE,"P"}</definedName>
    <definedName name="po" localSheetId="44" hidden="1">{"Tab1",#N/A,FALSE,"P";"Tab2",#N/A,FALSE,"P"}</definedName>
    <definedName name="po" localSheetId="7" hidden="1">{"Tab1",#N/A,FALSE,"P";"Tab2",#N/A,FALSE,"P"}</definedName>
    <definedName name="po" localSheetId="48" hidden="1">{"Tab1",#N/A,FALSE,"P";"Tab2",#N/A,FALSE,"P"}</definedName>
    <definedName name="po" localSheetId="50" hidden="1">{"Tab1",#N/A,FALSE,"P";"Tab2",#N/A,FALSE,"P"}</definedName>
    <definedName name="po" localSheetId="51" hidden="1">{"Tab1",#N/A,FALSE,"P";"Tab2",#N/A,FALSE,"P"}</definedName>
    <definedName name="po" localSheetId="52" hidden="1">{"Tab1",#N/A,FALSE,"P";"Tab2",#N/A,FALSE,"P"}</definedName>
    <definedName name="po" hidden="1">{"Tab1",#N/A,FALSE,"P";"Tab2",#N/A,FALSE,"P"}</definedName>
    <definedName name="pp" localSheetId="25" hidden="1">{"Riqfin97",#N/A,FALSE,"Tran";"Riqfinpro",#N/A,FALSE,"Tran"}</definedName>
    <definedName name="pp" localSheetId="30" hidden="1">{"Riqfin97",#N/A,FALSE,"Tran";"Riqfinpro",#N/A,FALSE,"Tran"}</definedName>
    <definedName name="pp" localSheetId="33" hidden="1">{"Riqfin97",#N/A,FALSE,"Tran";"Riqfinpro",#N/A,FALSE,"Tran"}</definedName>
    <definedName name="pp" localSheetId="34" hidden="1">{"Riqfin97",#N/A,FALSE,"Tran";"Riqfinpro",#N/A,FALSE,"Tran"}</definedName>
    <definedName name="pp" localSheetId="36" hidden="1">{"Riqfin97",#N/A,FALSE,"Tran";"Riqfinpro",#N/A,FALSE,"Tran"}</definedName>
    <definedName name="pp" localSheetId="37" hidden="1">{"Riqfin97",#N/A,FALSE,"Tran";"Riqfinpro",#N/A,FALSE,"Tran"}</definedName>
    <definedName name="pp" localSheetId="38" hidden="1">{"Riqfin97",#N/A,FALSE,"Tran";"Riqfinpro",#N/A,FALSE,"Tran"}</definedName>
    <definedName name="pp" localSheetId="40" hidden="1">{"Riqfin97",#N/A,FALSE,"Tran";"Riqfinpro",#N/A,FALSE,"Tran"}</definedName>
    <definedName name="pp" localSheetId="41" hidden="1">{"Riqfin97",#N/A,FALSE,"Tran";"Riqfinpro",#N/A,FALSE,"Tran"}</definedName>
    <definedName name="pp" localSheetId="44" hidden="1">{"Riqfin97",#N/A,FALSE,"Tran";"Riqfinpro",#N/A,FALSE,"Tran"}</definedName>
    <definedName name="pp" localSheetId="7" hidden="1">{"Riqfin97",#N/A,FALSE,"Tran";"Riqfinpro",#N/A,FALSE,"Tran"}</definedName>
    <definedName name="pp" localSheetId="48" hidden="1">{"Riqfin97",#N/A,FALSE,"Tran";"Riqfinpro",#N/A,FALSE,"Tran"}</definedName>
    <definedName name="pp" localSheetId="50" hidden="1">{"Riqfin97",#N/A,FALSE,"Tran";"Riqfinpro",#N/A,FALSE,"Tran"}</definedName>
    <definedName name="pp" localSheetId="51" hidden="1">{"Riqfin97",#N/A,FALSE,"Tran";"Riqfinpro",#N/A,FALSE,"Tran"}</definedName>
    <definedName name="pp" localSheetId="52" hidden="1">{"Riqfin97",#N/A,FALSE,"Tran";"Riqfinpro",#N/A,FALSE,"Tran"}</definedName>
    <definedName name="pp" hidden="1">{"Riqfin97",#N/A,FALSE,"Tran";"Riqfinpro",#N/A,FALSE,"Tran"}</definedName>
    <definedName name="ppp" localSheetId="25" hidden="1">{"Riqfin97",#N/A,FALSE,"Tran";"Riqfinpro",#N/A,FALSE,"Tran"}</definedName>
    <definedName name="ppp" localSheetId="30" hidden="1">{"Riqfin97",#N/A,FALSE,"Tran";"Riqfinpro",#N/A,FALSE,"Tran"}</definedName>
    <definedName name="ppp" localSheetId="33" hidden="1">{"Riqfin97",#N/A,FALSE,"Tran";"Riqfinpro",#N/A,FALSE,"Tran"}</definedName>
    <definedName name="ppp" localSheetId="34" hidden="1">{"Riqfin97",#N/A,FALSE,"Tran";"Riqfinpro",#N/A,FALSE,"Tran"}</definedName>
    <definedName name="ppp" localSheetId="36" hidden="1">{"Riqfin97",#N/A,FALSE,"Tran";"Riqfinpro",#N/A,FALSE,"Tran"}</definedName>
    <definedName name="ppp" localSheetId="37" hidden="1">{"Riqfin97",#N/A,FALSE,"Tran";"Riqfinpro",#N/A,FALSE,"Tran"}</definedName>
    <definedName name="ppp" localSheetId="38" hidden="1">{"Riqfin97",#N/A,FALSE,"Tran";"Riqfinpro",#N/A,FALSE,"Tran"}</definedName>
    <definedName name="ppp" localSheetId="40" hidden="1">{"Riqfin97",#N/A,FALSE,"Tran";"Riqfinpro",#N/A,FALSE,"Tran"}</definedName>
    <definedName name="ppp" localSheetId="41" hidden="1">{"Riqfin97",#N/A,FALSE,"Tran";"Riqfinpro",#N/A,FALSE,"Tran"}</definedName>
    <definedName name="ppp" localSheetId="44" hidden="1">{"Riqfin97",#N/A,FALSE,"Tran";"Riqfinpro",#N/A,FALSE,"Tran"}</definedName>
    <definedName name="ppp" localSheetId="7" hidden="1">{"Riqfin97",#N/A,FALSE,"Tran";"Riqfinpro",#N/A,FALSE,"Tran"}</definedName>
    <definedName name="ppp" localSheetId="48" hidden="1">{"Riqfin97",#N/A,FALSE,"Tran";"Riqfinpro",#N/A,FALSE,"Tran"}</definedName>
    <definedName name="ppp" localSheetId="50" hidden="1">{"Riqfin97",#N/A,FALSE,"Tran";"Riqfinpro",#N/A,FALSE,"Tran"}</definedName>
    <definedName name="ppp" localSheetId="51" hidden="1">{"Riqfin97",#N/A,FALSE,"Tran";"Riqfinpro",#N/A,FALSE,"Tran"}</definedName>
    <definedName name="ppp" localSheetId="52" hidden="1">{"Riqfin97",#N/A,FALSE,"Tran";"Riqfinpro",#N/A,FALSE,"Tran"}</definedName>
    <definedName name="ppp" hidden="1">{"Riqfin97",#N/A,FALSE,"Tran";"Riqfinpro",#N/A,FALSE,"Tran"}</definedName>
    <definedName name="_xlnm.Print_Area" localSheetId="35">#REF!</definedName>
    <definedName name="_xlnm.Print_Area" localSheetId="44">#REF!</definedName>
    <definedName name="_xlnm.Print_Area" localSheetId="51">#REF!</definedName>
    <definedName name="_xlnm.Print_Area" localSheetId="52">#REF!</definedName>
    <definedName name="_xlnm.Print_Area">#REF!</definedName>
    <definedName name="Print_Area_MI" localSheetId="35">#REF!</definedName>
    <definedName name="Print_Area_MI" localSheetId="44">#REF!</definedName>
    <definedName name="Print_Area_MI" localSheetId="51">#REF!</definedName>
    <definedName name="PRINT_AREA_MI" localSheetId="52">#REF!</definedName>
    <definedName name="Print_Area_MI" localSheetId="14">#REF!</definedName>
    <definedName name="Print_Area_MI">#REF!</definedName>
    <definedName name="Prog_2001_Nov_draft" localSheetId="25" hidden="1">{"CBA",#N/A,FALSE,"TAB4";"MS",#N/A,FALSE,"TAB5";"BANKLOANS",#N/A,FALSE,"TAB21APP ";"INTEREST",#N/A,FALSE,"TAB22APP"}</definedName>
    <definedName name="Prog_2001_Nov_draft" localSheetId="30" hidden="1">{"CBA",#N/A,FALSE,"TAB4";"MS",#N/A,FALSE,"TAB5";"BANKLOANS",#N/A,FALSE,"TAB21APP ";"INTEREST",#N/A,FALSE,"TAB22APP"}</definedName>
    <definedName name="Prog_2001_Nov_draft" localSheetId="33" hidden="1">{"CBA",#N/A,FALSE,"TAB4";"MS",#N/A,FALSE,"TAB5";"BANKLOANS",#N/A,FALSE,"TAB21APP ";"INTEREST",#N/A,FALSE,"TAB22APP"}</definedName>
    <definedName name="Prog_2001_Nov_draft" localSheetId="34" hidden="1">{"CBA",#N/A,FALSE,"TAB4";"MS",#N/A,FALSE,"TAB5";"BANKLOANS",#N/A,FALSE,"TAB21APP ";"INTEREST",#N/A,FALSE,"TAB22APP"}</definedName>
    <definedName name="Prog_2001_Nov_draft" localSheetId="36" hidden="1">{"CBA",#N/A,FALSE,"TAB4";"MS",#N/A,FALSE,"TAB5";"BANKLOANS",#N/A,FALSE,"TAB21APP ";"INTEREST",#N/A,FALSE,"TAB22APP"}</definedName>
    <definedName name="Prog_2001_Nov_draft" localSheetId="37" hidden="1">{"CBA",#N/A,FALSE,"TAB4";"MS",#N/A,FALSE,"TAB5";"BANKLOANS",#N/A,FALSE,"TAB21APP ";"INTEREST",#N/A,FALSE,"TAB22APP"}</definedName>
    <definedName name="Prog_2001_Nov_draft" localSheetId="38" hidden="1">{"CBA",#N/A,FALSE,"TAB4";"MS",#N/A,FALSE,"TAB5";"BANKLOANS",#N/A,FALSE,"TAB21APP ";"INTEREST",#N/A,FALSE,"TAB22APP"}</definedName>
    <definedName name="Prog_2001_Nov_draft" localSheetId="40" hidden="1">{"CBA",#N/A,FALSE,"TAB4";"MS",#N/A,FALSE,"TAB5";"BANKLOANS",#N/A,FALSE,"TAB21APP ";"INTEREST",#N/A,FALSE,"TAB22APP"}</definedName>
    <definedName name="Prog_2001_Nov_draft" localSheetId="41" hidden="1">{"CBA",#N/A,FALSE,"TAB4";"MS",#N/A,FALSE,"TAB5";"BANKLOANS",#N/A,FALSE,"TAB21APP ";"INTEREST",#N/A,FALSE,"TAB22APP"}</definedName>
    <definedName name="Prog_2001_Nov_draft" localSheetId="44" hidden="1">{"CBA",#N/A,FALSE,"TAB4";"MS",#N/A,FALSE,"TAB5";"BANKLOANS",#N/A,FALSE,"TAB21APP ";"INTEREST",#N/A,FALSE,"TAB22APP"}</definedName>
    <definedName name="Prog_2001_Nov_draft" localSheetId="7" hidden="1">{"CBA",#N/A,FALSE,"TAB4";"MS",#N/A,FALSE,"TAB5";"BANKLOANS",#N/A,FALSE,"TAB21APP ";"INTEREST",#N/A,FALSE,"TAB22APP"}</definedName>
    <definedName name="Prog_2001_Nov_draft" localSheetId="48" hidden="1">{"CBA",#N/A,FALSE,"TAB4";"MS",#N/A,FALSE,"TAB5";"BANKLOANS",#N/A,FALSE,"TAB21APP ";"INTEREST",#N/A,FALSE,"TAB22APP"}</definedName>
    <definedName name="Prog_2001_Nov_draft" localSheetId="50" hidden="1">{"CBA",#N/A,FALSE,"TAB4";"MS",#N/A,FALSE,"TAB5";"BANKLOANS",#N/A,FALSE,"TAB21APP ";"INTEREST",#N/A,FALSE,"TAB22APP"}</definedName>
    <definedName name="Prog_2001_Nov_draft" localSheetId="51" hidden="1">{"CBA",#N/A,FALSE,"TAB4";"MS",#N/A,FALSE,"TAB5";"BANKLOANS",#N/A,FALSE,"TAB21APP ";"INTEREST",#N/A,FALSE,"TAB22APP"}</definedName>
    <definedName name="Prog_2001_Nov_draft" localSheetId="52" hidden="1">{"CBA",#N/A,FALSE,"TAB4";"MS",#N/A,FALSE,"TAB5";"BANKLOANS",#N/A,FALSE,"TAB21APP ";"INTEREST",#N/A,FALSE,"TAB22APP"}</definedName>
    <definedName name="Prog_2001_Nov_draft" hidden="1">{"CBA",#N/A,FALSE,"TAB4";"MS",#N/A,FALSE,"TAB5";"BANKLOANS",#N/A,FALSE,"TAB21APP ";"INTEREST",#N/A,FALSE,"TAB22APP"}</definedName>
    <definedName name="qq" hidden="1">#REF!</definedName>
    <definedName name="qwe" localSheetId="25" hidden="1">{"macroa",#N/A,FALSE,"Macro";"suma2",#N/A,FALSE,"Data";"suma3",#N/A,FALSE,"Data";"suma4",#N/A,FALSE,"Data";"suma5",#N/A,FALSE,"Data";"suma6",#N/A,FALSE,"Data";"suma7",#N/A,FALSE,"Data";"suma8",#N/A,FALSE,"Data";"suma9",#N/A,FALSE,"Data"}</definedName>
    <definedName name="qwe" localSheetId="30" hidden="1">{"macroa",#N/A,FALSE,"Macro";"suma2",#N/A,FALSE,"Data";"suma3",#N/A,FALSE,"Data";"suma4",#N/A,FALSE,"Data";"suma5",#N/A,FALSE,"Data";"suma6",#N/A,FALSE,"Data";"suma7",#N/A,FALSE,"Data";"suma8",#N/A,FALSE,"Data";"suma9",#N/A,FALSE,"Data"}</definedName>
    <definedName name="qwe" localSheetId="33" hidden="1">{"macroa",#N/A,FALSE,"Macro";"suma2",#N/A,FALSE,"Data";"suma3",#N/A,FALSE,"Data";"suma4",#N/A,FALSE,"Data";"suma5",#N/A,FALSE,"Data";"suma6",#N/A,FALSE,"Data";"suma7",#N/A,FALSE,"Data";"suma8",#N/A,FALSE,"Data";"suma9",#N/A,FALSE,"Data"}</definedName>
    <definedName name="qwe" localSheetId="34" hidden="1">{"macroa",#N/A,FALSE,"Macro";"suma2",#N/A,FALSE,"Data";"suma3",#N/A,FALSE,"Data";"suma4",#N/A,FALSE,"Data";"suma5",#N/A,FALSE,"Data";"suma6",#N/A,FALSE,"Data";"suma7",#N/A,FALSE,"Data";"suma8",#N/A,FALSE,"Data";"suma9",#N/A,FALSE,"Data"}</definedName>
    <definedName name="qwe" localSheetId="36" hidden="1">{"macroa",#N/A,FALSE,"Macro";"suma2",#N/A,FALSE,"Data";"suma3",#N/A,FALSE,"Data";"suma4",#N/A,FALSE,"Data";"suma5",#N/A,FALSE,"Data";"suma6",#N/A,FALSE,"Data";"suma7",#N/A,FALSE,"Data";"suma8",#N/A,FALSE,"Data";"suma9",#N/A,FALSE,"Data"}</definedName>
    <definedName name="qwe" localSheetId="37" hidden="1">{"macroa",#N/A,FALSE,"Macro";"suma2",#N/A,FALSE,"Data";"suma3",#N/A,FALSE,"Data";"suma4",#N/A,FALSE,"Data";"suma5",#N/A,FALSE,"Data";"suma6",#N/A,FALSE,"Data";"suma7",#N/A,FALSE,"Data";"suma8",#N/A,FALSE,"Data";"suma9",#N/A,FALSE,"Data"}</definedName>
    <definedName name="qwe" localSheetId="38" hidden="1">{"macroa",#N/A,FALSE,"Macro";"suma2",#N/A,FALSE,"Data";"suma3",#N/A,FALSE,"Data";"suma4",#N/A,FALSE,"Data";"suma5",#N/A,FALSE,"Data";"suma6",#N/A,FALSE,"Data";"suma7",#N/A,FALSE,"Data";"suma8",#N/A,FALSE,"Data";"suma9",#N/A,FALSE,"Data"}</definedName>
    <definedName name="qwe" localSheetId="40" hidden="1">{"macroa",#N/A,FALSE,"Macro";"suma2",#N/A,FALSE,"Data";"suma3",#N/A,FALSE,"Data";"suma4",#N/A,FALSE,"Data";"suma5",#N/A,FALSE,"Data";"suma6",#N/A,FALSE,"Data";"suma7",#N/A,FALSE,"Data";"suma8",#N/A,FALSE,"Data";"suma9",#N/A,FALSE,"Data"}</definedName>
    <definedName name="qwe" localSheetId="41" hidden="1">{"macroa",#N/A,FALSE,"Macro";"suma2",#N/A,FALSE,"Data";"suma3",#N/A,FALSE,"Data";"suma4",#N/A,FALSE,"Data";"suma5",#N/A,FALSE,"Data";"suma6",#N/A,FALSE,"Data";"suma7",#N/A,FALSE,"Data";"suma8",#N/A,FALSE,"Data";"suma9",#N/A,FALSE,"Data"}</definedName>
    <definedName name="qwe" localSheetId="44" hidden="1">{"macroa",#N/A,FALSE,"Macro";"suma2",#N/A,FALSE,"Data";"suma3",#N/A,FALSE,"Data";"suma4",#N/A,FALSE,"Data";"suma5",#N/A,FALSE,"Data";"suma6",#N/A,FALSE,"Data";"suma7",#N/A,FALSE,"Data";"suma8",#N/A,FALSE,"Data";"suma9",#N/A,FALSE,"Data"}</definedName>
    <definedName name="qwe" localSheetId="7" hidden="1">{"macroa",#N/A,FALSE,"Macro";"suma2",#N/A,FALSE,"Data";"suma3",#N/A,FALSE,"Data";"suma4",#N/A,FALSE,"Data";"suma5",#N/A,FALSE,"Data";"suma6",#N/A,FALSE,"Data";"suma7",#N/A,FALSE,"Data";"suma8",#N/A,FALSE,"Data";"suma9",#N/A,FALSE,"Data"}</definedName>
    <definedName name="qwe" localSheetId="48" hidden="1">{"macroa",#N/A,FALSE,"Macro";"suma2",#N/A,FALSE,"Data";"suma3",#N/A,FALSE,"Data";"suma4",#N/A,FALSE,"Data";"suma5",#N/A,FALSE,"Data";"suma6",#N/A,FALSE,"Data";"suma7",#N/A,FALSE,"Data";"suma8",#N/A,FALSE,"Data";"suma9",#N/A,FALSE,"Data"}</definedName>
    <definedName name="qwe" localSheetId="50" hidden="1">{"macroa",#N/A,FALSE,"Macro";"suma2",#N/A,FALSE,"Data";"suma3",#N/A,FALSE,"Data";"suma4",#N/A,FALSE,"Data";"suma5",#N/A,FALSE,"Data";"suma6",#N/A,FALSE,"Data";"suma7",#N/A,FALSE,"Data";"suma8",#N/A,FALSE,"Data";"suma9",#N/A,FALSE,"Data"}</definedName>
    <definedName name="qwe" localSheetId="51" hidden="1">{"macroa",#N/A,FALSE,"Macro";"suma2",#N/A,FALSE,"Data";"suma3",#N/A,FALSE,"Data";"suma4",#N/A,FALSE,"Data";"suma5",#N/A,FALSE,"Data";"suma6",#N/A,FALSE,"Data";"suma7",#N/A,FALSE,"Data";"suma8",#N/A,FALSE,"Data";"suma9",#N/A,FALSE,"Data"}</definedName>
    <definedName name="qwe" localSheetId="52" hidden="1">{"macroa",#N/A,FALSE,"Macro";"suma2",#N/A,FALSE,"Data";"suma3",#N/A,FALSE,"Data";"suma4",#N/A,FALSE,"Data";"suma5",#N/A,FALSE,"Data";"suma6",#N/A,FALSE,"Data";"suma7",#N/A,FALSE,"Data";"suma8",#N/A,FALSE,"Data";"suma9",#N/A,FALSE,"Data"}</definedName>
    <definedName name="qwe" hidden="1">{"macroa",#N/A,FALSE,"Macro";"suma2",#N/A,FALSE,"Data";"suma3",#N/A,FALSE,"Data";"suma4",#N/A,FALSE,"Data";"suma5",#N/A,FALSE,"Data";"suma6",#N/A,FALSE,"Data";"suma7",#N/A,FALSE,"Data";"suma8",#N/A,FALSE,"Data";"suma9",#N/A,FALSE,"Data"}</definedName>
    <definedName name="qwer" localSheetId="25" hidden="1">{"Tab1",#N/A,FALSE,"P";"Tab2",#N/A,FALSE,"P"}</definedName>
    <definedName name="qwer" localSheetId="30" hidden="1">{"Tab1",#N/A,FALSE,"P";"Tab2",#N/A,FALSE,"P"}</definedName>
    <definedName name="qwer" localSheetId="33" hidden="1">{"Tab1",#N/A,FALSE,"P";"Tab2",#N/A,FALSE,"P"}</definedName>
    <definedName name="qwer" localSheetId="34" hidden="1">{"Tab1",#N/A,FALSE,"P";"Tab2",#N/A,FALSE,"P"}</definedName>
    <definedName name="qwer" localSheetId="36" hidden="1">{"Tab1",#N/A,FALSE,"P";"Tab2",#N/A,FALSE,"P"}</definedName>
    <definedName name="qwer" localSheetId="37" hidden="1">{"Tab1",#N/A,FALSE,"P";"Tab2",#N/A,FALSE,"P"}</definedName>
    <definedName name="qwer" localSheetId="38" hidden="1">{"Tab1",#N/A,FALSE,"P";"Tab2",#N/A,FALSE,"P"}</definedName>
    <definedName name="qwer" localSheetId="40" hidden="1">{"Tab1",#N/A,FALSE,"P";"Tab2",#N/A,FALSE,"P"}</definedName>
    <definedName name="qwer" localSheetId="41" hidden="1">{"Tab1",#N/A,FALSE,"P";"Tab2",#N/A,FALSE,"P"}</definedName>
    <definedName name="qwer" localSheetId="44" hidden="1">{"Tab1",#N/A,FALSE,"P";"Tab2",#N/A,FALSE,"P"}</definedName>
    <definedName name="qwer" localSheetId="7" hidden="1">{"Tab1",#N/A,FALSE,"P";"Tab2",#N/A,FALSE,"P"}</definedName>
    <definedName name="qwer" localSheetId="48" hidden="1">{"Tab1",#N/A,FALSE,"P";"Tab2",#N/A,FALSE,"P"}</definedName>
    <definedName name="qwer" localSheetId="50" hidden="1">{"Tab1",#N/A,FALSE,"P";"Tab2",#N/A,FALSE,"P"}</definedName>
    <definedName name="qwer" localSheetId="51" hidden="1">{"Tab1",#N/A,FALSE,"P";"Tab2",#N/A,FALSE,"P"}</definedName>
    <definedName name="qwer" localSheetId="52" hidden="1">{"Tab1",#N/A,FALSE,"P";"Tab2",#N/A,FALSE,"P"}</definedName>
    <definedName name="qwer" hidden="1">{"Tab1",#N/A,FALSE,"P";"Tab2",#N/A,FALSE,"P"}</definedName>
    <definedName name="Range_Country" localSheetId="44">#REF!</definedName>
    <definedName name="Range_Country" localSheetId="51">#REF!</definedName>
    <definedName name="Range_Country" localSheetId="52">#REF!</definedName>
    <definedName name="Range_Country">#REF!</definedName>
    <definedName name="Range_DownloadAnnual">#REF!</definedName>
    <definedName name="Range_DownloadDateTime" localSheetId="44">#REF!</definedName>
    <definedName name="Range_DownloadDateTime" localSheetId="51">#REF!</definedName>
    <definedName name="Range_DownloadDateTime" localSheetId="52">#REF!</definedName>
    <definedName name="Range_DownloadDateTime">#REF!</definedName>
    <definedName name="Range_DownloadMonth">#REF!</definedName>
    <definedName name="Range_DownloadQuarter">#REF!</definedName>
    <definedName name="Range_ReportFormName" localSheetId="44">#REF!</definedName>
    <definedName name="Range_ReportFormName" localSheetId="51">#REF!</definedName>
    <definedName name="Range_ReportFormName" localSheetId="52">#REF!</definedName>
    <definedName name="Range_ReportFormName">#REF!</definedName>
    <definedName name="rAT_Elvetia_tr1_2011">#REF!</definedName>
    <definedName name="rAT_Elvetia_tr2_2011">#REF!</definedName>
    <definedName name="rAT_tr1_2011">#REF!</definedName>
    <definedName name="rAT_tr2_2011">#REF!</definedName>
    <definedName name="RO">#REF!</definedName>
    <definedName name="ro_d">#REF!</definedName>
    <definedName name="ro_l" localSheetId="44">#REF!</definedName>
    <definedName name="ro_l" localSheetId="51">#REF!</definedName>
    <definedName name="ro_l" localSheetId="52">#REF!</definedName>
    <definedName name="ro_l" localSheetId="14">#REF!</definedName>
    <definedName name="ro_l">#REF!</definedName>
    <definedName name="Ro_lun">#REF!</definedName>
    <definedName name="ROm" localSheetId="44">#REF!</definedName>
    <definedName name="ROm" localSheetId="51">#REF!</definedName>
    <definedName name="ROm" localSheetId="52">#REF!</definedName>
    <definedName name="ROm" localSheetId="14">#REF!</definedName>
    <definedName name="ROm">#REF!</definedName>
    <definedName name="rr" localSheetId="25" hidden="1">{"Riqfin97",#N/A,FALSE,"Tran";"Riqfinpro",#N/A,FALSE,"Tran"}</definedName>
    <definedName name="rr" localSheetId="30" hidden="1">{"Riqfin97",#N/A,FALSE,"Tran";"Riqfinpro",#N/A,FALSE,"Tran"}</definedName>
    <definedName name="rr" localSheetId="33" hidden="1">{"Riqfin97",#N/A,FALSE,"Tran";"Riqfinpro",#N/A,FALSE,"Tran"}</definedName>
    <definedName name="rr" localSheetId="34" hidden="1">{"Riqfin97",#N/A,FALSE,"Tran";"Riqfinpro",#N/A,FALSE,"Tran"}</definedName>
    <definedName name="rr" localSheetId="36" hidden="1">{"Riqfin97",#N/A,FALSE,"Tran";"Riqfinpro",#N/A,FALSE,"Tran"}</definedName>
    <definedName name="rr" localSheetId="37" hidden="1">{"Riqfin97",#N/A,FALSE,"Tran";"Riqfinpro",#N/A,FALSE,"Tran"}</definedName>
    <definedName name="rr" localSheetId="38" hidden="1">{"Riqfin97",#N/A,FALSE,"Tran";"Riqfinpro",#N/A,FALSE,"Tran"}</definedName>
    <definedName name="rr" localSheetId="40" hidden="1">{"Riqfin97",#N/A,FALSE,"Tran";"Riqfinpro",#N/A,FALSE,"Tran"}</definedName>
    <definedName name="rr" localSheetId="41" hidden="1">{"Riqfin97",#N/A,FALSE,"Tran";"Riqfinpro",#N/A,FALSE,"Tran"}</definedName>
    <definedName name="rr" localSheetId="44" hidden="1">{"Riqfin97",#N/A,FALSE,"Tran";"Riqfinpro",#N/A,FALSE,"Tran"}</definedName>
    <definedName name="rr" localSheetId="7" hidden="1">{"Riqfin97",#N/A,FALSE,"Tran";"Riqfinpro",#N/A,FALSE,"Tran"}</definedName>
    <definedName name="rr" localSheetId="48" hidden="1">{"Riqfin97",#N/A,FALSE,"Tran";"Riqfinpro",#N/A,FALSE,"Tran"}</definedName>
    <definedName name="rr" localSheetId="50" hidden="1">{"Riqfin97",#N/A,FALSE,"Tran";"Riqfinpro",#N/A,FALSE,"Tran"}</definedName>
    <definedName name="rr" localSheetId="51" hidden="1">{"Riqfin97",#N/A,FALSE,"Tran";"Riqfinpro",#N/A,FALSE,"Tran"}</definedName>
    <definedName name="rr" localSheetId="52" hidden="1">{"Riqfin97",#N/A,FALSE,"Tran";"Riqfinpro",#N/A,FALSE,"Tran"}</definedName>
    <definedName name="rr" hidden="1">{"Riqfin97",#N/A,FALSE,"Tran";"Riqfinpro",#N/A,FALSE,"Tran"}</definedName>
    <definedName name="rrr" localSheetId="25" hidden="1">{"Riqfin97",#N/A,FALSE,"Tran";"Riqfinpro",#N/A,FALSE,"Tran"}</definedName>
    <definedName name="rrr" localSheetId="30" hidden="1">{"Riqfin97",#N/A,FALSE,"Tran";"Riqfinpro",#N/A,FALSE,"Tran"}</definedName>
    <definedName name="rrr" localSheetId="33" hidden="1">{"Riqfin97",#N/A,FALSE,"Tran";"Riqfinpro",#N/A,FALSE,"Tran"}</definedName>
    <definedName name="rrr" localSheetId="34" hidden="1">{"Riqfin97",#N/A,FALSE,"Tran";"Riqfinpro",#N/A,FALSE,"Tran"}</definedName>
    <definedName name="rrr" localSheetId="36" hidden="1">{"Riqfin97",#N/A,FALSE,"Tran";"Riqfinpro",#N/A,FALSE,"Tran"}</definedName>
    <definedName name="rrr" localSheetId="37" hidden="1">{"Riqfin97",#N/A,FALSE,"Tran";"Riqfinpro",#N/A,FALSE,"Tran"}</definedName>
    <definedName name="rrr" localSheetId="38" hidden="1">{"Riqfin97",#N/A,FALSE,"Tran";"Riqfinpro",#N/A,FALSE,"Tran"}</definedName>
    <definedName name="rrr" localSheetId="40" hidden="1">{"Riqfin97",#N/A,FALSE,"Tran";"Riqfinpro",#N/A,FALSE,"Tran"}</definedName>
    <definedName name="rrr" localSheetId="41" hidden="1">{"Riqfin97",#N/A,FALSE,"Tran";"Riqfinpro",#N/A,FALSE,"Tran"}</definedName>
    <definedName name="rrr" localSheetId="44" hidden="1">{"Riqfin97",#N/A,FALSE,"Tran";"Riqfinpro",#N/A,FALSE,"Tran"}</definedName>
    <definedName name="rrr" localSheetId="7" hidden="1">{"Riqfin97",#N/A,FALSE,"Tran";"Riqfinpro",#N/A,FALSE,"Tran"}</definedName>
    <definedName name="rrr" localSheetId="48" hidden="1">{"Riqfin97",#N/A,FALSE,"Tran";"Riqfinpro",#N/A,FALSE,"Tran"}</definedName>
    <definedName name="rrr" localSheetId="50" hidden="1">{"Riqfin97",#N/A,FALSE,"Tran";"Riqfinpro",#N/A,FALSE,"Tran"}</definedName>
    <definedName name="rrr" localSheetId="51" hidden="1">{"Riqfin97",#N/A,FALSE,"Tran";"Riqfinpro",#N/A,FALSE,"Tran"}</definedName>
    <definedName name="rrr" localSheetId="52" hidden="1">{"Riqfin97",#N/A,FALSE,"Tran";"Riqfinpro",#N/A,FALSE,"Tran"}</definedName>
    <definedName name="rrr" hidden="1">{"Riqfin97",#N/A,FALSE,"Tran";"Riqfinpro",#N/A,FALSE,"Tran"}</definedName>
    <definedName name="rs" localSheetId="25" hidden="1">{"BOP_TAB",#N/A,FALSE,"N";"MIDTERM_TAB",#N/A,FALSE,"O";"FUND_CRED",#N/A,FALSE,"P";"DEBT_TAB1",#N/A,FALSE,"Q";"DEBT_TAB2",#N/A,FALSE,"Q";"FORFIN_TAB1",#N/A,FALSE,"R";"FORFIN_TAB2",#N/A,FALSE,"R";"BOP_ANALY",#N/A,FALSE,"U"}</definedName>
    <definedName name="rs" localSheetId="30" hidden="1">{"BOP_TAB",#N/A,FALSE,"N";"MIDTERM_TAB",#N/A,FALSE,"O";"FUND_CRED",#N/A,FALSE,"P";"DEBT_TAB1",#N/A,FALSE,"Q";"DEBT_TAB2",#N/A,FALSE,"Q";"FORFIN_TAB1",#N/A,FALSE,"R";"FORFIN_TAB2",#N/A,FALSE,"R";"BOP_ANALY",#N/A,FALSE,"U"}</definedName>
    <definedName name="rs" localSheetId="33" hidden="1">{"BOP_TAB",#N/A,FALSE,"N";"MIDTERM_TAB",#N/A,FALSE,"O";"FUND_CRED",#N/A,FALSE,"P";"DEBT_TAB1",#N/A,FALSE,"Q";"DEBT_TAB2",#N/A,FALSE,"Q";"FORFIN_TAB1",#N/A,FALSE,"R";"FORFIN_TAB2",#N/A,FALSE,"R";"BOP_ANALY",#N/A,FALSE,"U"}</definedName>
    <definedName name="rs" localSheetId="34" hidden="1">{"BOP_TAB",#N/A,FALSE,"N";"MIDTERM_TAB",#N/A,FALSE,"O";"FUND_CRED",#N/A,FALSE,"P";"DEBT_TAB1",#N/A,FALSE,"Q";"DEBT_TAB2",#N/A,FALSE,"Q";"FORFIN_TAB1",#N/A,FALSE,"R";"FORFIN_TAB2",#N/A,FALSE,"R";"BOP_ANALY",#N/A,FALSE,"U"}</definedName>
    <definedName name="rs" localSheetId="36" hidden="1">{"BOP_TAB",#N/A,FALSE,"N";"MIDTERM_TAB",#N/A,FALSE,"O";"FUND_CRED",#N/A,FALSE,"P";"DEBT_TAB1",#N/A,FALSE,"Q";"DEBT_TAB2",#N/A,FALSE,"Q";"FORFIN_TAB1",#N/A,FALSE,"R";"FORFIN_TAB2",#N/A,FALSE,"R";"BOP_ANALY",#N/A,FALSE,"U"}</definedName>
    <definedName name="rs" localSheetId="37" hidden="1">{"BOP_TAB",#N/A,FALSE,"N";"MIDTERM_TAB",#N/A,FALSE,"O";"FUND_CRED",#N/A,FALSE,"P";"DEBT_TAB1",#N/A,FALSE,"Q";"DEBT_TAB2",#N/A,FALSE,"Q";"FORFIN_TAB1",#N/A,FALSE,"R";"FORFIN_TAB2",#N/A,FALSE,"R";"BOP_ANALY",#N/A,FALSE,"U"}</definedName>
    <definedName name="rs" localSheetId="38" hidden="1">{"BOP_TAB",#N/A,FALSE,"N";"MIDTERM_TAB",#N/A,FALSE,"O";"FUND_CRED",#N/A,FALSE,"P";"DEBT_TAB1",#N/A,FALSE,"Q";"DEBT_TAB2",#N/A,FALSE,"Q";"FORFIN_TAB1",#N/A,FALSE,"R";"FORFIN_TAB2",#N/A,FALSE,"R";"BOP_ANALY",#N/A,FALSE,"U"}</definedName>
    <definedName name="rs" localSheetId="40" hidden="1">{"BOP_TAB",#N/A,FALSE,"N";"MIDTERM_TAB",#N/A,FALSE,"O";"FUND_CRED",#N/A,FALSE,"P";"DEBT_TAB1",#N/A,FALSE,"Q";"DEBT_TAB2",#N/A,FALSE,"Q";"FORFIN_TAB1",#N/A,FALSE,"R";"FORFIN_TAB2",#N/A,FALSE,"R";"BOP_ANALY",#N/A,FALSE,"U"}</definedName>
    <definedName name="rs" localSheetId="41" hidden="1">{"BOP_TAB",#N/A,FALSE,"N";"MIDTERM_TAB",#N/A,FALSE,"O";"FUND_CRED",#N/A,FALSE,"P";"DEBT_TAB1",#N/A,FALSE,"Q";"DEBT_TAB2",#N/A,FALSE,"Q";"FORFIN_TAB1",#N/A,FALSE,"R";"FORFIN_TAB2",#N/A,FALSE,"R";"BOP_ANALY",#N/A,FALSE,"U"}</definedName>
    <definedName name="rs" localSheetId="44" hidden="1">{"BOP_TAB",#N/A,FALSE,"N";"MIDTERM_TAB",#N/A,FALSE,"O";"FUND_CRED",#N/A,FALSE,"P";"DEBT_TAB1",#N/A,FALSE,"Q";"DEBT_TAB2",#N/A,FALSE,"Q";"FORFIN_TAB1",#N/A,FALSE,"R";"FORFIN_TAB2",#N/A,FALSE,"R";"BOP_ANALY",#N/A,FALSE,"U"}</definedName>
    <definedName name="rs" localSheetId="7" hidden="1">{"BOP_TAB",#N/A,FALSE,"N";"MIDTERM_TAB",#N/A,FALSE,"O";"FUND_CRED",#N/A,FALSE,"P";"DEBT_TAB1",#N/A,FALSE,"Q";"DEBT_TAB2",#N/A,FALSE,"Q";"FORFIN_TAB1",#N/A,FALSE,"R";"FORFIN_TAB2",#N/A,FALSE,"R";"BOP_ANALY",#N/A,FALSE,"U"}</definedName>
    <definedName name="rs" localSheetId="48" hidden="1">{"BOP_TAB",#N/A,FALSE,"N";"MIDTERM_TAB",#N/A,FALSE,"O";"FUND_CRED",#N/A,FALSE,"P";"DEBT_TAB1",#N/A,FALSE,"Q";"DEBT_TAB2",#N/A,FALSE,"Q";"FORFIN_TAB1",#N/A,FALSE,"R";"FORFIN_TAB2",#N/A,FALSE,"R";"BOP_ANALY",#N/A,FALSE,"U"}</definedName>
    <definedName name="rs" localSheetId="50" hidden="1">{"BOP_TAB",#N/A,FALSE,"N";"MIDTERM_TAB",#N/A,FALSE,"O";"FUND_CRED",#N/A,FALSE,"P";"DEBT_TAB1",#N/A,FALSE,"Q";"DEBT_TAB2",#N/A,FALSE,"Q";"FORFIN_TAB1",#N/A,FALSE,"R";"FORFIN_TAB2",#N/A,FALSE,"R";"BOP_ANALY",#N/A,FALSE,"U"}</definedName>
    <definedName name="rs" localSheetId="51" hidden="1">{"BOP_TAB",#N/A,FALSE,"N";"MIDTERM_TAB",#N/A,FALSE,"O";"FUND_CRED",#N/A,FALSE,"P";"DEBT_TAB1",#N/A,FALSE,"Q";"DEBT_TAB2",#N/A,FALSE,"Q";"FORFIN_TAB1",#N/A,FALSE,"R";"FORFIN_TAB2",#N/A,FALSE,"R";"BOP_ANALY",#N/A,FALSE,"U"}</definedName>
    <definedName name="rs" localSheetId="52" hidden="1">{"BOP_TAB",#N/A,FALSE,"N";"MIDTERM_TAB",#N/A,FALSE,"O";"FUND_CRED",#N/A,FALSE,"P";"DEBT_TAB1",#N/A,FALSE,"Q";"DEBT_TAB2",#N/A,FALSE,"Q";"FORFIN_TAB1",#N/A,FALSE,"R";"FORFIN_TAB2",#N/A,FALSE,"R";"BOP_ANALY",#N/A,FALSE,"U"}</definedName>
    <definedName name="rs" hidden="1">{"BOP_TAB",#N/A,FALSE,"N";"MIDTERM_TAB",#N/A,FALSE,"O";"FUND_CRED",#N/A,FALSE,"P";"DEBT_TAB1",#N/A,FALSE,"Q";"DEBT_TAB2",#N/A,FALSE,"Q";"FORFIN_TAB1",#N/A,FALSE,"R";"FORFIN_TAB2",#N/A,FALSE,"R";"BOP_ANALY",#N/A,FALSE,"U"}</definedName>
    <definedName name="rtr" localSheetId="25" hidden="1">{"Main Economic Indicators",#N/A,FALSE,"C"}</definedName>
    <definedName name="rtr" localSheetId="30" hidden="1">{"Main Economic Indicators",#N/A,FALSE,"C"}</definedName>
    <definedName name="rtr" localSheetId="33" hidden="1">{"Main Economic Indicators",#N/A,FALSE,"C"}</definedName>
    <definedName name="rtr" localSheetId="34" hidden="1">{"Main Economic Indicators",#N/A,FALSE,"C"}</definedName>
    <definedName name="rtr" localSheetId="36" hidden="1">{"Main Economic Indicators",#N/A,FALSE,"C"}</definedName>
    <definedName name="rtr" localSheetId="37" hidden="1">{"Main Economic Indicators",#N/A,FALSE,"C"}</definedName>
    <definedName name="rtr" localSheetId="38" hidden="1">{"Main Economic Indicators",#N/A,FALSE,"C"}</definedName>
    <definedName name="rtr" localSheetId="40" hidden="1">{"Main Economic Indicators",#N/A,FALSE,"C"}</definedName>
    <definedName name="rtr" localSheetId="41" hidden="1">{"Main Economic Indicators",#N/A,FALSE,"C"}</definedName>
    <definedName name="rtr" localSheetId="44" hidden="1">{"Main Economic Indicators",#N/A,FALSE,"C"}</definedName>
    <definedName name="rtr" localSheetId="7" hidden="1">{"Main Economic Indicators",#N/A,FALSE,"C"}</definedName>
    <definedName name="rtr" localSheetId="48" hidden="1">{"Main Economic Indicators",#N/A,FALSE,"C"}</definedName>
    <definedName name="rtr" localSheetId="50" hidden="1">{"Main Economic Indicators",#N/A,FALSE,"C"}</definedName>
    <definedName name="rtr" localSheetId="51" hidden="1">{"Main Economic Indicators",#N/A,FALSE,"C"}</definedName>
    <definedName name="rtr" localSheetId="52" hidden="1">{"Main Economic Indicators",#N/A,FALSE,"C"}</definedName>
    <definedName name="rtr" hidden="1">{"Main Economic Indicators",#N/A,FALSE,"C"}</definedName>
    <definedName name="rtre" localSheetId="25" hidden="1">{"Main Economic Indicators",#N/A,FALSE,"C"}</definedName>
    <definedName name="rtre" localSheetId="30" hidden="1">{"Main Economic Indicators",#N/A,FALSE,"C"}</definedName>
    <definedName name="rtre" localSheetId="33" hidden="1">{"Main Economic Indicators",#N/A,FALSE,"C"}</definedName>
    <definedName name="rtre" localSheetId="34" hidden="1">{"Main Economic Indicators",#N/A,FALSE,"C"}</definedName>
    <definedName name="rtre" localSheetId="36" hidden="1">{"Main Economic Indicators",#N/A,FALSE,"C"}</definedName>
    <definedName name="rtre" localSheetId="37" hidden="1">{"Main Economic Indicators",#N/A,FALSE,"C"}</definedName>
    <definedName name="rtre" localSheetId="38" hidden="1">{"Main Economic Indicators",#N/A,FALSE,"C"}</definedName>
    <definedName name="rtre" localSheetId="40" hidden="1">{"Main Economic Indicators",#N/A,FALSE,"C"}</definedName>
    <definedName name="rtre" localSheetId="41" hidden="1">{"Main Economic Indicators",#N/A,FALSE,"C"}</definedName>
    <definedName name="rtre" localSheetId="44" hidden="1">{"Main Economic Indicators",#N/A,FALSE,"C"}</definedName>
    <definedName name="rtre" localSheetId="7" hidden="1">{"Main Economic Indicators",#N/A,FALSE,"C"}</definedName>
    <definedName name="rtre" localSheetId="48" hidden="1">{"Main Economic Indicators",#N/A,FALSE,"C"}</definedName>
    <definedName name="rtre" localSheetId="50" hidden="1">{"Main Economic Indicators",#N/A,FALSE,"C"}</definedName>
    <definedName name="rtre" localSheetId="51" hidden="1">{"Main Economic Indicators",#N/A,FALSE,"C"}</definedName>
    <definedName name="rtre" localSheetId="52" hidden="1">{"Main Economic Indicators",#N/A,FALSE,"C"}</definedName>
    <definedName name="rtre" hidden="1">{"Main Economic Indicators",#N/A,FALSE,"C"}</definedName>
    <definedName name="ru">#REF!</definedName>
    <definedName name="ru_d">#REF!</definedName>
    <definedName name="Ru_l" localSheetId="44">#REF!</definedName>
    <definedName name="Ru_l" localSheetId="51">#REF!</definedName>
    <definedName name="Ru_l" localSheetId="52">#REF!</definedName>
    <definedName name="Ru_l" localSheetId="14">#REF!</definedName>
    <definedName name="Ru_l">#REF!</definedName>
    <definedName name="Rwvu.Print." hidden="1">#N/A</definedName>
    <definedName name="ry" localSheetId="25" hidden="1">{"CONSOLIDATED",#N/A,FALSE,"TAB2";"CONSOL_GDP",#N/A,FALSE,"TAB3";"STATE_OP",#N/A,FALSE,"TAB13APP";"STATE_GDP",#N/A,FALSE,"TAB14APP";"TAXREV",#N/A,FALSE,"TAB15APP";"CURREXP",#N/A,FALSE,"TAB16APP";"PEF",#N/A,FALSE,"TAB17APP";"PEF_GDP",#N/A,FALSE,"TAB18APP";"PENSION_AVG",#N/A,FALSE,"TAB19APP";"BENEFIT_UNEMP",#N/A,FALSE,"TAB20APP"}</definedName>
    <definedName name="ry" localSheetId="30" hidden="1">{"CONSOLIDATED",#N/A,FALSE,"TAB2";"CONSOL_GDP",#N/A,FALSE,"TAB3";"STATE_OP",#N/A,FALSE,"TAB13APP";"STATE_GDP",#N/A,FALSE,"TAB14APP";"TAXREV",#N/A,FALSE,"TAB15APP";"CURREXP",#N/A,FALSE,"TAB16APP";"PEF",#N/A,FALSE,"TAB17APP";"PEF_GDP",#N/A,FALSE,"TAB18APP";"PENSION_AVG",#N/A,FALSE,"TAB19APP";"BENEFIT_UNEMP",#N/A,FALSE,"TAB20APP"}</definedName>
    <definedName name="ry" localSheetId="33" hidden="1">{"CONSOLIDATED",#N/A,FALSE,"TAB2";"CONSOL_GDP",#N/A,FALSE,"TAB3";"STATE_OP",#N/A,FALSE,"TAB13APP";"STATE_GDP",#N/A,FALSE,"TAB14APP";"TAXREV",#N/A,FALSE,"TAB15APP";"CURREXP",#N/A,FALSE,"TAB16APP";"PEF",#N/A,FALSE,"TAB17APP";"PEF_GDP",#N/A,FALSE,"TAB18APP";"PENSION_AVG",#N/A,FALSE,"TAB19APP";"BENEFIT_UNEMP",#N/A,FALSE,"TAB20APP"}</definedName>
    <definedName name="ry" localSheetId="34" hidden="1">{"CONSOLIDATED",#N/A,FALSE,"TAB2";"CONSOL_GDP",#N/A,FALSE,"TAB3";"STATE_OP",#N/A,FALSE,"TAB13APP";"STATE_GDP",#N/A,FALSE,"TAB14APP";"TAXREV",#N/A,FALSE,"TAB15APP";"CURREXP",#N/A,FALSE,"TAB16APP";"PEF",#N/A,FALSE,"TAB17APP";"PEF_GDP",#N/A,FALSE,"TAB18APP";"PENSION_AVG",#N/A,FALSE,"TAB19APP";"BENEFIT_UNEMP",#N/A,FALSE,"TAB20APP"}</definedName>
    <definedName name="ry" localSheetId="36" hidden="1">{"CONSOLIDATED",#N/A,FALSE,"TAB2";"CONSOL_GDP",#N/A,FALSE,"TAB3";"STATE_OP",#N/A,FALSE,"TAB13APP";"STATE_GDP",#N/A,FALSE,"TAB14APP";"TAXREV",#N/A,FALSE,"TAB15APP";"CURREXP",#N/A,FALSE,"TAB16APP";"PEF",#N/A,FALSE,"TAB17APP";"PEF_GDP",#N/A,FALSE,"TAB18APP";"PENSION_AVG",#N/A,FALSE,"TAB19APP";"BENEFIT_UNEMP",#N/A,FALSE,"TAB20APP"}</definedName>
    <definedName name="ry" localSheetId="37" hidden="1">{"CONSOLIDATED",#N/A,FALSE,"TAB2";"CONSOL_GDP",#N/A,FALSE,"TAB3";"STATE_OP",#N/A,FALSE,"TAB13APP";"STATE_GDP",#N/A,FALSE,"TAB14APP";"TAXREV",#N/A,FALSE,"TAB15APP";"CURREXP",#N/A,FALSE,"TAB16APP";"PEF",#N/A,FALSE,"TAB17APP";"PEF_GDP",#N/A,FALSE,"TAB18APP";"PENSION_AVG",#N/A,FALSE,"TAB19APP";"BENEFIT_UNEMP",#N/A,FALSE,"TAB20APP"}</definedName>
    <definedName name="ry" localSheetId="38" hidden="1">{"CONSOLIDATED",#N/A,FALSE,"TAB2";"CONSOL_GDP",#N/A,FALSE,"TAB3";"STATE_OP",#N/A,FALSE,"TAB13APP";"STATE_GDP",#N/A,FALSE,"TAB14APP";"TAXREV",#N/A,FALSE,"TAB15APP";"CURREXP",#N/A,FALSE,"TAB16APP";"PEF",#N/A,FALSE,"TAB17APP";"PEF_GDP",#N/A,FALSE,"TAB18APP";"PENSION_AVG",#N/A,FALSE,"TAB19APP";"BENEFIT_UNEMP",#N/A,FALSE,"TAB20APP"}</definedName>
    <definedName name="ry" localSheetId="40" hidden="1">{"CONSOLIDATED",#N/A,FALSE,"TAB2";"CONSOL_GDP",#N/A,FALSE,"TAB3";"STATE_OP",#N/A,FALSE,"TAB13APP";"STATE_GDP",#N/A,FALSE,"TAB14APP";"TAXREV",#N/A,FALSE,"TAB15APP";"CURREXP",#N/A,FALSE,"TAB16APP";"PEF",#N/A,FALSE,"TAB17APP";"PEF_GDP",#N/A,FALSE,"TAB18APP";"PENSION_AVG",#N/A,FALSE,"TAB19APP";"BENEFIT_UNEMP",#N/A,FALSE,"TAB20APP"}</definedName>
    <definedName name="ry" localSheetId="41" hidden="1">{"CONSOLIDATED",#N/A,FALSE,"TAB2";"CONSOL_GDP",#N/A,FALSE,"TAB3";"STATE_OP",#N/A,FALSE,"TAB13APP";"STATE_GDP",#N/A,FALSE,"TAB14APP";"TAXREV",#N/A,FALSE,"TAB15APP";"CURREXP",#N/A,FALSE,"TAB16APP";"PEF",#N/A,FALSE,"TAB17APP";"PEF_GDP",#N/A,FALSE,"TAB18APP";"PENSION_AVG",#N/A,FALSE,"TAB19APP";"BENEFIT_UNEMP",#N/A,FALSE,"TAB20APP"}</definedName>
    <definedName name="ry" localSheetId="44" hidden="1">{"CONSOLIDATED",#N/A,FALSE,"TAB2";"CONSOL_GDP",#N/A,FALSE,"TAB3";"STATE_OP",#N/A,FALSE,"TAB13APP";"STATE_GDP",#N/A,FALSE,"TAB14APP";"TAXREV",#N/A,FALSE,"TAB15APP";"CURREXP",#N/A,FALSE,"TAB16APP";"PEF",#N/A,FALSE,"TAB17APP";"PEF_GDP",#N/A,FALSE,"TAB18APP";"PENSION_AVG",#N/A,FALSE,"TAB19APP";"BENEFIT_UNEMP",#N/A,FALSE,"TAB20APP"}</definedName>
    <definedName name="ry" localSheetId="7" hidden="1">{"CONSOLIDATED",#N/A,FALSE,"TAB2";"CONSOL_GDP",#N/A,FALSE,"TAB3";"STATE_OP",#N/A,FALSE,"TAB13APP";"STATE_GDP",#N/A,FALSE,"TAB14APP";"TAXREV",#N/A,FALSE,"TAB15APP";"CURREXP",#N/A,FALSE,"TAB16APP";"PEF",#N/A,FALSE,"TAB17APP";"PEF_GDP",#N/A,FALSE,"TAB18APP";"PENSION_AVG",#N/A,FALSE,"TAB19APP";"BENEFIT_UNEMP",#N/A,FALSE,"TAB20APP"}</definedName>
    <definedName name="ry" localSheetId="48" hidden="1">{"CONSOLIDATED",#N/A,FALSE,"TAB2";"CONSOL_GDP",#N/A,FALSE,"TAB3";"STATE_OP",#N/A,FALSE,"TAB13APP";"STATE_GDP",#N/A,FALSE,"TAB14APP";"TAXREV",#N/A,FALSE,"TAB15APP";"CURREXP",#N/A,FALSE,"TAB16APP";"PEF",#N/A,FALSE,"TAB17APP";"PEF_GDP",#N/A,FALSE,"TAB18APP";"PENSION_AVG",#N/A,FALSE,"TAB19APP";"BENEFIT_UNEMP",#N/A,FALSE,"TAB20APP"}</definedName>
    <definedName name="ry" localSheetId="50" hidden="1">{"CONSOLIDATED",#N/A,FALSE,"TAB2";"CONSOL_GDP",#N/A,FALSE,"TAB3";"STATE_OP",#N/A,FALSE,"TAB13APP";"STATE_GDP",#N/A,FALSE,"TAB14APP";"TAXREV",#N/A,FALSE,"TAB15APP";"CURREXP",#N/A,FALSE,"TAB16APP";"PEF",#N/A,FALSE,"TAB17APP";"PEF_GDP",#N/A,FALSE,"TAB18APP";"PENSION_AVG",#N/A,FALSE,"TAB19APP";"BENEFIT_UNEMP",#N/A,FALSE,"TAB20APP"}</definedName>
    <definedName name="ry" localSheetId="51" hidden="1">{"CONSOLIDATED",#N/A,FALSE,"TAB2";"CONSOL_GDP",#N/A,FALSE,"TAB3";"STATE_OP",#N/A,FALSE,"TAB13APP";"STATE_GDP",#N/A,FALSE,"TAB14APP";"TAXREV",#N/A,FALSE,"TAB15APP";"CURREXP",#N/A,FALSE,"TAB16APP";"PEF",#N/A,FALSE,"TAB17APP";"PEF_GDP",#N/A,FALSE,"TAB18APP";"PENSION_AVG",#N/A,FALSE,"TAB19APP";"BENEFIT_UNEMP",#N/A,FALSE,"TAB20APP"}</definedName>
    <definedName name="ry" localSheetId="52" hidden="1">{"CONSOLIDATED",#N/A,FALSE,"TAB2";"CONSOL_GDP",#N/A,FALSE,"TAB3";"STATE_OP",#N/A,FALSE,"TAB13APP";"STATE_GDP",#N/A,FALSE,"TAB14APP";"TAXREV",#N/A,FALSE,"TAB15APP";"CURREXP",#N/A,FALSE,"TAB16APP";"PEF",#N/A,FALSE,"TAB17APP";"PEF_GDP",#N/A,FALSE,"TAB18APP";"PENSION_AVG",#N/A,FALSE,"TAB19APP";"BENEFIT_UNEMP",#N/A,FALSE,"TAB20APP"}</definedName>
    <definedName name="ry" hidden="1">{"CONSOLIDATED",#N/A,FALSE,"TAB2";"CONSOL_GDP",#N/A,FALSE,"TAB3";"STATE_OP",#N/A,FALSE,"TAB13APP";"STATE_GDP",#N/A,FALSE,"TAB14APP";"TAXREV",#N/A,FALSE,"TAB15APP";"CURREXP",#N/A,FALSE,"TAB16APP";"PEF",#N/A,FALSE,"TAB17APP";"PEF_GDP",#N/A,FALSE,"TAB18APP";"PENSION_AVG",#N/A,FALSE,"TAB19APP";"BENEFIT_UNEMP",#N/A,FALSE,"TAB20APP"}</definedName>
    <definedName name="ryy" localSheetId="25" hidden="1">{"TBILLS_ALL",#N/A,FALSE,"FITB_all"}</definedName>
    <definedName name="ryy" localSheetId="30" hidden="1">{"TBILLS_ALL",#N/A,FALSE,"FITB_all"}</definedName>
    <definedName name="ryy" localSheetId="33" hidden="1">{"TBILLS_ALL",#N/A,FALSE,"FITB_all"}</definedName>
    <definedName name="ryy" localSheetId="34" hidden="1">{"TBILLS_ALL",#N/A,FALSE,"FITB_all"}</definedName>
    <definedName name="ryy" localSheetId="36" hidden="1">{"TBILLS_ALL",#N/A,FALSE,"FITB_all"}</definedName>
    <definedName name="ryy" localSheetId="37" hidden="1">{"TBILLS_ALL",#N/A,FALSE,"FITB_all"}</definedName>
    <definedName name="ryy" localSheetId="38" hidden="1">{"TBILLS_ALL",#N/A,FALSE,"FITB_all"}</definedName>
    <definedName name="ryy" localSheetId="40" hidden="1">{"TBILLS_ALL",#N/A,FALSE,"FITB_all"}</definedName>
    <definedName name="ryy" localSheetId="41" hidden="1">{"TBILLS_ALL",#N/A,FALSE,"FITB_all"}</definedName>
    <definedName name="ryy" localSheetId="44" hidden="1">{"TBILLS_ALL",#N/A,FALSE,"FITB_all"}</definedName>
    <definedName name="ryy" localSheetId="7" hidden="1">{"TBILLS_ALL",#N/A,FALSE,"FITB_all"}</definedName>
    <definedName name="ryy" localSheetId="48" hidden="1">{"TBILLS_ALL",#N/A,FALSE,"FITB_all"}</definedName>
    <definedName name="ryy" localSheetId="50" hidden="1">{"TBILLS_ALL",#N/A,FALSE,"FITB_all"}</definedName>
    <definedName name="ryy" localSheetId="51" hidden="1">{"TBILLS_ALL",#N/A,FALSE,"FITB_all"}</definedName>
    <definedName name="ryy" localSheetId="52" hidden="1">{"TBILLS_ALL",#N/A,FALSE,"FITB_all"}</definedName>
    <definedName name="ryy" hidden="1">{"TBILLS_ALL",#N/A,FALSE,"FITB_all"}</definedName>
    <definedName name="s" localSheetId="33" hidden="1">#REF!</definedName>
    <definedName name="s" localSheetId="44" hidden="1">#REF!</definedName>
    <definedName name="s" localSheetId="48" hidden="1">#REF!</definedName>
    <definedName name="s" localSheetId="51" hidden="1">#REF!</definedName>
    <definedName name="s" hidden="1">#REF!</definedName>
    <definedName name="sar" localSheetId="25"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30"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33"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34"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36"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3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38"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40"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41"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44"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48"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50"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51"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52"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df" localSheetId="25" hidden="1">{"Riqfin97",#N/A,FALSE,"Tran";"Riqfinpro",#N/A,FALSE,"Tran"}</definedName>
    <definedName name="sdf" localSheetId="30" hidden="1">{"Riqfin97",#N/A,FALSE,"Tran";"Riqfinpro",#N/A,FALSE,"Tran"}</definedName>
    <definedName name="sdf" localSheetId="33" hidden="1">{"Riqfin97",#N/A,FALSE,"Tran";"Riqfinpro",#N/A,FALSE,"Tran"}</definedName>
    <definedName name="sdf" localSheetId="34" hidden="1">{"Riqfin97",#N/A,FALSE,"Tran";"Riqfinpro",#N/A,FALSE,"Tran"}</definedName>
    <definedName name="sdf" localSheetId="36" hidden="1">{"Riqfin97",#N/A,FALSE,"Tran";"Riqfinpro",#N/A,FALSE,"Tran"}</definedName>
    <definedName name="sdf" localSheetId="37" hidden="1">{"Riqfin97",#N/A,FALSE,"Tran";"Riqfinpro",#N/A,FALSE,"Tran"}</definedName>
    <definedName name="sdf" localSheetId="38" hidden="1">{"Riqfin97",#N/A,FALSE,"Tran";"Riqfinpro",#N/A,FALSE,"Tran"}</definedName>
    <definedName name="sdf" localSheetId="40" hidden="1">{"Riqfin97",#N/A,FALSE,"Tran";"Riqfinpro",#N/A,FALSE,"Tran"}</definedName>
    <definedName name="sdf" localSheetId="41" hidden="1">{"Riqfin97",#N/A,FALSE,"Tran";"Riqfinpro",#N/A,FALSE,"Tran"}</definedName>
    <definedName name="sdf" localSheetId="44" hidden="1">{"Riqfin97",#N/A,FALSE,"Tran";"Riqfinpro",#N/A,FALSE,"Tran"}</definedName>
    <definedName name="sdf" localSheetId="7" hidden="1">{"Riqfin97",#N/A,FALSE,"Tran";"Riqfinpro",#N/A,FALSE,"Tran"}</definedName>
    <definedName name="sdf" localSheetId="48" hidden="1">{"Riqfin97",#N/A,FALSE,"Tran";"Riqfinpro",#N/A,FALSE,"Tran"}</definedName>
    <definedName name="sdf" localSheetId="50" hidden="1">{"Riqfin97",#N/A,FALSE,"Tran";"Riqfinpro",#N/A,FALSE,"Tran"}</definedName>
    <definedName name="sdf" localSheetId="51" hidden="1">{"Riqfin97",#N/A,FALSE,"Tran";"Riqfinpro",#N/A,FALSE,"Tran"}</definedName>
    <definedName name="sdf" localSheetId="52" hidden="1">{"Riqfin97",#N/A,FALSE,"Tran";"Riqfinpro",#N/A,FALSE,"Tran"}</definedName>
    <definedName name="sdf" hidden="1">{"Riqfin97",#N/A,FALSE,"Tran";"Riqfinpro",#N/A,FALSE,"Tran"}</definedName>
    <definedName name="sdhighaoidfj" localSheetId="25" hidden="1">{"macro",#N/A,FALSE,"Macro";"smq2",#N/A,FALSE,"Data";"smq3",#N/A,FALSE,"Data";"smq4",#N/A,FALSE,"Data";"smq5",#N/A,FALSE,"Data";"smq6",#N/A,FALSE,"Data";"smq7",#N/A,FALSE,"Data";"smq8",#N/A,FALSE,"Data";"smq9",#N/A,FALSE,"Data"}</definedName>
    <definedName name="sdhighaoidfj" localSheetId="30" hidden="1">{"macro",#N/A,FALSE,"Macro";"smq2",#N/A,FALSE,"Data";"smq3",#N/A,FALSE,"Data";"smq4",#N/A,FALSE,"Data";"smq5",#N/A,FALSE,"Data";"smq6",#N/A,FALSE,"Data";"smq7",#N/A,FALSE,"Data";"smq8",#N/A,FALSE,"Data";"smq9",#N/A,FALSE,"Data"}</definedName>
    <definedName name="sdhighaoidfj" localSheetId="33" hidden="1">{"macro",#N/A,FALSE,"Macro";"smq2",#N/A,FALSE,"Data";"smq3",#N/A,FALSE,"Data";"smq4",#N/A,FALSE,"Data";"smq5",#N/A,FALSE,"Data";"smq6",#N/A,FALSE,"Data";"smq7",#N/A,FALSE,"Data";"smq8",#N/A,FALSE,"Data";"smq9",#N/A,FALSE,"Data"}</definedName>
    <definedName name="sdhighaoidfj" localSheetId="34" hidden="1">{"macro",#N/A,FALSE,"Macro";"smq2",#N/A,FALSE,"Data";"smq3",#N/A,FALSE,"Data";"smq4",#N/A,FALSE,"Data";"smq5",#N/A,FALSE,"Data";"smq6",#N/A,FALSE,"Data";"smq7",#N/A,FALSE,"Data";"smq8",#N/A,FALSE,"Data";"smq9",#N/A,FALSE,"Data"}</definedName>
    <definedName name="sdhighaoidfj" localSheetId="36" hidden="1">{"macro",#N/A,FALSE,"Macro";"smq2",#N/A,FALSE,"Data";"smq3",#N/A,FALSE,"Data";"smq4",#N/A,FALSE,"Data";"smq5",#N/A,FALSE,"Data";"smq6",#N/A,FALSE,"Data";"smq7",#N/A,FALSE,"Data";"smq8",#N/A,FALSE,"Data";"smq9",#N/A,FALSE,"Data"}</definedName>
    <definedName name="sdhighaoidfj" localSheetId="37" hidden="1">{"macro",#N/A,FALSE,"Macro";"smq2",#N/A,FALSE,"Data";"smq3",#N/A,FALSE,"Data";"smq4",#N/A,FALSE,"Data";"smq5",#N/A,FALSE,"Data";"smq6",#N/A,FALSE,"Data";"smq7",#N/A,FALSE,"Data";"smq8",#N/A,FALSE,"Data";"smq9",#N/A,FALSE,"Data"}</definedName>
    <definedName name="sdhighaoidfj" localSheetId="38" hidden="1">{"macro",#N/A,FALSE,"Macro";"smq2",#N/A,FALSE,"Data";"smq3",#N/A,FALSE,"Data";"smq4",#N/A,FALSE,"Data";"smq5",#N/A,FALSE,"Data";"smq6",#N/A,FALSE,"Data";"smq7",#N/A,FALSE,"Data";"smq8",#N/A,FALSE,"Data";"smq9",#N/A,FALSE,"Data"}</definedName>
    <definedName name="sdhighaoidfj" localSheetId="40" hidden="1">{"macro",#N/A,FALSE,"Macro";"smq2",#N/A,FALSE,"Data";"smq3",#N/A,FALSE,"Data";"smq4",#N/A,FALSE,"Data";"smq5",#N/A,FALSE,"Data";"smq6",#N/A,FALSE,"Data";"smq7",#N/A,FALSE,"Data";"smq8",#N/A,FALSE,"Data";"smq9",#N/A,FALSE,"Data"}</definedName>
    <definedName name="sdhighaoidfj" localSheetId="41" hidden="1">{"macro",#N/A,FALSE,"Macro";"smq2",#N/A,FALSE,"Data";"smq3",#N/A,FALSE,"Data";"smq4",#N/A,FALSE,"Data";"smq5",#N/A,FALSE,"Data";"smq6",#N/A,FALSE,"Data";"smq7",#N/A,FALSE,"Data";"smq8",#N/A,FALSE,"Data";"smq9",#N/A,FALSE,"Data"}</definedName>
    <definedName name="sdhighaoidfj" localSheetId="44" hidden="1">{"macro",#N/A,FALSE,"Macro";"smq2",#N/A,FALSE,"Data";"smq3",#N/A,FALSE,"Data";"smq4",#N/A,FALSE,"Data";"smq5",#N/A,FALSE,"Data";"smq6",#N/A,FALSE,"Data";"smq7",#N/A,FALSE,"Data";"smq8",#N/A,FALSE,"Data";"smq9",#N/A,FALSE,"Data"}</definedName>
    <definedName name="sdhighaoidfj" localSheetId="7" hidden="1">{"macro",#N/A,FALSE,"Macro";"smq2",#N/A,FALSE,"Data";"smq3",#N/A,FALSE,"Data";"smq4",#N/A,FALSE,"Data";"smq5",#N/A,FALSE,"Data";"smq6",#N/A,FALSE,"Data";"smq7",#N/A,FALSE,"Data";"smq8",#N/A,FALSE,"Data";"smq9",#N/A,FALSE,"Data"}</definedName>
    <definedName name="sdhighaoidfj" localSheetId="48" hidden="1">{"macro",#N/A,FALSE,"Macro";"smq2",#N/A,FALSE,"Data";"smq3",#N/A,FALSE,"Data";"smq4",#N/A,FALSE,"Data";"smq5",#N/A,FALSE,"Data";"smq6",#N/A,FALSE,"Data";"smq7",#N/A,FALSE,"Data";"smq8",#N/A,FALSE,"Data";"smq9",#N/A,FALSE,"Data"}</definedName>
    <definedName name="sdhighaoidfj" localSheetId="50" hidden="1">{"macro",#N/A,FALSE,"Macro";"smq2",#N/A,FALSE,"Data";"smq3",#N/A,FALSE,"Data";"smq4",#N/A,FALSE,"Data";"smq5",#N/A,FALSE,"Data";"smq6",#N/A,FALSE,"Data";"smq7",#N/A,FALSE,"Data";"smq8",#N/A,FALSE,"Data";"smq9",#N/A,FALSE,"Data"}</definedName>
    <definedName name="sdhighaoidfj" localSheetId="51" hidden="1">{"macro",#N/A,FALSE,"Macro";"smq2",#N/A,FALSE,"Data";"smq3",#N/A,FALSE,"Data";"smq4",#N/A,FALSE,"Data";"smq5",#N/A,FALSE,"Data";"smq6",#N/A,FALSE,"Data";"smq7",#N/A,FALSE,"Data";"smq8",#N/A,FALSE,"Data";"smq9",#N/A,FALSE,"Data"}</definedName>
    <definedName name="sdhighaoidfj" localSheetId="52" hidden="1">{"macro",#N/A,FALSE,"Macro";"smq2",#N/A,FALSE,"Data";"smq3",#N/A,FALSE,"Data";"smq4",#N/A,FALSE,"Data";"smq5",#N/A,FALSE,"Data";"smq6",#N/A,FALSE,"Data";"smq7",#N/A,FALSE,"Data";"smq8",#N/A,FALSE,"Data";"smq9",#N/A,FALSE,"Data"}</definedName>
    <definedName name="sdhighaoidfj" hidden="1">{"macro",#N/A,FALSE,"Macro";"smq2",#N/A,FALSE,"Data";"smq3",#N/A,FALSE,"Data";"smq4",#N/A,FALSE,"Data";"smq5",#N/A,FALSE,"Data";"smq6",#N/A,FALSE,"Data";"smq7",#N/A,FALSE,"Data";"smq8",#N/A,FALSE,"Data";"smq9",#N/A,FALSE,"Data"}</definedName>
    <definedName name="sdlifjwerf" localSheetId="25" hidden="1">{"macro",#N/A,FALSE,"Macro";"smq2",#N/A,FALSE,"Data";"smq3",#N/A,FALSE,"Data";"smq4",#N/A,FALSE,"Data";"smq5",#N/A,FALSE,"Data";"smq6",#N/A,FALSE,"Data";"smq7",#N/A,FALSE,"Data";"smq8",#N/A,FALSE,"Data";"smq9",#N/A,FALSE,"Data"}</definedName>
    <definedName name="sdlifjwerf" localSheetId="30" hidden="1">{"macro",#N/A,FALSE,"Macro";"smq2",#N/A,FALSE,"Data";"smq3",#N/A,FALSE,"Data";"smq4",#N/A,FALSE,"Data";"smq5",#N/A,FALSE,"Data";"smq6",#N/A,FALSE,"Data";"smq7",#N/A,FALSE,"Data";"smq8",#N/A,FALSE,"Data";"smq9",#N/A,FALSE,"Data"}</definedName>
    <definedName name="sdlifjwerf" localSheetId="33" hidden="1">{"macro",#N/A,FALSE,"Macro";"smq2",#N/A,FALSE,"Data";"smq3",#N/A,FALSE,"Data";"smq4",#N/A,FALSE,"Data";"smq5",#N/A,FALSE,"Data";"smq6",#N/A,FALSE,"Data";"smq7",#N/A,FALSE,"Data";"smq8",#N/A,FALSE,"Data";"smq9",#N/A,FALSE,"Data"}</definedName>
    <definedName name="sdlifjwerf" localSheetId="34" hidden="1">{"macro",#N/A,FALSE,"Macro";"smq2",#N/A,FALSE,"Data";"smq3",#N/A,FALSE,"Data";"smq4",#N/A,FALSE,"Data";"smq5",#N/A,FALSE,"Data";"smq6",#N/A,FALSE,"Data";"smq7",#N/A,FALSE,"Data";"smq8",#N/A,FALSE,"Data";"smq9",#N/A,FALSE,"Data"}</definedName>
    <definedName name="sdlifjwerf" localSheetId="36" hidden="1">{"macro",#N/A,FALSE,"Macro";"smq2",#N/A,FALSE,"Data";"smq3",#N/A,FALSE,"Data";"smq4",#N/A,FALSE,"Data";"smq5",#N/A,FALSE,"Data";"smq6",#N/A,FALSE,"Data";"smq7",#N/A,FALSE,"Data";"smq8",#N/A,FALSE,"Data";"smq9",#N/A,FALSE,"Data"}</definedName>
    <definedName name="sdlifjwerf" localSheetId="37" hidden="1">{"macro",#N/A,FALSE,"Macro";"smq2",#N/A,FALSE,"Data";"smq3",#N/A,FALSE,"Data";"smq4",#N/A,FALSE,"Data";"smq5",#N/A,FALSE,"Data";"smq6",#N/A,FALSE,"Data";"smq7",#N/A,FALSE,"Data";"smq8",#N/A,FALSE,"Data";"smq9",#N/A,FALSE,"Data"}</definedName>
    <definedName name="sdlifjwerf" localSheetId="38" hidden="1">{"macro",#N/A,FALSE,"Macro";"smq2",#N/A,FALSE,"Data";"smq3",#N/A,FALSE,"Data";"smq4",#N/A,FALSE,"Data";"smq5",#N/A,FALSE,"Data";"smq6",#N/A,FALSE,"Data";"smq7",#N/A,FALSE,"Data";"smq8",#N/A,FALSE,"Data";"smq9",#N/A,FALSE,"Data"}</definedName>
    <definedName name="sdlifjwerf" localSheetId="40" hidden="1">{"macro",#N/A,FALSE,"Macro";"smq2",#N/A,FALSE,"Data";"smq3",#N/A,FALSE,"Data";"smq4",#N/A,FALSE,"Data";"smq5",#N/A,FALSE,"Data";"smq6",#N/A,FALSE,"Data";"smq7",#N/A,FALSE,"Data";"smq8",#N/A,FALSE,"Data";"smq9",#N/A,FALSE,"Data"}</definedName>
    <definedName name="sdlifjwerf" localSheetId="41" hidden="1">{"macro",#N/A,FALSE,"Macro";"smq2",#N/A,FALSE,"Data";"smq3",#N/A,FALSE,"Data";"smq4",#N/A,FALSE,"Data";"smq5",#N/A,FALSE,"Data";"smq6",#N/A,FALSE,"Data";"smq7",#N/A,FALSE,"Data";"smq8",#N/A,FALSE,"Data";"smq9",#N/A,FALSE,"Data"}</definedName>
    <definedName name="sdlifjwerf" localSheetId="44" hidden="1">{"macro",#N/A,FALSE,"Macro";"smq2",#N/A,FALSE,"Data";"smq3",#N/A,FALSE,"Data";"smq4",#N/A,FALSE,"Data";"smq5",#N/A,FALSE,"Data";"smq6",#N/A,FALSE,"Data";"smq7",#N/A,FALSE,"Data";"smq8",#N/A,FALSE,"Data";"smq9",#N/A,FALSE,"Data"}</definedName>
    <definedName name="sdlifjwerf" localSheetId="7" hidden="1">{"macro",#N/A,FALSE,"Macro";"smq2",#N/A,FALSE,"Data";"smq3",#N/A,FALSE,"Data";"smq4",#N/A,FALSE,"Data";"smq5",#N/A,FALSE,"Data";"smq6",#N/A,FALSE,"Data";"smq7",#N/A,FALSE,"Data";"smq8",#N/A,FALSE,"Data";"smq9",#N/A,FALSE,"Data"}</definedName>
    <definedName name="sdlifjwerf" localSheetId="48" hidden="1">{"macro",#N/A,FALSE,"Macro";"smq2",#N/A,FALSE,"Data";"smq3",#N/A,FALSE,"Data";"smq4",#N/A,FALSE,"Data";"smq5",#N/A,FALSE,"Data";"smq6",#N/A,FALSE,"Data";"smq7",#N/A,FALSE,"Data";"smq8",#N/A,FALSE,"Data";"smq9",#N/A,FALSE,"Data"}</definedName>
    <definedName name="sdlifjwerf" localSheetId="50" hidden="1">{"macro",#N/A,FALSE,"Macro";"smq2",#N/A,FALSE,"Data";"smq3",#N/A,FALSE,"Data";"smq4",#N/A,FALSE,"Data";"smq5",#N/A,FALSE,"Data";"smq6",#N/A,FALSE,"Data";"smq7",#N/A,FALSE,"Data";"smq8",#N/A,FALSE,"Data";"smq9",#N/A,FALSE,"Data"}</definedName>
    <definedName name="sdlifjwerf" localSheetId="51" hidden="1">{"macro",#N/A,FALSE,"Macro";"smq2",#N/A,FALSE,"Data";"smq3",#N/A,FALSE,"Data";"smq4",#N/A,FALSE,"Data";"smq5",#N/A,FALSE,"Data";"smq6",#N/A,FALSE,"Data";"smq7",#N/A,FALSE,"Data";"smq8",#N/A,FALSE,"Data";"smq9",#N/A,FALSE,"Data"}</definedName>
    <definedName name="sdlifjwerf" localSheetId="52" hidden="1">{"macro",#N/A,FALSE,"Macro";"smq2",#N/A,FALSE,"Data";"smq3",#N/A,FALSE,"Data";"smq4",#N/A,FALSE,"Data";"smq5",#N/A,FALSE,"Data";"smq6",#N/A,FALSE,"Data";"smq7",#N/A,FALSE,"Data";"smq8",#N/A,FALSE,"Data";"smq9",#N/A,FALSE,"Data"}</definedName>
    <definedName name="sdlifjwerf" hidden="1">{"macro",#N/A,FALSE,"Macro";"smq2",#N/A,FALSE,"Data";"smq3",#N/A,FALSE,"Data";"smq4",#N/A,FALSE,"Data";"smq5",#N/A,FALSE,"Data";"smq6",#N/A,FALSE,"Data";"smq7",#N/A,FALSE,"Data";"smq8",#N/A,FALSE,"Data";"smq9",#N/A,FALSE,"Data"}</definedName>
    <definedName name="sencount" hidden="1">2</definedName>
    <definedName name="sfcbn" localSheetId="25" hidden="1">{"Tab1",#N/A,FALSE,"P";"Tab2",#N/A,FALSE,"P"}</definedName>
    <definedName name="sfcbn" localSheetId="30" hidden="1">{"Tab1",#N/A,FALSE,"P";"Tab2",#N/A,FALSE,"P"}</definedName>
    <definedName name="sfcbn" localSheetId="33" hidden="1">{"Tab1",#N/A,FALSE,"P";"Tab2",#N/A,FALSE,"P"}</definedName>
    <definedName name="sfcbn" localSheetId="34" hidden="1">{"Tab1",#N/A,FALSE,"P";"Tab2",#N/A,FALSE,"P"}</definedName>
    <definedName name="sfcbn" localSheetId="36" hidden="1">{"Tab1",#N/A,FALSE,"P";"Tab2",#N/A,FALSE,"P"}</definedName>
    <definedName name="sfcbn" localSheetId="37" hidden="1">{"Tab1",#N/A,FALSE,"P";"Tab2",#N/A,FALSE,"P"}</definedName>
    <definedName name="sfcbn" localSheetId="38" hidden="1">{"Tab1",#N/A,FALSE,"P";"Tab2",#N/A,FALSE,"P"}</definedName>
    <definedName name="sfcbn" localSheetId="40" hidden="1">{"Tab1",#N/A,FALSE,"P";"Tab2",#N/A,FALSE,"P"}</definedName>
    <definedName name="sfcbn" localSheetId="41" hidden="1">{"Tab1",#N/A,FALSE,"P";"Tab2",#N/A,FALSE,"P"}</definedName>
    <definedName name="sfcbn" localSheetId="44" hidden="1">{"Tab1",#N/A,FALSE,"P";"Tab2",#N/A,FALSE,"P"}</definedName>
    <definedName name="sfcbn" localSheetId="7" hidden="1">{"Tab1",#N/A,FALSE,"P";"Tab2",#N/A,FALSE,"P"}</definedName>
    <definedName name="sfcbn" localSheetId="48" hidden="1">{"Tab1",#N/A,FALSE,"P";"Tab2",#N/A,FALSE,"P"}</definedName>
    <definedName name="sfcbn" localSheetId="50" hidden="1">{"Tab1",#N/A,FALSE,"P";"Tab2",#N/A,FALSE,"P"}</definedName>
    <definedName name="sfcbn" localSheetId="51" hidden="1">{"Tab1",#N/A,FALSE,"P";"Tab2",#N/A,FALSE,"P"}</definedName>
    <definedName name="sfcbn" localSheetId="52" hidden="1">{"Tab1",#N/A,FALSE,"P";"Tab2",#N/A,FALSE,"P"}</definedName>
    <definedName name="sfcbn" hidden="1">{"Tab1",#N/A,FALSE,"P";"Tab2",#N/A,FALSE,"P"}</definedName>
    <definedName name="SR" localSheetId="25" hidden="1">{"CONSOLIDATED",#N/A,FALSE,"TAB2";"CONSOL_GDP",#N/A,FALSE,"TAB3";"STATE_OP",#N/A,FALSE,"TAB13APP";"STATE_GDP",#N/A,FALSE,"TAB14APP";"TAXREV",#N/A,FALSE,"TAB15APP";"CURREXP",#N/A,FALSE,"TAB16APP";"PEF",#N/A,FALSE,"TAB17APP";"PEF_GDP",#N/A,FALSE,"TAB18APP";"PENSION_AVG",#N/A,FALSE,"TAB19APP";"BENEFIT_UNEMP",#N/A,FALSE,"TAB20APP"}</definedName>
    <definedName name="SR" localSheetId="30" hidden="1">{"CONSOLIDATED",#N/A,FALSE,"TAB2";"CONSOL_GDP",#N/A,FALSE,"TAB3";"STATE_OP",#N/A,FALSE,"TAB13APP";"STATE_GDP",#N/A,FALSE,"TAB14APP";"TAXREV",#N/A,FALSE,"TAB15APP";"CURREXP",#N/A,FALSE,"TAB16APP";"PEF",#N/A,FALSE,"TAB17APP";"PEF_GDP",#N/A,FALSE,"TAB18APP";"PENSION_AVG",#N/A,FALSE,"TAB19APP";"BENEFIT_UNEMP",#N/A,FALSE,"TAB20APP"}</definedName>
    <definedName name="SR" localSheetId="33" hidden="1">{"CONSOLIDATED",#N/A,FALSE,"TAB2";"CONSOL_GDP",#N/A,FALSE,"TAB3";"STATE_OP",#N/A,FALSE,"TAB13APP";"STATE_GDP",#N/A,FALSE,"TAB14APP";"TAXREV",#N/A,FALSE,"TAB15APP";"CURREXP",#N/A,FALSE,"TAB16APP";"PEF",#N/A,FALSE,"TAB17APP";"PEF_GDP",#N/A,FALSE,"TAB18APP";"PENSION_AVG",#N/A,FALSE,"TAB19APP";"BENEFIT_UNEMP",#N/A,FALSE,"TAB20APP"}</definedName>
    <definedName name="SR" localSheetId="34" hidden="1">{"CONSOLIDATED",#N/A,FALSE,"TAB2";"CONSOL_GDP",#N/A,FALSE,"TAB3";"STATE_OP",#N/A,FALSE,"TAB13APP";"STATE_GDP",#N/A,FALSE,"TAB14APP";"TAXREV",#N/A,FALSE,"TAB15APP";"CURREXP",#N/A,FALSE,"TAB16APP";"PEF",#N/A,FALSE,"TAB17APP";"PEF_GDP",#N/A,FALSE,"TAB18APP";"PENSION_AVG",#N/A,FALSE,"TAB19APP";"BENEFIT_UNEMP",#N/A,FALSE,"TAB20APP"}</definedName>
    <definedName name="SR" localSheetId="36" hidden="1">{"CONSOLIDATED",#N/A,FALSE,"TAB2";"CONSOL_GDP",#N/A,FALSE,"TAB3";"STATE_OP",#N/A,FALSE,"TAB13APP";"STATE_GDP",#N/A,FALSE,"TAB14APP";"TAXREV",#N/A,FALSE,"TAB15APP";"CURREXP",#N/A,FALSE,"TAB16APP";"PEF",#N/A,FALSE,"TAB17APP";"PEF_GDP",#N/A,FALSE,"TAB18APP";"PENSION_AVG",#N/A,FALSE,"TAB19APP";"BENEFIT_UNEMP",#N/A,FALSE,"TAB20APP"}</definedName>
    <definedName name="SR" localSheetId="37" hidden="1">{"CONSOLIDATED",#N/A,FALSE,"TAB2";"CONSOL_GDP",#N/A,FALSE,"TAB3";"STATE_OP",#N/A,FALSE,"TAB13APP";"STATE_GDP",#N/A,FALSE,"TAB14APP";"TAXREV",#N/A,FALSE,"TAB15APP";"CURREXP",#N/A,FALSE,"TAB16APP";"PEF",#N/A,FALSE,"TAB17APP";"PEF_GDP",#N/A,FALSE,"TAB18APP";"PENSION_AVG",#N/A,FALSE,"TAB19APP";"BENEFIT_UNEMP",#N/A,FALSE,"TAB20APP"}</definedName>
    <definedName name="SR" localSheetId="38" hidden="1">{"CONSOLIDATED",#N/A,FALSE,"TAB2";"CONSOL_GDP",#N/A,FALSE,"TAB3";"STATE_OP",#N/A,FALSE,"TAB13APP";"STATE_GDP",#N/A,FALSE,"TAB14APP";"TAXREV",#N/A,FALSE,"TAB15APP";"CURREXP",#N/A,FALSE,"TAB16APP";"PEF",#N/A,FALSE,"TAB17APP";"PEF_GDP",#N/A,FALSE,"TAB18APP";"PENSION_AVG",#N/A,FALSE,"TAB19APP";"BENEFIT_UNEMP",#N/A,FALSE,"TAB20APP"}</definedName>
    <definedName name="SR" localSheetId="40" hidden="1">{"CONSOLIDATED",#N/A,FALSE,"TAB2";"CONSOL_GDP",#N/A,FALSE,"TAB3";"STATE_OP",#N/A,FALSE,"TAB13APP";"STATE_GDP",#N/A,FALSE,"TAB14APP";"TAXREV",#N/A,FALSE,"TAB15APP";"CURREXP",#N/A,FALSE,"TAB16APP";"PEF",#N/A,FALSE,"TAB17APP";"PEF_GDP",#N/A,FALSE,"TAB18APP";"PENSION_AVG",#N/A,FALSE,"TAB19APP";"BENEFIT_UNEMP",#N/A,FALSE,"TAB20APP"}</definedName>
    <definedName name="SR" localSheetId="41" hidden="1">{"CONSOLIDATED",#N/A,FALSE,"TAB2";"CONSOL_GDP",#N/A,FALSE,"TAB3";"STATE_OP",#N/A,FALSE,"TAB13APP";"STATE_GDP",#N/A,FALSE,"TAB14APP";"TAXREV",#N/A,FALSE,"TAB15APP";"CURREXP",#N/A,FALSE,"TAB16APP";"PEF",#N/A,FALSE,"TAB17APP";"PEF_GDP",#N/A,FALSE,"TAB18APP";"PENSION_AVG",#N/A,FALSE,"TAB19APP";"BENEFIT_UNEMP",#N/A,FALSE,"TAB20APP"}</definedName>
    <definedName name="SR" localSheetId="44" hidden="1">{"CONSOLIDATED",#N/A,FALSE,"TAB2";"CONSOL_GDP",#N/A,FALSE,"TAB3";"STATE_OP",#N/A,FALSE,"TAB13APP";"STATE_GDP",#N/A,FALSE,"TAB14APP";"TAXREV",#N/A,FALSE,"TAB15APP";"CURREXP",#N/A,FALSE,"TAB16APP";"PEF",#N/A,FALSE,"TAB17APP";"PEF_GDP",#N/A,FALSE,"TAB18APP";"PENSION_AVG",#N/A,FALSE,"TAB19APP";"BENEFIT_UNEMP",#N/A,FALSE,"TAB20APP"}</definedName>
    <definedName name="SR" localSheetId="7" hidden="1">{"CONSOLIDATED",#N/A,FALSE,"TAB2";"CONSOL_GDP",#N/A,FALSE,"TAB3";"STATE_OP",#N/A,FALSE,"TAB13APP";"STATE_GDP",#N/A,FALSE,"TAB14APP";"TAXREV",#N/A,FALSE,"TAB15APP";"CURREXP",#N/A,FALSE,"TAB16APP";"PEF",#N/A,FALSE,"TAB17APP";"PEF_GDP",#N/A,FALSE,"TAB18APP";"PENSION_AVG",#N/A,FALSE,"TAB19APP";"BENEFIT_UNEMP",#N/A,FALSE,"TAB20APP"}</definedName>
    <definedName name="SR" localSheetId="48" hidden="1">{"CONSOLIDATED",#N/A,FALSE,"TAB2";"CONSOL_GDP",#N/A,FALSE,"TAB3";"STATE_OP",#N/A,FALSE,"TAB13APP";"STATE_GDP",#N/A,FALSE,"TAB14APP";"TAXREV",#N/A,FALSE,"TAB15APP";"CURREXP",#N/A,FALSE,"TAB16APP";"PEF",#N/A,FALSE,"TAB17APP";"PEF_GDP",#N/A,FALSE,"TAB18APP";"PENSION_AVG",#N/A,FALSE,"TAB19APP";"BENEFIT_UNEMP",#N/A,FALSE,"TAB20APP"}</definedName>
    <definedName name="SR" localSheetId="50" hidden="1">{"CONSOLIDATED",#N/A,FALSE,"TAB2";"CONSOL_GDP",#N/A,FALSE,"TAB3";"STATE_OP",#N/A,FALSE,"TAB13APP";"STATE_GDP",#N/A,FALSE,"TAB14APP";"TAXREV",#N/A,FALSE,"TAB15APP";"CURREXP",#N/A,FALSE,"TAB16APP";"PEF",#N/A,FALSE,"TAB17APP";"PEF_GDP",#N/A,FALSE,"TAB18APP";"PENSION_AVG",#N/A,FALSE,"TAB19APP";"BENEFIT_UNEMP",#N/A,FALSE,"TAB20APP"}</definedName>
    <definedName name="SR" localSheetId="51" hidden="1">{"CONSOLIDATED",#N/A,FALSE,"TAB2";"CONSOL_GDP",#N/A,FALSE,"TAB3";"STATE_OP",#N/A,FALSE,"TAB13APP";"STATE_GDP",#N/A,FALSE,"TAB14APP";"TAXREV",#N/A,FALSE,"TAB15APP";"CURREXP",#N/A,FALSE,"TAB16APP";"PEF",#N/A,FALSE,"TAB17APP";"PEF_GDP",#N/A,FALSE,"TAB18APP";"PENSION_AVG",#N/A,FALSE,"TAB19APP";"BENEFIT_UNEMP",#N/A,FALSE,"TAB20APP"}</definedName>
    <definedName name="SR" localSheetId="52" hidden="1">{"CONSOLIDATED",#N/A,FALSE,"TAB2";"CONSOL_GDP",#N/A,FALSE,"TAB3";"STATE_OP",#N/A,FALSE,"TAB13APP";"STATE_GDP",#N/A,FALSE,"TAB14APP";"TAXREV",#N/A,FALSE,"TAB15APP";"CURREXP",#N/A,FALSE,"TAB16APP";"PEF",#N/A,FALSE,"TAB17APP";"PEF_GDP",#N/A,FALSE,"TAB18APP";"PENSION_AVG",#N/A,FALSE,"TAB19APP";"BENEFIT_UNEMP",#N/A,FALSE,"TAB20APP"}</definedName>
    <definedName name="SR" hidden="1">{"CONSOLIDATED",#N/A,FALSE,"TAB2";"CONSOL_GDP",#N/A,FALSE,"TAB3";"STATE_OP",#N/A,FALSE,"TAB13APP";"STATE_GDP",#N/A,FALSE,"TAB14APP";"TAXREV",#N/A,FALSE,"TAB15APP";"CURREXP",#N/A,FALSE,"TAB16APP";"PEF",#N/A,FALSE,"TAB17APP";"PEF_GDP",#N/A,FALSE,"TAB18APP";"PENSION_AVG",#N/A,FALSE,"TAB19APP";"BENEFIT_UNEMP",#N/A,FALSE,"TAB20APP"}</definedName>
    <definedName name="sraff" localSheetId="25" hidden="1">{"CBA",#N/A,FALSE,"TAB4";"MS",#N/A,FALSE,"TAB5";"BANKLOANS",#N/A,FALSE,"TAB21APP ";"INTEREST",#N/A,FALSE,"TAB22APP"}</definedName>
    <definedName name="sraff" localSheetId="30" hidden="1">{"CBA",#N/A,FALSE,"TAB4";"MS",#N/A,FALSE,"TAB5";"BANKLOANS",#N/A,FALSE,"TAB21APP ";"INTEREST",#N/A,FALSE,"TAB22APP"}</definedName>
    <definedName name="sraff" localSheetId="33" hidden="1">{"CBA",#N/A,FALSE,"TAB4";"MS",#N/A,FALSE,"TAB5";"BANKLOANS",#N/A,FALSE,"TAB21APP ";"INTEREST",#N/A,FALSE,"TAB22APP"}</definedName>
    <definedName name="sraff" localSheetId="34" hidden="1">{"CBA",#N/A,FALSE,"TAB4";"MS",#N/A,FALSE,"TAB5";"BANKLOANS",#N/A,FALSE,"TAB21APP ";"INTEREST",#N/A,FALSE,"TAB22APP"}</definedName>
    <definedName name="sraff" localSheetId="36" hidden="1">{"CBA",#N/A,FALSE,"TAB4";"MS",#N/A,FALSE,"TAB5";"BANKLOANS",#N/A,FALSE,"TAB21APP ";"INTEREST",#N/A,FALSE,"TAB22APP"}</definedName>
    <definedName name="sraff" localSheetId="37" hidden="1">{"CBA",#N/A,FALSE,"TAB4";"MS",#N/A,FALSE,"TAB5";"BANKLOANS",#N/A,FALSE,"TAB21APP ";"INTEREST",#N/A,FALSE,"TAB22APP"}</definedName>
    <definedName name="sraff" localSheetId="38" hidden="1">{"CBA",#N/A,FALSE,"TAB4";"MS",#N/A,FALSE,"TAB5";"BANKLOANS",#N/A,FALSE,"TAB21APP ";"INTEREST",#N/A,FALSE,"TAB22APP"}</definedName>
    <definedName name="sraff" localSheetId="40" hidden="1">{"CBA",#N/A,FALSE,"TAB4";"MS",#N/A,FALSE,"TAB5";"BANKLOANS",#N/A,FALSE,"TAB21APP ";"INTEREST",#N/A,FALSE,"TAB22APP"}</definedName>
    <definedName name="sraff" localSheetId="41" hidden="1">{"CBA",#N/A,FALSE,"TAB4";"MS",#N/A,FALSE,"TAB5";"BANKLOANS",#N/A,FALSE,"TAB21APP ";"INTEREST",#N/A,FALSE,"TAB22APP"}</definedName>
    <definedName name="sraff" localSheetId="44" hidden="1">{"CBA",#N/A,FALSE,"TAB4";"MS",#N/A,FALSE,"TAB5";"BANKLOANS",#N/A,FALSE,"TAB21APP ";"INTEREST",#N/A,FALSE,"TAB22APP"}</definedName>
    <definedName name="sraff" localSheetId="7" hidden="1">{"CBA",#N/A,FALSE,"TAB4";"MS",#N/A,FALSE,"TAB5";"BANKLOANS",#N/A,FALSE,"TAB21APP ";"INTEREST",#N/A,FALSE,"TAB22APP"}</definedName>
    <definedName name="sraff" localSheetId="48" hidden="1">{"CBA",#N/A,FALSE,"TAB4";"MS",#N/A,FALSE,"TAB5";"BANKLOANS",#N/A,FALSE,"TAB21APP ";"INTEREST",#N/A,FALSE,"TAB22APP"}</definedName>
    <definedName name="sraff" localSheetId="50" hidden="1">{"CBA",#N/A,FALSE,"TAB4";"MS",#N/A,FALSE,"TAB5";"BANKLOANS",#N/A,FALSE,"TAB21APP ";"INTEREST",#N/A,FALSE,"TAB22APP"}</definedName>
    <definedName name="sraff" localSheetId="51" hidden="1">{"CBA",#N/A,FALSE,"TAB4";"MS",#N/A,FALSE,"TAB5";"BANKLOANS",#N/A,FALSE,"TAB21APP ";"INTEREST",#N/A,FALSE,"TAB22APP"}</definedName>
    <definedName name="sraff" localSheetId="52" hidden="1">{"CBA",#N/A,FALSE,"TAB4";"MS",#N/A,FALSE,"TAB5";"BANKLOANS",#N/A,FALSE,"TAB21APP ";"INTEREST",#N/A,FALSE,"TAB22APP"}</definedName>
    <definedName name="sraff" hidden="1">{"CBA",#N/A,FALSE,"TAB4";"MS",#N/A,FALSE,"TAB5";"BANKLOANS",#N/A,FALSE,"TAB21APP ";"INTEREST",#N/A,FALSE,"TAB22APP"}</definedName>
    <definedName name="SRTB_Ro" localSheetId="44">#REF!</definedName>
    <definedName name="SRTB_Ro" localSheetId="51">#REF!</definedName>
    <definedName name="SRTB_Ro" localSheetId="52">#REF!</definedName>
    <definedName name="SRTB_Ro" localSheetId="14">#REF!</definedName>
    <definedName name="SRTB_Ro">#REF!</definedName>
    <definedName name="srv" localSheetId="25"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30"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33"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34"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36"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37"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38"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40"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41"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44"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7"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48"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50"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51"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52" hidden="1">{"CONSOLIDATED",#N/A,FALSE,"TAB2";"CONSOL_GDP",#N/A,FALSE,"TAB3";"STATE_OP",#N/A,FALSE,"TAB13APP";"STATE_GDP",#N/A,FALSE,"TAB14APP";"TAXREV",#N/A,FALSE,"TAB15APP";"CURREXP",#N/A,FALSE,"TAB16APP";"PEF",#N/A,FALSE,"TAB17APP";"PEF_GDP",#N/A,FALSE,"TAB18APP";"PENSION_AVG",#N/A,FALSE,"TAB19APP";"BENEFIT_UNEMP",#N/A,FALSE,"TAB20APP"}</definedName>
    <definedName name="srv" hidden="1">{"CONSOLIDATED",#N/A,FALSE,"TAB2";"CONSOL_GDP",#N/A,FALSE,"TAB3";"STATE_OP",#N/A,FALSE,"TAB13APP";"STATE_GDP",#N/A,FALSE,"TAB14APP";"TAXREV",#N/A,FALSE,"TAB15APP";"CURREXP",#N/A,FALSE,"TAB16APP";"PEF",#N/A,FALSE,"TAB17APP";"PEF_GDP",#N/A,FALSE,"TAB18APP";"PENSION_AVG",#N/A,FALSE,"TAB19APP";"BENEFIT_UNEMP",#N/A,FALSE,"TAB20APP"}</definedName>
    <definedName name="STOP" localSheetId="44">#REF!</definedName>
    <definedName name="STOP" localSheetId="51">#REF!</definedName>
    <definedName name="STOP" localSheetId="52">#REF!</definedName>
    <definedName name="STOP">#REF!</definedName>
    <definedName name="Tabelul_8" localSheetId="26">'T8'!$B$5</definedName>
    <definedName name="Table1" localSheetId="44">#REF!</definedName>
    <definedName name="Table1" localSheetId="51">#REF!</definedName>
    <definedName name="Table1" localSheetId="52">#REF!</definedName>
    <definedName name="Table1">#REF!</definedName>
    <definedName name="Table2" localSheetId="44">#REF!</definedName>
    <definedName name="Table2" localSheetId="51">#REF!</definedName>
    <definedName name="Table2" localSheetId="52">#REF!</definedName>
    <definedName name="Table2">#REF!</definedName>
    <definedName name="teset" localSheetId="25" hidden="1">{#N/A,#N/A,FALSE,"SimInp1";#N/A,#N/A,FALSE,"SimInp2";#N/A,#N/A,FALSE,"SimOut1";#N/A,#N/A,FALSE,"SimOut2";#N/A,#N/A,FALSE,"SimOut3";#N/A,#N/A,FALSE,"SimOut4";#N/A,#N/A,FALSE,"SimOut5"}</definedName>
    <definedName name="teset" localSheetId="30" hidden="1">{#N/A,#N/A,FALSE,"SimInp1";#N/A,#N/A,FALSE,"SimInp2";#N/A,#N/A,FALSE,"SimOut1";#N/A,#N/A,FALSE,"SimOut2";#N/A,#N/A,FALSE,"SimOut3";#N/A,#N/A,FALSE,"SimOut4";#N/A,#N/A,FALSE,"SimOut5"}</definedName>
    <definedName name="teset" localSheetId="33" hidden="1">{#N/A,#N/A,FALSE,"SimInp1";#N/A,#N/A,FALSE,"SimInp2";#N/A,#N/A,FALSE,"SimOut1";#N/A,#N/A,FALSE,"SimOut2";#N/A,#N/A,FALSE,"SimOut3";#N/A,#N/A,FALSE,"SimOut4";#N/A,#N/A,FALSE,"SimOut5"}</definedName>
    <definedName name="teset" localSheetId="34" hidden="1">{#N/A,#N/A,FALSE,"SimInp1";#N/A,#N/A,FALSE,"SimInp2";#N/A,#N/A,FALSE,"SimOut1";#N/A,#N/A,FALSE,"SimOut2";#N/A,#N/A,FALSE,"SimOut3";#N/A,#N/A,FALSE,"SimOut4";#N/A,#N/A,FALSE,"SimOut5"}</definedName>
    <definedName name="teset" localSheetId="36" hidden="1">{#N/A,#N/A,FALSE,"SimInp1";#N/A,#N/A,FALSE,"SimInp2";#N/A,#N/A,FALSE,"SimOut1";#N/A,#N/A,FALSE,"SimOut2";#N/A,#N/A,FALSE,"SimOut3";#N/A,#N/A,FALSE,"SimOut4";#N/A,#N/A,FALSE,"SimOut5"}</definedName>
    <definedName name="teset" localSheetId="37" hidden="1">{#N/A,#N/A,FALSE,"SimInp1";#N/A,#N/A,FALSE,"SimInp2";#N/A,#N/A,FALSE,"SimOut1";#N/A,#N/A,FALSE,"SimOut2";#N/A,#N/A,FALSE,"SimOut3";#N/A,#N/A,FALSE,"SimOut4";#N/A,#N/A,FALSE,"SimOut5"}</definedName>
    <definedName name="teset" localSheetId="38" hidden="1">{#N/A,#N/A,FALSE,"SimInp1";#N/A,#N/A,FALSE,"SimInp2";#N/A,#N/A,FALSE,"SimOut1";#N/A,#N/A,FALSE,"SimOut2";#N/A,#N/A,FALSE,"SimOut3";#N/A,#N/A,FALSE,"SimOut4";#N/A,#N/A,FALSE,"SimOut5"}</definedName>
    <definedName name="teset" localSheetId="40" hidden="1">{#N/A,#N/A,FALSE,"SimInp1";#N/A,#N/A,FALSE,"SimInp2";#N/A,#N/A,FALSE,"SimOut1";#N/A,#N/A,FALSE,"SimOut2";#N/A,#N/A,FALSE,"SimOut3";#N/A,#N/A,FALSE,"SimOut4";#N/A,#N/A,FALSE,"SimOut5"}</definedName>
    <definedName name="teset" localSheetId="41" hidden="1">{#N/A,#N/A,FALSE,"SimInp1";#N/A,#N/A,FALSE,"SimInp2";#N/A,#N/A,FALSE,"SimOut1";#N/A,#N/A,FALSE,"SimOut2";#N/A,#N/A,FALSE,"SimOut3";#N/A,#N/A,FALSE,"SimOut4";#N/A,#N/A,FALSE,"SimOut5"}</definedName>
    <definedName name="teset" localSheetId="44" hidden="1">{#N/A,#N/A,FALSE,"SimInp1";#N/A,#N/A,FALSE,"SimInp2";#N/A,#N/A,FALSE,"SimOut1";#N/A,#N/A,FALSE,"SimOut2";#N/A,#N/A,FALSE,"SimOut3";#N/A,#N/A,FALSE,"SimOut4";#N/A,#N/A,FALSE,"SimOut5"}</definedName>
    <definedName name="teset" localSheetId="7" hidden="1">{#N/A,#N/A,FALSE,"SimInp1";#N/A,#N/A,FALSE,"SimInp2";#N/A,#N/A,FALSE,"SimOut1";#N/A,#N/A,FALSE,"SimOut2";#N/A,#N/A,FALSE,"SimOut3";#N/A,#N/A,FALSE,"SimOut4";#N/A,#N/A,FALSE,"SimOut5"}</definedName>
    <definedName name="teset" localSheetId="48" hidden="1">{#N/A,#N/A,FALSE,"SimInp1";#N/A,#N/A,FALSE,"SimInp2";#N/A,#N/A,FALSE,"SimOut1";#N/A,#N/A,FALSE,"SimOut2";#N/A,#N/A,FALSE,"SimOut3";#N/A,#N/A,FALSE,"SimOut4";#N/A,#N/A,FALSE,"SimOut5"}</definedName>
    <definedName name="teset" localSheetId="50" hidden="1">{#N/A,#N/A,FALSE,"SimInp1";#N/A,#N/A,FALSE,"SimInp2";#N/A,#N/A,FALSE,"SimOut1";#N/A,#N/A,FALSE,"SimOut2";#N/A,#N/A,FALSE,"SimOut3";#N/A,#N/A,FALSE,"SimOut4";#N/A,#N/A,FALSE,"SimOut5"}</definedName>
    <definedName name="teset" localSheetId="51" hidden="1">{#N/A,#N/A,FALSE,"SimInp1";#N/A,#N/A,FALSE,"SimInp2";#N/A,#N/A,FALSE,"SimOut1";#N/A,#N/A,FALSE,"SimOut2";#N/A,#N/A,FALSE,"SimOut3";#N/A,#N/A,FALSE,"SimOut4";#N/A,#N/A,FALSE,"SimOut5"}</definedName>
    <definedName name="teset" localSheetId="52" hidden="1">{#N/A,#N/A,FALSE,"SimInp1";#N/A,#N/A,FALSE,"SimInp2";#N/A,#N/A,FALSE,"SimOut1";#N/A,#N/A,FALSE,"SimOut2";#N/A,#N/A,FALSE,"SimOut3";#N/A,#N/A,FALSE,"SimOut4";#N/A,#N/A,FALSE,"SimOut5"}</definedName>
    <definedName name="teset" hidden="1">{#N/A,#N/A,FALSE,"SimInp1";#N/A,#N/A,FALSE,"SimInp2";#N/A,#N/A,FALSE,"SimOut1";#N/A,#N/A,FALSE,"SimOut2";#N/A,#N/A,FALSE,"SimOut3";#N/A,#N/A,FALSE,"SimOut4";#N/A,#N/A,FALSE,"SimOut5"}</definedName>
    <definedName name="test10" localSheetId="25" hidden="1">{"TBILLS_ALL",#N/A,FALSE,"FITB_all"}</definedName>
    <definedName name="test10" localSheetId="30" hidden="1">{"TBILLS_ALL",#N/A,FALSE,"FITB_all"}</definedName>
    <definedName name="test10" localSheetId="33" hidden="1">{"TBILLS_ALL",#N/A,FALSE,"FITB_all"}</definedName>
    <definedName name="test10" localSheetId="34" hidden="1">{"TBILLS_ALL",#N/A,FALSE,"FITB_all"}</definedName>
    <definedName name="test10" localSheetId="36" hidden="1">{"TBILLS_ALL",#N/A,FALSE,"FITB_all"}</definedName>
    <definedName name="test10" localSheetId="37" hidden="1">{"TBILLS_ALL",#N/A,FALSE,"FITB_all"}</definedName>
    <definedName name="test10" localSheetId="38" hidden="1">{"TBILLS_ALL",#N/A,FALSE,"FITB_all"}</definedName>
    <definedName name="test10" localSheetId="40" hidden="1">{"TBILLS_ALL",#N/A,FALSE,"FITB_all"}</definedName>
    <definedName name="test10" localSheetId="41" hidden="1">{"TBILLS_ALL",#N/A,FALSE,"FITB_all"}</definedName>
    <definedName name="test10" localSheetId="44" hidden="1">{"TBILLS_ALL",#N/A,FALSE,"FITB_all"}</definedName>
    <definedName name="test10" localSheetId="7" hidden="1">{"TBILLS_ALL",#N/A,FALSE,"FITB_all"}</definedName>
    <definedName name="test10" localSheetId="48" hidden="1">{"TBILLS_ALL",#N/A,FALSE,"FITB_all"}</definedName>
    <definedName name="test10" localSheetId="50" hidden="1">{"TBILLS_ALL",#N/A,FALSE,"FITB_all"}</definedName>
    <definedName name="test10" localSheetId="51" hidden="1">{"TBILLS_ALL",#N/A,FALSE,"FITB_all"}</definedName>
    <definedName name="test10" localSheetId="52" hidden="1">{"TBILLS_ALL",#N/A,FALSE,"FITB_all"}</definedName>
    <definedName name="test10" hidden="1">{"TBILLS_ALL",#N/A,FALSE,"FITB_all"}</definedName>
    <definedName name="test11" localSheetId="25" hidden="1">{"WEO",#N/A,FALSE,"T"}</definedName>
    <definedName name="test11" localSheetId="30" hidden="1">{"WEO",#N/A,FALSE,"T"}</definedName>
    <definedName name="test11" localSheetId="33" hidden="1">{"WEO",#N/A,FALSE,"T"}</definedName>
    <definedName name="test11" localSheetId="34" hidden="1">{"WEO",#N/A,FALSE,"T"}</definedName>
    <definedName name="test11" localSheetId="36" hidden="1">{"WEO",#N/A,FALSE,"T"}</definedName>
    <definedName name="test11" localSheetId="37" hidden="1">{"WEO",#N/A,FALSE,"T"}</definedName>
    <definedName name="test11" localSheetId="38" hidden="1">{"WEO",#N/A,FALSE,"T"}</definedName>
    <definedName name="test11" localSheetId="40" hidden="1">{"WEO",#N/A,FALSE,"T"}</definedName>
    <definedName name="test11" localSheetId="41" hidden="1">{"WEO",#N/A,FALSE,"T"}</definedName>
    <definedName name="test11" localSheetId="44" hidden="1">{"WEO",#N/A,FALSE,"T"}</definedName>
    <definedName name="test11" localSheetId="7" hidden="1">{"WEO",#N/A,FALSE,"T"}</definedName>
    <definedName name="test11" localSheetId="48" hidden="1">{"WEO",#N/A,FALSE,"T"}</definedName>
    <definedName name="test11" localSheetId="50" hidden="1">{"WEO",#N/A,FALSE,"T"}</definedName>
    <definedName name="test11" localSheetId="51" hidden="1">{"WEO",#N/A,FALSE,"T"}</definedName>
    <definedName name="test11" localSheetId="52" hidden="1">{"WEO",#N/A,FALSE,"T"}</definedName>
    <definedName name="test11" hidden="1">{"WEO",#N/A,FALSE,"T"}</definedName>
    <definedName name="test12" localSheetId="25" hidden="1">{"partial screen",#N/A,FALSE,"State_Gov't"}</definedName>
    <definedName name="test12" localSheetId="30" hidden="1">{"partial screen",#N/A,FALSE,"State_Gov't"}</definedName>
    <definedName name="test12" localSheetId="33" hidden="1">{"partial screen",#N/A,FALSE,"State_Gov't"}</definedName>
    <definedName name="test12" localSheetId="34" hidden="1">{"partial screen",#N/A,FALSE,"State_Gov't"}</definedName>
    <definedName name="test12" localSheetId="36" hidden="1">{"partial screen",#N/A,FALSE,"State_Gov't"}</definedName>
    <definedName name="test12" localSheetId="37" hidden="1">{"partial screen",#N/A,FALSE,"State_Gov't"}</definedName>
    <definedName name="test12" localSheetId="38" hidden="1">{"partial screen",#N/A,FALSE,"State_Gov't"}</definedName>
    <definedName name="test12" localSheetId="40" hidden="1">{"partial screen",#N/A,FALSE,"State_Gov't"}</definedName>
    <definedName name="test12" localSheetId="41" hidden="1">{"partial screen",#N/A,FALSE,"State_Gov't"}</definedName>
    <definedName name="test12" localSheetId="44" hidden="1">{"partial screen",#N/A,FALSE,"State_Gov't"}</definedName>
    <definedName name="test12" localSheetId="7" hidden="1">{"partial screen",#N/A,FALSE,"State_Gov't"}</definedName>
    <definedName name="test12" localSheetId="48" hidden="1">{"partial screen",#N/A,FALSE,"State_Gov't"}</definedName>
    <definedName name="test12" localSheetId="50" hidden="1">{"partial screen",#N/A,FALSE,"State_Gov't"}</definedName>
    <definedName name="test12" localSheetId="51" hidden="1">{"partial screen",#N/A,FALSE,"State_Gov't"}</definedName>
    <definedName name="test12" localSheetId="52" hidden="1">{"partial screen",#N/A,FALSE,"State_Gov't"}</definedName>
    <definedName name="test12" hidden="1">{"partial screen",#N/A,FALSE,"State_Gov't"}</definedName>
    <definedName name="test2" localSheetId="25" hidden="1">{"TRADE_COMP",#N/A,FALSE,"TAB23APP";"BOP",#N/A,FALSE,"TAB6";"DOT",#N/A,FALSE,"TAB24APP";"EXTDEBT",#N/A,FALSE,"TAB25APP"}</definedName>
    <definedName name="test2" localSheetId="30" hidden="1">{"TRADE_COMP",#N/A,FALSE,"TAB23APP";"BOP",#N/A,FALSE,"TAB6";"DOT",#N/A,FALSE,"TAB24APP";"EXTDEBT",#N/A,FALSE,"TAB25APP"}</definedName>
    <definedName name="test2" localSheetId="33" hidden="1">{"TRADE_COMP",#N/A,FALSE,"TAB23APP";"BOP",#N/A,FALSE,"TAB6";"DOT",#N/A,FALSE,"TAB24APP";"EXTDEBT",#N/A,FALSE,"TAB25APP"}</definedName>
    <definedName name="test2" localSheetId="34" hidden="1">{"TRADE_COMP",#N/A,FALSE,"TAB23APP";"BOP",#N/A,FALSE,"TAB6";"DOT",#N/A,FALSE,"TAB24APP";"EXTDEBT",#N/A,FALSE,"TAB25APP"}</definedName>
    <definedName name="test2" localSheetId="36" hidden="1">{"TRADE_COMP",#N/A,FALSE,"TAB23APP";"BOP",#N/A,FALSE,"TAB6";"DOT",#N/A,FALSE,"TAB24APP";"EXTDEBT",#N/A,FALSE,"TAB25APP"}</definedName>
    <definedName name="test2" localSheetId="37" hidden="1">{"TRADE_COMP",#N/A,FALSE,"TAB23APP";"BOP",#N/A,FALSE,"TAB6";"DOT",#N/A,FALSE,"TAB24APP";"EXTDEBT",#N/A,FALSE,"TAB25APP"}</definedName>
    <definedName name="test2" localSheetId="38" hidden="1">{"TRADE_COMP",#N/A,FALSE,"TAB23APP";"BOP",#N/A,FALSE,"TAB6";"DOT",#N/A,FALSE,"TAB24APP";"EXTDEBT",#N/A,FALSE,"TAB25APP"}</definedName>
    <definedName name="test2" localSheetId="40" hidden="1">{"TRADE_COMP",#N/A,FALSE,"TAB23APP";"BOP",#N/A,FALSE,"TAB6";"DOT",#N/A,FALSE,"TAB24APP";"EXTDEBT",#N/A,FALSE,"TAB25APP"}</definedName>
    <definedName name="test2" localSheetId="41" hidden="1">{"TRADE_COMP",#N/A,FALSE,"TAB23APP";"BOP",#N/A,FALSE,"TAB6";"DOT",#N/A,FALSE,"TAB24APP";"EXTDEBT",#N/A,FALSE,"TAB25APP"}</definedName>
    <definedName name="test2" localSheetId="44" hidden="1">{"TRADE_COMP",#N/A,FALSE,"TAB23APP";"BOP",#N/A,FALSE,"TAB6";"DOT",#N/A,FALSE,"TAB24APP";"EXTDEBT",#N/A,FALSE,"TAB25APP"}</definedName>
    <definedName name="test2" localSheetId="7" hidden="1">{"TRADE_COMP",#N/A,FALSE,"TAB23APP";"BOP",#N/A,FALSE,"TAB6";"DOT",#N/A,FALSE,"TAB24APP";"EXTDEBT",#N/A,FALSE,"TAB25APP"}</definedName>
    <definedName name="test2" localSheetId="48" hidden="1">{"TRADE_COMP",#N/A,FALSE,"TAB23APP";"BOP",#N/A,FALSE,"TAB6";"DOT",#N/A,FALSE,"TAB24APP";"EXTDEBT",#N/A,FALSE,"TAB25APP"}</definedName>
    <definedName name="test2" localSheetId="50" hidden="1">{"TRADE_COMP",#N/A,FALSE,"TAB23APP";"BOP",#N/A,FALSE,"TAB6";"DOT",#N/A,FALSE,"TAB24APP";"EXTDEBT",#N/A,FALSE,"TAB25APP"}</definedName>
    <definedName name="test2" localSheetId="51" hidden="1">{"TRADE_COMP",#N/A,FALSE,"TAB23APP";"BOP",#N/A,FALSE,"TAB6";"DOT",#N/A,FALSE,"TAB24APP";"EXTDEBT",#N/A,FALSE,"TAB25APP"}</definedName>
    <definedName name="test2" localSheetId="52" hidden="1">{"TRADE_COMP",#N/A,FALSE,"TAB23APP";"BOP",#N/A,FALSE,"TAB6";"DOT",#N/A,FALSE,"TAB24APP";"EXTDEBT",#N/A,FALSE,"TAB25APP"}</definedName>
    <definedName name="test2" hidden="1">{"TRADE_COMP",#N/A,FALSE,"TAB23APP";"BOP",#N/A,FALSE,"TAB6";"DOT",#N/A,FALSE,"TAB24APP";"EXTDEBT",#N/A,FALSE,"TAB25APP"}</definedName>
    <definedName name="test3" localSheetId="25"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30"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33"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34"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36"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3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38"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40"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41"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44"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48"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50"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51"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52"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4" localSheetId="25" hidden="1">{"BOP_TAB",#N/A,FALSE,"N";"MIDTERM_TAB",#N/A,FALSE,"O"}</definedName>
    <definedName name="test4" localSheetId="30" hidden="1">{"BOP_TAB",#N/A,FALSE,"N";"MIDTERM_TAB",#N/A,FALSE,"O"}</definedName>
    <definedName name="test4" localSheetId="33" hidden="1">{"BOP_TAB",#N/A,FALSE,"N";"MIDTERM_TAB",#N/A,FALSE,"O"}</definedName>
    <definedName name="test4" localSheetId="34" hidden="1">{"BOP_TAB",#N/A,FALSE,"N";"MIDTERM_TAB",#N/A,FALSE,"O"}</definedName>
    <definedName name="test4" localSheetId="36" hidden="1">{"BOP_TAB",#N/A,FALSE,"N";"MIDTERM_TAB",#N/A,FALSE,"O"}</definedName>
    <definedName name="test4" localSheetId="37" hidden="1">{"BOP_TAB",#N/A,FALSE,"N";"MIDTERM_TAB",#N/A,FALSE,"O"}</definedName>
    <definedName name="test4" localSheetId="38" hidden="1">{"BOP_TAB",#N/A,FALSE,"N";"MIDTERM_TAB",#N/A,FALSE,"O"}</definedName>
    <definedName name="test4" localSheetId="40" hidden="1">{"BOP_TAB",#N/A,FALSE,"N";"MIDTERM_TAB",#N/A,FALSE,"O"}</definedName>
    <definedName name="test4" localSheetId="41" hidden="1">{"BOP_TAB",#N/A,FALSE,"N";"MIDTERM_TAB",#N/A,FALSE,"O"}</definedName>
    <definedName name="test4" localSheetId="44" hidden="1">{"BOP_TAB",#N/A,FALSE,"N";"MIDTERM_TAB",#N/A,FALSE,"O"}</definedName>
    <definedName name="test4" localSheetId="7" hidden="1">{"BOP_TAB",#N/A,FALSE,"N";"MIDTERM_TAB",#N/A,FALSE,"O"}</definedName>
    <definedName name="test4" localSheetId="48" hidden="1">{"BOP_TAB",#N/A,FALSE,"N";"MIDTERM_TAB",#N/A,FALSE,"O"}</definedName>
    <definedName name="test4" localSheetId="50" hidden="1">{"BOP_TAB",#N/A,FALSE,"N";"MIDTERM_TAB",#N/A,FALSE,"O"}</definedName>
    <definedName name="test4" localSheetId="51" hidden="1">{"BOP_TAB",#N/A,FALSE,"N";"MIDTERM_TAB",#N/A,FALSE,"O"}</definedName>
    <definedName name="test4" localSheetId="52" hidden="1">{"BOP_TAB",#N/A,FALSE,"N";"MIDTERM_TAB",#N/A,FALSE,"O"}</definedName>
    <definedName name="test4" hidden="1">{"BOP_TAB",#N/A,FALSE,"N";"MIDTERM_TAB",#N/A,FALSE,"O"}</definedName>
    <definedName name="test5" localSheetId="25"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30"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33"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34"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36"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37"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38"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40"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41"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44"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7"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48"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50"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51"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52" hidden="1">{"CONSOLIDATED",#N/A,FALSE,"TAB2";"CONSOL_GDP",#N/A,FALSE,"TAB3";"STATE_OP",#N/A,FALSE,"TAB13APP";"STATE_GDP",#N/A,FALSE,"TAB14APP";"TAXREV",#N/A,FALSE,"TAB15APP";"CURREXP",#N/A,FALSE,"TAB16APP";"PEF",#N/A,FALSE,"TAB17APP";"PEF_GDP",#N/A,FALSE,"TAB18APP";"PENSION_AVG",#N/A,FALSE,"TAB19APP";"BENEFIT_UNEMP",#N/A,FALSE,"TAB20APP"}</definedName>
    <definedName name="test5" hidden="1">{"CONSOLIDATED",#N/A,FALSE,"TAB2";"CONSOL_GDP",#N/A,FALSE,"TAB3";"STATE_OP",#N/A,FALSE,"TAB13APP";"STATE_GDP",#N/A,FALSE,"TAB14APP";"TAXREV",#N/A,FALSE,"TAB15APP";"CURREXP",#N/A,FALSE,"TAB16APP";"PEF",#N/A,FALSE,"TAB17APP";"PEF_GDP",#N/A,FALSE,"TAB18APP";"PENSION_AVG",#N/A,FALSE,"TAB19APP";"BENEFIT_UNEMP",#N/A,FALSE,"TAB20APP"}</definedName>
    <definedName name="test6" localSheetId="25" hidden="1">{"BOP_TAB",#N/A,FALSE,"N";"MIDTERM_TAB",#N/A,FALSE,"O";"FUND_CRED",#N/A,FALSE,"P";"DEBT_TAB1",#N/A,FALSE,"Q";"DEBT_TAB2",#N/A,FALSE,"Q";"FORFIN_TAB1",#N/A,FALSE,"R";"FORFIN_TAB2",#N/A,FALSE,"R";"BOP_ANALY",#N/A,FALSE,"U"}</definedName>
    <definedName name="test6" localSheetId="30" hidden="1">{"BOP_TAB",#N/A,FALSE,"N";"MIDTERM_TAB",#N/A,FALSE,"O";"FUND_CRED",#N/A,FALSE,"P";"DEBT_TAB1",#N/A,FALSE,"Q";"DEBT_TAB2",#N/A,FALSE,"Q";"FORFIN_TAB1",#N/A,FALSE,"R";"FORFIN_TAB2",#N/A,FALSE,"R";"BOP_ANALY",#N/A,FALSE,"U"}</definedName>
    <definedName name="test6" localSheetId="33" hidden="1">{"BOP_TAB",#N/A,FALSE,"N";"MIDTERM_TAB",#N/A,FALSE,"O";"FUND_CRED",#N/A,FALSE,"P";"DEBT_TAB1",#N/A,FALSE,"Q";"DEBT_TAB2",#N/A,FALSE,"Q";"FORFIN_TAB1",#N/A,FALSE,"R";"FORFIN_TAB2",#N/A,FALSE,"R";"BOP_ANALY",#N/A,FALSE,"U"}</definedName>
    <definedName name="test6" localSheetId="34" hidden="1">{"BOP_TAB",#N/A,FALSE,"N";"MIDTERM_TAB",#N/A,FALSE,"O";"FUND_CRED",#N/A,FALSE,"P";"DEBT_TAB1",#N/A,FALSE,"Q";"DEBT_TAB2",#N/A,FALSE,"Q";"FORFIN_TAB1",#N/A,FALSE,"R";"FORFIN_TAB2",#N/A,FALSE,"R";"BOP_ANALY",#N/A,FALSE,"U"}</definedName>
    <definedName name="test6" localSheetId="36" hidden="1">{"BOP_TAB",#N/A,FALSE,"N";"MIDTERM_TAB",#N/A,FALSE,"O";"FUND_CRED",#N/A,FALSE,"P";"DEBT_TAB1",#N/A,FALSE,"Q";"DEBT_TAB2",#N/A,FALSE,"Q";"FORFIN_TAB1",#N/A,FALSE,"R";"FORFIN_TAB2",#N/A,FALSE,"R";"BOP_ANALY",#N/A,FALSE,"U"}</definedName>
    <definedName name="test6" localSheetId="37" hidden="1">{"BOP_TAB",#N/A,FALSE,"N";"MIDTERM_TAB",#N/A,FALSE,"O";"FUND_CRED",#N/A,FALSE,"P";"DEBT_TAB1",#N/A,FALSE,"Q";"DEBT_TAB2",#N/A,FALSE,"Q";"FORFIN_TAB1",#N/A,FALSE,"R";"FORFIN_TAB2",#N/A,FALSE,"R";"BOP_ANALY",#N/A,FALSE,"U"}</definedName>
    <definedName name="test6" localSheetId="38" hidden="1">{"BOP_TAB",#N/A,FALSE,"N";"MIDTERM_TAB",#N/A,FALSE,"O";"FUND_CRED",#N/A,FALSE,"P";"DEBT_TAB1",#N/A,FALSE,"Q";"DEBT_TAB2",#N/A,FALSE,"Q";"FORFIN_TAB1",#N/A,FALSE,"R";"FORFIN_TAB2",#N/A,FALSE,"R";"BOP_ANALY",#N/A,FALSE,"U"}</definedName>
    <definedName name="test6" localSheetId="40" hidden="1">{"BOP_TAB",#N/A,FALSE,"N";"MIDTERM_TAB",#N/A,FALSE,"O";"FUND_CRED",#N/A,FALSE,"P";"DEBT_TAB1",#N/A,FALSE,"Q";"DEBT_TAB2",#N/A,FALSE,"Q";"FORFIN_TAB1",#N/A,FALSE,"R";"FORFIN_TAB2",#N/A,FALSE,"R";"BOP_ANALY",#N/A,FALSE,"U"}</definedName>
    <definedName name="test6" localSheetId="41" hidden="1">{"BOP_TAB",#N/A,FALSE,"N";"MIDTERM_TAB",#N/A,FALSE,"O";"FUND_CRED",#N/A,FALSE,"P";"DEBT_TAB1",#N/A,FALSE,"Q";"DEBT_TAB2",#N/A,FALSE,"Q";"FORFIN_TAB1",#N/A,FALSE,"R";"FORFIN_TAB2",#N/A,FALSE,"R";"BOP_ANALY",#N/A,FALSE,"U"}</definedName>
    <definedName name="test6" localSheetId="44" hidden="1">{"BOP_TAB",#N/A,FALSE,"N";"MIDTERM_TAB",#N/A,FALSE,"O";"FUND_CRED",#N/A,FALSE,"P";"DEBT_TAB1",#N/A,FALSE,"Q";"DEBT_TAB2",#N/A,FALSE,"Q";"FORFIN_TAB1",#N/A,FALSE,"R";"FORFIN_TAB2",#N/A,FALSE,"R";"BOP_ANALY",#N/A,FALSE,"U"}</definedName>
    <definedName name="test6" localSheetId="7" hidden="1">{"BOP_TAB",#N/A,FALSE,"N";"MIDTERM_TAB",#N/A,FALSE,"O";"FUND_CRED",#N/A,FALSE,"P";"DEBT_TAB1",#N/A,FALSE,"Q";"DEBT_TAB2",#N/A,FALSE,"Q";"FORFIN_TAB1",#N/A,FALSE,"R";"FORFIN_TAB2",#N/A,FALSE,"R";"BOP_ANALY",#N/A,FALSE,"U"}</definedName>
    <definedName name="test6" localSheetId="48" hidden="1">{"BOP_TAB",#N/A,FALSE,"N";"MIDTERM_TAB",#N/A,FALSE,"O";"FUND_CRED",#N/A,FALSE,"P";"DEBT_TAB1",#N/A,FALSE,"Q";"DEBT_TAB2",#N/A,FALSE,"Q";"FORFIN_TAB1",#N/A,FALSE,"R";"FORFIN_TAB2",#N/A,FALSE,"R";"BOP_ANALY",#N/A,FALSE,"U"}</definedName>
    <definedName name="test6" localSheetId="50" hidden="1">{"BOP_TAB",#N/A,FALSE,"N";"MIDTERM_TAB",#N/A,FALSE,"O";"FUND_CRED",#N/A,FALSE,"P";"DEBT_TAB1",#N/A,FALSE,"Q";"DEBT_TAB2",#N/A,FALSE,"Q";"FORFIN_TAB1",#N/A,FALSE,"R";"FORFIN_TAB2",#N/A,FALSE,"R";"BOP_ANALY",#N/A,FALSE,"U"}</definedName>
    <definedName name="test6" localSheetId="51" hidden="1">{"BOP_TAB",#N/A,FALSE,"N";"MIDTERM_TAB",#N/A,FALSE,"O";"FUND_CRED",#N/A,FALSE,"P";"DEBT_TAB1",#N/A,FALSE,"Q";"DEBT_TAB2",#N/A,FALSE,"Q";"FORFIN_TAB1",#N/A,FALSE,"R";"FORFIN_TAB2",#N/A,FALSE,"R";"BOP_ANALY",#N/A,FALSE,"U"}</definedName>
    <definedName name="test6" localSheetId="52" hidden="1">{"BOP_TAB",#N/A,FALSE,"N";"MIDTERM_TAB",#N/A,FALSE,"O";"FUND_CRED",#N/A,FALSE,"P";"DEBT_TAB1",#N/A,FALSE,"Q";"DEBT_TAB2",#N/A,FALSE,"Q";"FORFIN_TAB1",#N/A,FALSE,"R";"FORFIN_TAB2",#N/A,FALSE,"R";"BOP_ANALY",#N/A,FALSE,"U"}</definedName>
    <definedName name="test6" hidden="1">{"BOP_TAB",#N/A,FALSE,"N";"MIDTERM_TAB",#N/A,FALSE,"O";"FUND_CRED",#N/A,FALSE,"P";"DEBT_TAB1",#N/A,FALSE,"Q";"DEBT_TAB2",#N/A,FALSE,"Q";"FORFIN_TAB1",#N/A,FALSE,"R";"FORFIN_TAB2",#N/A,FALSE,"R";"BOP_ANALY",#N/A,FALSE,"U"}</definedName>
    <definedName name="test7" localSheetId="25" hidden="1">{"TAB_2",#N/A,FALSE,"A";"DOC",#N/A,FALSE,"DOC";"TAB6_SRBP",#N/A,FALSE,"SR-BP (2)";"TAB_6",#N/A,FALSE,"A";"TAB6_SRBP",#N/A,FALSE,"SR-BP (2)";"SFUNDREV",#N/A,FALSE,"S.Fund Rev";"Tab_arrears",#N/A,FALSE,"Sheet2";"SR_REVEXP",#N/A,FALSE,"Sheet3"}</definedName>
    <definedName name="test7" localSheetId="30" hidden="1">{"TAB_2",#N/A,FALSE,"A";"DOC",#N/A,FALSE,"DOC";"TAB6_SRBP",#N/A,FALSE,"SR-BP (2)";"TAB_6",#N/A,FALSE,"A";"TAB6_SRBP",#N/A,FALSE,"SR-BP (2)";"SFUNDREV",#N/A,FALSE,"S.Fund Rev";"Tab_arrears",#N/A,FALSE,"Sheet2";"SR_REVEXP",#N/A,FALSE,"Sheet3"}</definedName>
    <definedName name="test7" localSheetId="33" hidden="1">{"TAB_2",#N/A,FALSE,"A";"DOC",#N/A,FALSE,"DOC";"TAB6_SRBP",#N/A,FALSE,"SR-BP (2)";"TAB_6",#N/A,FALSE,"A";"TAB6_SRBP",#N/A,FALSE,"SR-BP (2)";"SFUNDREV",#N/A,FALSE,"S.Fund Rev";"Tab_arrears",#N/A,FALSE,"Sheet2";"SR_REVEXP",#N/A,FALSE,"Sheet3"}</definedName>
    <definedName name="test7" localSheetId="34" hidden="1">{"TAB_2",#N/A,FALSE,"A";"DOC",#N/A,FALSE,"DOC";"TAB6_SRBP",#N/A,FALSE,"SR-BP (2)";"TAB_6",#N/A,FALSE,"A";"TAB6_SRBP",#N/A,FALSE,"SR-BP (2)";"SFUNDREV",#N/A,FALSE,"S.Fund Rev";"Tab_arrears",#N/A,FALSE,"Sheet2";"SR_REVEXP",#N/A,FALSE,"Sheet3"}</definedName>
    <definedName name="test7" localSheetId="36" hidden="1">{"TAB_2",#N/A,FALSE,"A";"DOC",#N/A,FALSE,"DOC";"TAB6_SRBP",#N/A,FALSE,"SR-BP (2)";"TAB_6",#N/A,FALSE,"A";"TAB6_SRBP",#N/A,FALSE,"SR-BP (2)";"SFUNDREV",#N/A,FALSE,"S.Fund Rev";"Tab_arrears",#N/A,FALSE,"Sheet2";"SR_REVEXP",#N/A,FALSE,"Sheet3"}</definedName>
    <definedName name="test7" localSheetId="37" hidden="1">{"TAB_2",#N/A,FALSE,"A";"DOC",#N/A,FALSE,"DOC";"TAB6_SRBP",#N/A,FALSE,"SR-BP (2)";"TAB_6",#N/A,FALSE,"A";"TAB6_SRBP",#N/A,FALSE,"SR-BP (2)";"SFUNDREV",#N/A,FALSE,"S.Fund Rev";"Tab_arrears",#N/A,FALSE,"Sheet2";"SR_REVEXP",#N/A,FALSE,"Sheet3"}</definedName>
    <definedName name="test7" localSheetId="38" hidden="1">{"TAB_2",#N/A,FALSE,"A";"DOC",#N/A,FALSE,"DOC";"TAB6_SRBP",#N/A,FALSE,"SR-BP (2)";"TAB_6",#N/A,FALSE,"A";"TAB6_SRBP",#N/A,FALSE,"SR-BP (2)";"SFUNDREV",#N/A,FALSE,"S.Fund Rev";"Tab_arrears",#N/A,FALSE,"Sheet2";"SR_REVEXP",#N/A,FALSE,"Sheet3"}</definedName>
    <definedName name="test7" localSheetId="40" hidden="1">{"TAB_2",#N/A,FALSE,"A";"DOC",#N/A,FALSE,"DOC";"TAB6_SRBP",#N/A,FALSE,"SR-BP (2)";"TAB_6",#N/A,FALSE,"A";"TAB6_SRBP",#N/A,FALSE,"SR-BP (2)";"SFUNDREV",#N/A,FALSE,"S.Fund Rev";"Tab_arrears",#N/A,FALSE,"Sheet2";"SR_REVEXP",#N/A,FALSE,"Sheet3"}</definedName>
    <definedName name="test7" localSheetId="41" hidden="1">{"TAB_2",#N/A,FALSE,"A";"DOC",#N/A,FALSE,"DOC";"TAB6_SRBP",#N/A,FALSE,"SR-BP (2)";"TAB_6",#N/A,FALSE,"A";"TAB6_SRBP",#N/A,FALSE,"SR-BP (2)";"SFUNDREV",#N/A,FALSE,"S.Fund Rev";"Tab_arrears",#N/A,FALSE,"Sheet2";"SR_REVEXP",#N/A,FALSE,"Sheet3"}</definedName>
    <definedName name="test7" localSheetId="44" hidden="1">{"TAB_2",#N/A,FALSE,"A";"DOC",#N/A,FALSE,"DOC";"TAB6_SRBP",#N/A,FALSE,"SR-BP (2)";"TAB_6",#N/A,FALSE,"A";"TAB6_SRBP",#N/A,FALSE,"SR-BP (2)";"SFUNDREV",#N/A,FALSE,"S.Fund Rev";"Tab_arrears",#N/A,FALSE,"Sheet2";"SR_REVEXP",#N/A,FALSE,"Sheet3"}</definedName>
    <definedName name="test7" localSheetId="7" hidden="1">{"TAB_2",#N/A,FALSE,"A";"DOC",#N/A,FALSE,"DOC";"TAB6_SRBP",#N/A,FALSE,"SR-BP (2)";"TAB_6",#N/A,FALSE,"A";"TAB6_SRBP",#N/A,FALSE,"SR-BP (2)";"SFUNDREV",#N/A,FALSE,"S.Fund Rev";"Tab_arrears",#N/A,FALSE,"Sheet2";"SR_REVEXP",#N/A,FALSE,"Sheet3"}</definedName>
    <definedName name="test7" localSheetId="48" hidden="1">{"TAB_2",#N/A,FALSE,"A";"DOC",#N/A,FALSE,"DOC";"TAB6_SRBP",#N/A,FALSE,"SR-BP (2)";"TAB_6",#N/A,FALSE,"A";"TAB6_SRBP",#N/A,FALSE,"SR-BP (2)";"SFUNDREV",#N/A,FALSE,"S.Fund Rev";"Tab_arrears",#N/A,FALSE,"Sheet2";"SR_REVEXP",#N/A,FALSE,"Sheet3"}</definedName>
    <definedName name="test7" localSheetId="50" hidden="1">{"TAB_2",#N/A,FALSE,"A";"DOC",#N/A,FALSE,"DOC";"TAB6_SRBP",#N/A,FALSE,"SR-BP (2)";"TAB_6",#N/A,FALSE,"A";"TAB6_SRBP",#N/A,FALSE,"SR-BP (2)";"SFUNDREV",#N/A,FALSE,"S.Fund Rev";"Tab_arrears",#N/A,FALSE,"Sheet2";"SR_REVEXP",#N/A,FALSE,"Sheet3"}</definedName>
    <definedName name="test7" localSheetId="51" hidden="1">{"TAB_2",#N/A,FALSE,"A";"DOC",#N/A,FALSE,"DOC";"TAB6_SRBP",#N/A,FALSE,"SR-BP (2)";"TAB_6",#N/A,FALSE,"A";"TAB6_SRBP",#N/A,FALSE,"SR-BP (2)";"SFUNDREV",#N/A,FALSE,"S.Fund Rev";"Tab_arrears",#N/A,FALSE,"Sheet2";"SR_REVEXP",#N/A,FALSE,"Sheet3"}</definedName>
    <definedName name="test7" localSheetId="52" hidden="1">{"TAB_2",#N/A,FALSE,"A";"DOC",#N/A,FALSE,"DOC";"TAB6_SRBP",#N/A,FALSE,"SR-BP (2)";"TAB_6",#N/A,FALSE,"A";"TAB6_SRBP",#N/A,FALSE,"SR-BP (2)";"SFUNDREV",#N/A,FALSE,"S.Fund Rev";"Tab_arrears",#N/A,FALSE,"Sheet2";"SR_REVEXP",#N/A,FALSE,"Sheet3"}</definedName>
    <definedName name="test7" hidden="1">{"TAB_2",#N/A,FALSE,"A";"DOC",#N/A,FALSE,"DOC";"TAB6_SRBP",#N/A,FALSE,"SR-BP (2)";"TAB_6",#N/A,FALSE,"A";"TAB6_SRBP",#N/A,FALSE,"SR-BP (2)";"SFUNDREV",#N/A,FALSE,"S.Fund Rev";"Tab_arrears",#N/A,FALSE,"Sheet2";"SR_REVEXP",#N/A,FALSE,"Sheet3"}</definedName>
    <definedName name="test8" localSheetId="25" hidden="1">{"MONA",#N/A,FALSE,"S"}</definedName>
    <definedName name="test8" localSheetId="30" hidden="1">{"MONA",#N/A,FALSE,"S"}</definedName>
    <definedName name="test8" localSheetId="33" hidden="1">{"MONA",#N/A,FALSE,"S"}</definedName>
    <definedName name="test8" localSheetId="34" hidden="1">{"MONA",#N/A,FALSE,"S"}</definedName>
    <definedName name="test8" localSheetId="36" hidden="1">{"MONA",#N/A,FALSE,"S"}</definedName>
    <definedName name="test8" localSheetId="37" hidden="1">{"MONA",#N/A,FALSE,"S"}</definedName>
    <definedName name="test8" localSheetId="38" hidden="1">{"MONA",#N/A,FALSE,"S"}</definedName>
    <definedName name="test8" localSheetId="40" hidden="1">{"MONA",#N/A,FALSE,"S"}</definedName>
    <definedName name="test8" localSheetId="41" hidden="1">{"MONA",#N/A,FALSE,"S"}</definedName>
    <definedName name="test8" localSheetId="44" hidden="1">{"MONA",#N/A,FALSE,"S"}</definedName>
    <definedName name="test8" localSheetId="7" hidden="1">{"MONA",#N/A,FALSE,"S"}</definedName>
    <definedName name="test8" localSheetId="48" hidden="1">{"MONA",#N/A,FALSE,"S"}</definedName>
    <definedName name="test8" localSheetId="50" hidden="1">{"MONA",#N/A,FALSE,"S"}</definedName>
    <definedName name="test8" localSheetId="51" hidden="1">{"MONA",#N/A,FALSE,"S"}</definedName>
    <definedName name="test8" localSheetId="52" hidden="1">{"MONA",#N/A,FALSE,"S"}</definedName>
    <definedName name="test8" hidden="1">{"MONA",#N/A,FALSE,"S"}</definedName>
    <definedName name="test9" localSheetId="25" hidden="1">{"partial screen",#N/A,FALSE,"State_Gov't"}</definedName>
    <definedName name="test9" localSheetId="30" hidden="1">{"partial screen",#N/A,FALSE,"State_Gov't"}</definedName>
    <definedName name="test9" localSheetId="33" hidden="1">{"partial screen",#N/A,FALSE,"State_Gov't"}</definedName>
    <definedName name="test9" localSheetId="34" hidden="1">{"partial screen",#N/A,FALSE,"State_Gov't"}</definedName>
    <definedName name="test9" localSheetId="36" hidden="1">{"partial screen",#N/A,FALSE,"State_Gov't"}</definedName>
    <definedName name="test9" localSheetId="37" hidden="1">{"partial screen",#N/A,FALSE,"State_Gov't"}</definedName>
    <definedName name="test9" localSheetId="38" hidden="1">{"partial screen",#N/A,FALSE,"State_Gov't"}</definedName>
    <definedName name="test9" localSheetId="40" hidden="1">{"partial screen",#N/A,FALSE,"State_Gov't"}</definedName>
    <definedName name="test9" localSheetId="41" hidden="1">{"partial screen",#N/A,FALSE,"State_Gov't"}</definedName>
    <definedName name="test9" localSheetId="44" hidden="1">{"partial screen",#N/A,FALSE,"State_Gov't"}</definedName>
    <definedName name="test9" localSheetId="7" hidden="1">{"partial screen",#N/A,FALSE,"State_Gov't"}</definedName>
    <definedName name="test9" localSheetId="48" hidden="1">{"partial screen",#N/A,FALSE,"State_Gov't"}</definedName>
    <definedName name="test9" localSheetId="50" hidden="1">{"partial screen",#N/A,FALSE,"State_Gov't"}</definedName>
    <definedName name="test9" localSheetId="51" hidden="1">{"partial screen",#N/A,FALSE,"State_Gov't"}</definedName>
    <definedName name="test9" localSheetId="52" hidden="1">{"partial screen",#N/A,FALSE,"State_Gov't"}</definedName>
    <definedName name="test9" hidden="1">{"partial screen",#N/A,FALSE,"State_Gov't"}</definedName>
    <definedName name="ts" localSheetId="25" hidden="1">{"CBA",#N/A,FALSE,"TAB4";"MS",#N/A,FALSE,"TAB5";"BANKLOANS",#N/A,FALSE,"TAB21APP ";"INTEREST",#N/A,FALSE,"TAB22APP"}</definedName>
    <definedName name="ts" localSheetId="30" hidden="1">{"CBA",#N/A,FALSE,"TAB4";"MS",#N/A,FALSE,"TAB5";"BANKLOANS",#N/A,FALSE,"TAB21APP ";"INTEREST",#N/A,FALSE,"TAB22APP"}</definedName>
    <definedName name="ts" localSheetId="33" hidden="1">{"CBA",#N/A,FALSE,"TAB4";"MS",#N/A,FALSE,"TAB5";"BANKLOANS",#N/A,FALSE,"TAB21APP ";"INTEREST",#N/A,FALSE,"TAB22APP"}</definedName>
    <definedName name="ts" localSheetId="34" hidden="1">{"CBA",#N/A,FALSE,"TAB4";"MS",#N/A,FALSE,"TAB5";"BANKLOANS",#N/A,FALSE,"TAB21APP ";"INTEREST",#N/A,FALSE,"TAB22APP"}</definedName>
    <definedName name="ts" localSheetId="36" hidden="1">{"CBA",#N/A,FALSE,"TAB4";"MS",#N/A,FALSE,"TAB5";"BANKLOANS",#N/A,FALSE,"TAB21APP ";"INTEREST",#N/A,FALSE,"TAB22APP"}</definedName>
    <definedName name="ts" localSheetId="37" hidden="1">{"CBA",#N/A,FALSE,"TAB4";"MS",#N/A,FALSE,"TAB5";"BANKLOANS",#N/A,FALSE,"TAB21APP ";"INTEREST",#N/A,FALSE,"TAB22APP"}</definedName>
    <definedName name="ts" localSheetId="38" hidden="1">{"CBA",#N/A,FALSE,"TAB4";"MS",#N/A,FALSE,"TAB5";"BANKLOANS",#N/A,FALSE,"TAB21APP ";"INTEREST",#N/A,FALSE,"TAB22APP"}</definedName>
    <definedName name="ts" localSheetId="40" hidden="1">{"CBA",#N/A,FALSE,"TAB4";"MS",#N/A,FALSE,"TAB5";"BANKLOANS",#N/A,FALSE,"TAB21APP ";"INTEREST",#N/A,FALSE,"TAB22APP"}</definedName>
    <definedName name="ts" localSheetId="41" hidden="1">{"CBA",#N/A,FALSE,"TAB4";"MS",#N/A,FALSE,"TAB5";"BANKLOANS",#N/A,FALSE,"TAB21APP ";"INTEREST",#N/A,FALSE,"TAB22APP"}</definedName>
    <definedName name="ts" localSheetId="44" hidden="1">{"CBA",#N/A,FALSE,"TAB4";"MS",#N/A,FALSE,"TAB5";"BANKLOANS",#N/A,FALSE,"TAB21APP ";"INTEREST",#N/A,FALSE,"TAB22APP"}</definedName>
    <definedName name="ts" localSheetId="7" hidden="1">{"CBA",#N/A,FALSE,"TAB4";"MS",#N/A,FALSE,"TAB5";"BANKLOANS",#N/A,FALSE,"TAB21APP ";"INTEREST",#N/A,FALSE,"TAB22APP"}</definedName>
    <definedName name="ts" localSheetId="48" hidden="1">{"CBA",#N/A,FALSE,"TAB4";"MS",#N/A,FALSE,"TAB5";"BANKLOANS",#N/A,FALSE,"TAB21APP ";"INTEREST",#N/A,FALSE,"TAB22APP"}</definedName>
    <definedName name="ts" localSheetId="50" hidden="1">{"CBA",#N/A,FALSE,"TAB4";"MS",#N/A,FALSE,"TAB5";"BANKLOANS",#N/A,FALSE,"TAB21APP ";"INTEREST",#N/A,FALSE,"TAB22APP"}</definedName>
    <definedName name="ts" localSheetId="51" hidden="1">{"CBA",#N/A,FALSE,"TAB4";"MS",#N/A,FALSE,"TAB5";"BANKLOANS",#N/A,FALSE,"TAB21APP ";"INTEREST",#N/A,FALSE,"TAB22APP"}</definedName>
    <definedName name="ts" localSheetId="52" hidden="1">{"CBA",#N/A,FALSE,"TAB4";"MS",#N/A,FALSE,"TAB5";"BANKLOANS",#N/A,FALSE,"TAB21APP ";"INTEREST",#N/A,FALSE,"TAB22APP"}</definedName>
    <definedName name="ts" hidden="1">{"CBA",#N/A,FALSE,"TAB4";"MS",#N/A,FALSE,"TAB5";"BANKLOANS",#N/A,FALSE,"TAB21APP ";"INTEREST",#N/A,FALSE,"TAB22APP"}</definedName>
    <definedName name="tt" localSheetId="25" hidden="1">{"Tab1",#N/A,FALSE,"P";"Tab2",#N/A,FALSE,"P"}</definedName>
    <definedName name="tt" localSheetId="30" hidden="1">{"Tab1",#N/A,FALSE,"P";"Tab2",#N/A,FALSE,"P"}</definedName>
    <definedName name="tt" localSheetId="33" hidden="1">{"Tab1",#N/A,FALSE,"P";"Tab2",#N/A,FALSE,"P"}</definedName>
    <definedName name="tt" localSheetId="34" hidden="1">{"Tab1",#N/A,FALSE,"P";"Tab2",#N/A,FALSE,"P"}</definedName>
    <definedName name="tt" localSheetId="36" hidden="1">{"Tab1",#N/A,FALSE,"P";"Tab2",#N/A,FALSE,"P"}</definedName>
    <definedName name="tt" localSheetId="37" hidden="1">{"Tab1",#N/A,FALSE,"P";"Tab2",#N/A,FALSE,"P"}</definedName>
    <definedName name="tt" localSheetId="38" hidden="1">{"Tab1",#N/A,FALSE,"P";"Tab2",#N/A,FALSE,"P"}</definedName>
    <definedName name="tt" localSheetId="40" hidden="1">{"Tab1",#N/A,FALSE,"P";"Tab2",#N/A,FALSE,"P"}</definedName>
    <definedName name="tt" localSheetId="41" hidden="1">{"Tab1",#N/A,FALSE,"P";"Tab2",#N/A,FALSE,"P"}</definedName>
    <definedName name="tt" localSheetId="44" hidden="1">{"Tab1",#N/A,FALSE,"P";"Tab2",#N/A,FALSE,"P"}</definedName>
    <definedName name="tt" localSheetId="7" hidden="1">{"Tab1",#N/A,FALSE,"P";"Tab2",#N/A,FALSE,"P"}</definedName>
    <definedName name="tt" localSheetId="48" hidden="1">{"Tab1",#N/A,FALSE,"P";"Tab2",#N/A,FALSE,"P"}</definedName>
    <definedName name="tt" localSheetId="50" hidden="1">{"Tab1",#N/A,FALSE,"P";"Tab2",#N/A,FALSE,"P"}</definedName>
    <definedName name="tt" localSheetId="51" hidden="1">{"Tab1",#N/A,FALSE,"P";"Tab2",#N/A,FALSE,"P"}</definedName>
    <definedName name="tt" localSheetId="52" hidden="1">{"Tab1",#N/A,FALSE,"P";"Tab2",#N/A,FALSE,"P"}</definedName>
    <definedName name="tt" hidden="1">{"Tab1",#N/A,FALSE,"P";"Tab2",#N/A,FALSE,"P"}</definedName>
    <definedName name="ttt" localSheetId="25" hidden="1">{"Tab1",#N/A,FALSE,"P";"Tab2",#N/A,FALSE,"P"}</definedName>
    <definedName name="ttt" localSheetId="30" hidden="1">{"Tab1",#N/A,FALSE,"P";"Tab2",#N/A,FALSE,"P"}</definedName>
    <definedName name="ttt" localSheetId="33" hidden="1">{"Tab1",#N/A,FALSE,"P";"Tab2",#N/A,FALSE,"P"}</definedName>
    <definedName name="ttt" localSheetId="34" hidden="1">{"Tab1",#N/A,FALSE,"P";"Tab2",#N/A,FALSE,"P"}</definedName>
    <definedName name="ttt" localSheetId="36" hidden="1">{"Tab1",#N/A,FALSE,"P";"Tab2",#N/A,FALSE,"P"}</definedName>
    <definedName name="ttt" localSheetId="37" hidden="1">{"Tab1",#N/A,FALSE,"P";"Tab2",#N/A,FALSE,"P"}</definedName>
    <definedName name="ttt" localSheetId="38" hidden="1">{"Tab1",#N/A,FALSE,"P";"Tab2",#N/A,FALSE,"P"}</definedName>
    <definedName name="ttt" localSheetId="40" hidden="1">{"Tab1",#N/A,FALSE,"P";"Tab2",#N/A,FALSE,"P"}</definedName>
    <definedName name="ttt" localSheetId="41" hidden="1">{"Tab1",#N/A,FALSE,"P";"Tab2",#N/A,FALSE,"P"}</definedName>
    <definedName name="ttt" localSheetId="44" hidden="1">{"Tab1",#N/A,FALSE,"P";"Tab2",#N/A,FALSE,"P"}</definedName>
    <definedName name="ttt" localSheetId="7" hidden="1">{"Tab1",#N/A,FALSE,"P";"Tab2",#N/A,FALSE,"P"}</definedName>
    <definedName name="ttt" localSheetId="48" hidden="1">{"Tab1",#N/A,FALSE,"P";"Tab2",#N/A,FALSE,"P"}</definedName>
    <definedName name="ttt" localSheetId="50" hidden="1">{"Tab1",#N/A,FALSE,"P";"Tab2",#N/A,FALSE,"P"}</definedName>
    <definedName name="ttt" localSheetId="51" hidden="1">{"Tab1",#N/A,FALSE,"P";"Tab2",#N/A,FALSE,"P"}</definedName>
    <definedName name="ttt" localSheetId="52" hidden="1">{"Tab1",#N/A,FALSE,"P";"Tab2",#N/A,FALSE,"P"}</definedName>
    <definedName name="ttt" hidden="1">{"Tab1",#N/A,FALSE,"P";"Tab2",#N/A,FALSE,"P"}</definedName>
    <definedName name="ttttt" hidden="1">#REF!</definedName>
    <definedName name="tyui" localSheetId="25" hidden="1">{"Tab1",#N/A,FALSE,"P";"Tab2",#N/A,FALSE,"P"}</definedName>
    <definedName name="tyui" localSheetId="30" hidden="1">{"Tab1",#N/A,FALSE,"P";"Tab2",#N/A,FALSE,"P"}</definedName>
    <definedName name="tyui" localSheetId="33" hidden="1">{"Tab1",#N/A,FALSE,"P";"Tab2",#N/A,FALSE,"P"}</definedName>
    <definedName name="tyui" localSheetId="34" hidden="1">{"Tab1",#N/A,FALSE,"P";"Tab2",#N/A,FALSE,"P"}</definedName>
    <definedName name="tyui" localSheetId="36" hidden="1">{"Tab1",#N/A,FALSE,"P";"Tab2",#N/A,FALSE,"P"}</definedName>
    <definedName name="tyui" localSheetId="37" hidden="1">{"Tab1",#N/A,FALSE,"P";"Tab2",#N/A,FALSE,"P"}</definedName>
    <definedName name="tyui" localSheetId="38" hidden="1">{"Tab1",#N/A,FALSE,"P";"Tab2",#N/A,FALSE,"P"}</definedName>
    <definedName name="tyui" localSheetId="40" hidden="1">{"Tab1",#N/A,FALSE,"P";"Tab2",#N/A,FALSE,"P"}</definedName>
    <definedName name="tyui" localSheetId="41" hidden="1">{"Tab1",#N/A,FALSE,"P";"Tab2",#N/A,FALSE,"P"}</definedName>
    <definedName name="tyui" localSheetId="44" hidden="1">{"Tab1",#N/A,FALSE,"P";"Tab2",#N/A,FALSE,"P"}</definedName>
    <definedName name="tyui" localSheetId="7" hidden="1">{"Tab1",#N/A,FALSE,"P";"Tab2",#N/A,FALSE,"P"}</definedName>
    <definedName name="tyui" localSheetId="48" hidden="1">{"Tab1",#N/A,FALSE,"P";"Tab2",#N/A,FALSE,"P"}</definedName>
    <definedName name="tyui" localSheetId="50" hidden="1">{"Tab1",#N/A,FALSE,"P";"Tab2",#N/A,FALSE,"P"}</definedName>
    <definedName name="tyui" localSheetId="51" hidden="1">{"Tab1",#N/A,FALSE,"P";"Tab2",#N/A,FALSE,"P"}</definedName>
    <definedName name="tyui" localSheetId="52" hidden="1">{"Tab1",#N/A,FALSE,"P";"Tab2",#N/A,FALSE,"P"}</definedName>
    <definedName name="tyui" hidden="1">{"Tab1",#N/A,FALSE,"P";"Tab2",#N/A,FALSE,"P"}</definedName>
    <definedName name="uio" localSheetId="25" hidden="1">{"TRADE_COMP",#N/A,FALSE,"TAB23APP";"BOP",#N/A,FALSE,"TAB6";"DOT",#N/A,FALSE,"TAB24APP";"EXTDEBT",#N/A,FALSE,"TAB25APP"}</definedName>
    <definedName name="uio" localSheetId="30" hidden="1">{"TRADE_COMP",#N/A,FALSE,"TAB23APP";"BOP",#N/A,FALSE,"TAB6";"DOT",#N/A,FALSE,"TAB24APP";"EXTDEBT",#N/A,FALSE,"TAB25APP"}</definedName>
    <definedName name="uio" localSheetId="33" hidden="1">{"TRADE_COMP",#N/A,FALSE,"TAB23APP";"BOP",#N/A,FALSE,"TAB6";"DOT",#N/A,FALSE,"TAB24APP";"EXTDEBT",#N/A,FALSE,"TAB25APP"}</definedName>
    <definedName name="uio" localSheetId="34" hidden="1">{"TRADE_COMP",#N/A,FALSE,"TAB23APP";"BOP",#N/A,FALSE,"TAB6";"DOT",#N/A,FALSE,"TAB24APP";"EXTDEBT",#N/A,FALSE,"TAB25APP"}</definedName>
    <definedName name="uio" localSheetId="36" hidden="1">{"TRADE_COMP",#N/A,FALSE,"TAB23APP";"BOP",#N/A,FALSE,"TAB6";"DOT",#N/A,FALSE,"TAB24APP";"EXTDEBT",#N/A,FALSE,"TAB25APP"}</definedName>
    <definedName name="uio" localSheetId="37" hidden="1">{"TRADE_COMP",#N/A,FALSE,"TAB23APP";"BOP",#N/A,FALSE,"TAB6";"DOT",#N/A,FALSE,"TAB24APP";"EXTDEBT",#N/A,FALSE,"TAB25APP"}</definedName>
    <definedName name="uio" localSheetId="38" hidden="1">{"TRADE_COMP",#N/A,FALSE,"TAB23APP";"BOP",#N/A,FALSE,"TAB6";"DOT",#N/A,FALSE,"TAB24APP";"EXTDEBT",#N/A,FALSE,"TAB25APP"}</definedName>
    <definedName name="uio" localSheetId="40" hidden="1">{"TRADE_COMP",#N/A,FALSE,"TAB23APP";"BOP",#N/A,FALSE,"TAB6";"DOT",#N/A,FALSE,"TAB24APP";"EXTDEBT",#N/A,FALSE,"TAB25APP"}</definedName>
    <definedName name="uio" localSheetId="41" hidden="1">{"TRADE_COMP",#N/A,FALSE,"TAB23APP";"BOP",#N/A,FALSE,"TAB6";"DOT",#N/A,FALSE,"TAB24APP";"EXTDEBT",#N/A,FALSE,"TAB25APP"}</definedName>
    <definedName name="uio" localSheetId="44" hidden="1">{"TRADE_COMP",#N/A,FALSE,"TAB23APP";"BOP",#N/A,FALSE,"TAB6";"DOT",#N/A,FALSE,"TAB24APP";"EXTDEBT",#N/A,FALSE,"TAB25APP"}</definedName>
    <definedName name="uio" localSheetId="7" hidden="1">{"TRADE_COMP",#N/A,FALSE,"TAB23APP";"BOP",#N/A,FALSE,"TAB6";"DOT",#N/A,FALSE,"TAB24APP";"EXTDEBT",#N/A,FALSE,"TAB25APP"}</definedName>
    <definedName name="uio" localSheetId="48" hidden="1">{"TRADE_COMP",#N/A,FALSE,"TAB23APP";"BOP",#N/A,FALSE,"TAB6";"DOT",#N/A,FALSE,"TAB24APP";"EXTDEBT",#N/A,FALSE,"TAB25APP"}</definedName>
    <definedName name="uio" localSheetId="50" hidden="1">{"TRADE_COMP",#N/A,FALSE,"TAB23APP";"BOP",#N/A,FALSE,"TAB6";"DOT",#N/A,FALSE,"TAB24APP";"EXTDEBT",#N/A,FALSE,"TAB25APP"}</definedName>
    <definedName name="uio" localSheetId="51" hidden="1">{"TRADE_COMP",#N/A,FALSE,"TAB23APP";"BOP",#N/A,FALSE,"TAB6";"DOT",#N/A,FALSE,"TAB24APP";"EXTDEBT",#N/A,FALSE,"TAB25APP"}</definedName>
    <definedName name="uio" localSheetId="52" hidden="1">{"TRADE_COMP",#N/A,FALSE,"TAB23APP";"BOP",#N/A,FALSE,"TAB6";"DOT",#N/A,FALSE,"TAB24APP";"EXTDEBT",#N/A,FALSE,"TAB25APP"}</definedName>
    <definedName name="uio" hidden="1">{"TRADE_COMP",#N/A,FALSE,"TAB23APP";"BOP",#N/A,FALSE,"TAB6";"DOT",#N/A,FALSE,"TAB24APP";"EXTDEBT",#N/A,FALSE,"TAB25APP"}</definedName>
    <definedName name="uiop" localSheetId="25" hidden="1">{"mt1",#N/A,FALSE,"Debt";"mt2",#N/A,FALSE,"Debt";"mt3",#N/A,FALSE,"Debt";"mt4",#N/A,FALSE,"Debt";"mt5",#N/A,FALSE,"Debt";"mt6",#N/A,FALSE,"Debt";"mt7",#N/A,FALSE,"Debt"}</definedName>
    <definedName name="uiop" localSheetId="30" hidden="1">{"mt1",#N/A,FALSE,"Debt";"mt2",#N/A,FALSE,"Debt";"mt3",#N/A,FALSE,"Debt";"mt4",#N/A,FALSE,"Debt";"mt5",#N/A,FALSE,"Debt";"mt6",#N/A,FALSE,"Debt";"mt7",#N/A,FALSE,"Debt"}</definedName>
    <definedName name="uiop" localSheetId="33" hidden="1">{"mt1",#N/A,FALSE,"Debt";"mt2",#N/A,FALSE,"Debt";"mt3",#N/A,FALSE,"Debt";"mt4",#N/A,FALSE,"Debt";"mt5",#N/A,FALSE,"Debt";"mt6",#N/A,FALSE,"Debt";"mt7",#N/A,FALSE,"Debt"}</definedName>
    <definedName name="uiop" localSheetId="34" hidden="1">{"mt1",#N/A,FALSE,"Debt";"mt2",#N/A,FALSE,"Debt";"mt3",#N/A,FALSE,"Debt";"mt4",#N/A,FALSE,"Debt";"mt5",#N/A,FALSE,"Debt";"mt6",#N/A,FALSE,"Debt";"mt7",#N/A,FALSE,"Debt"}</definedName>
    <definedName name="uiop" localSheetId="36" hidden="1">{"mt1",#N/A,FALSE,"Debt";"mt2",#N/A,FALSE,"Debt";"mt3",#N/A,FALSE,"Debt";"mt4",#N/A,FALSE,"Debt";"mt5",#N/A,FALSE,"Debt";"mt6",#N/A,FALSE,"Debt";"mt7",#N/A,FALSE,"Debt"}</definedName>
    <definedName name="uiop" localSheetId="37" hidden="1">{"mt1",#N/A,FALSE,"Debt";"mt2",#N/A,FALSE,"Debt";"mt3",#N/A,FALSE,"Debt";"mt4",#N/A,FALSE,"Debt";"mt5",#N/A,FALSE,"Debt";"mt6",#N/A,FALSE,"Debt";"mt7",#N/A,FALSE,"Debt"}</definedName>
    <definedName name="uiop" localSheetId="38" hidden="1">{"mt1",#N/A,FALSE,"Debt";"mt2",#N/A,FALSE,"Debt";"mt3",#N/A,FALSE,"Debt";"mt4",#N/A,FALSE,"Debt";"mt5",#N/A,FALSE,"Debt";"mt6",#N/A,FALSE,"Debt";"mt7",#N/A,FALSE,"Debt"}</definedName>
    <definedName name="uiop" localSheetId="40" hidden="1">{"mt1",#N/A,FALSE,"Debt";"mt2",#N/A,FALSE,"Debt";"mt3",#N/A,FALSE,"Debt";"mt4",#N/A,FALSE,"Debt";"mt5",#N/A,FALSE,"Debt";"mt6",#N/A,FALSE,"Debt";"mt7",#N/A,FALSE,"Debt"}</definedName>
    <definedName name="uiop" localSheetId="41" hidden="1">{"mt1",#N/A,FALSE,"Debt";"mt2",#N/A,FALSE,"Debt";"mt3",#N/A,FALSE,"Debt";"mt4",#N/A,FALSE,"Debt";"mt5",#N/A,FALSE,"Debt";"mt6",#N/A,FALSE,"Debt";"mt7",#N/A,FALSE,"Debt"}</definedName>
    <definedName name="uiop" localSheetId="44" hidden="1">{"mt1",#N/A,FALSE,"Debt";"mt2",#N/A,FALSE,"Debt";"mt3",#N/A,FALSE,"Debt";"mt4",#N/A,FALSE,"Debt";"mt5",#N/A,FALSE,"Debt";"mt6",#N/A,FALSE,"Debt";"mt7",#N/A,FALSE,"Debt"}</definedName>
    <definedName name="uiop" localSheetId="7" hidden="1">{"mt1",#N/A,FALSE,"Debt";"mt2",#N/A,FALSE,"Debt";"mt3",#N/A,FALSE,"Debt";"mt4",#N/A,FALSE,"Debt";"mt5",#N/A,FALSE,"Debt";"mt6",#N/A,FALSE,"Debt";"mt7",#N/A,FALSE,"Debt"}</definedName>
    <definedName name="uiop" localSheetId="48" hidden="1">{"mt1",#N/A,FALSE,"Debt";"mt2",#N/A,FALSE,"Debt";"mt3",#N/A,FALSE,"Debt";"mt4",#N/A,FALSE,"Debt";"mt5",#N/A,FALSE,"Debt";"mt6",#N/A,FALSE,"Debt";"mt7",#N/A,FALSE,"Debt"}</definedName>
    <definedName name="uiop" localSheetId="50" hidden="1">{"mt1",#N/A,FALSE,"Debt";"mt2",#N/A,FALSE,"Debt";"mt3",#N/A,FALSE,"Debt";"mt4",#N/A,FALSE,"Debt";"mt5",#N/A,FALSE,"Debt";"mt6",#N/A,FALSE,"Debt";"mt7",#N/A,FALSE,"Debt"}</definedName>
    <definedName name="uiop" localSheetId="51" hidden="1">{"mt1",#N/A,FALSE,"Debt";"mt2",#N/A,FALSE,"Debt";"mt3",#N/A,FALSE,"Debt";"mt4",#N/A,FALSE,"Debt";"mt5",#N/A,FALSE,"Debt";"mt6",#N/A,FALSE,"Debt";"mt7",#N/A,FALSE,"Debt"}</definedName>
    <definedName name="uiop" localSheetId="52" hidden="1">{"mt1",#N/A,FALSE,"Debt";"mt2",#N/A,FALSE,"Debt";"mt3",#N/A,FALSE,"Debt";"mt4",#N/A,FALSE,"Debt";"mt5",#N/A,FALSE,"Debt";"mt6",#N/A,FALSE,"Debt";"mt7",#N/A,FALSE,"Debt"}</definedName>
    <definedName name="uiop" hidden="1">{"mt1",#N/A,FALSE,"Debt";"mt2",#N/A,FALSE,"Debt";"mt3",#N/A,FALSE,"Debt";"mt4",#N/A,FALSE,"Debt";"mt5",#N/A,FALSE,"Debt";"mt6",#N/A,FALSE,"Debt";"mt7",#N/A,FALSE,"Debt"}</definedName>
    <definedName name="uop" localSheetId="25" hidden="1">{"Main Economic Indicators",#N/A,FALSE,"C"}</definedName>
    <definedName name="uop" localSheetId="30" hidden="1">{"Main Economic Indicators",#N/A,FALSE,"C"}</definedName>
    <definedName name="uop" localSheetId="33" hidden="1">{"Main Economic Indicators",#N/A,FALSE,"C"}</definedName>
    <definedName name="uop" localSheetId="34" hidden="1">{"Main Economic Indicators",#N/A,FALSE,"C"}</definedName>
    <definedName name="uop" localSheetId="36" hidden="1">{"Main Economic Indicators",#N/A,FALSE,"C"}</definedName>
    <definedName name="uop" localSheetId="37" hidden="1">{"Main Economic Indicators",#N/A,FALSE,"C"}</definedName>
    <definedName name="uop" localSheetId="38" hidden="1">{"Main Economic Indicators",#N/A,FALSE,"C"}</definedName>
    <definedName name="uop" localSheetId="40" hidden="1">{"Main Economic Indicators",#N/A,FALSE,"C"}</definedName>
    <definedName name="uop" localSheetId="41" hidden="1">{"Main Economic Indicators",#N/A,FALSE,"C"}</definedName>
    <definedName name="uop" localSheetId="44" hidden="1">{"Main Economic Indicators",#N/A,FALSE,"C"}</definedName>
    <definedName name="uop" localSheetId="7" hidden="1">{"Main Economic Indicators",#N/A,FALSE,"C"}</definedName>
    <definedName name="uop" localSheetId="48" hidden="1">{"Main Economic Indicators",#N/A,FALSE,"C"}</definedName>
    <definedName name="uop" localSheetId="50" hidden="1">{"Main Economic Indicators",#N/A,FALSE,"C"}</definedName>
    <definedName name="uop" localSheetId="51" hidden="1">{"Main Economic Indicators",#N/A,FALSE,"C"}</definedName>
    <definedName name="uop" localSheetId="52" hidden="1">{"Main Economic Indicators",#N/A,FALSE,"C"}</definedName>
    <definedName name="uop" hidden="1">{"Main Economic Indicators",#N/A,FALSE,"C"}</definedName>
    <definedName name="uu" localSheetId="25" hidden="1">{"Riqfin97",#N/A,FALSE,"Tran";"Riqfinpro",#N/A,FALSE,"Tran"}</definedName>
    <definedName name="uu" localSheetId="30" hidden="1">{"Riqfin97",#N/A,FALSE,"Tran";"Riqfinpro",#N/A,FALSE,"Tran"}</definedName>
    <definedName name="uu" localSheetId="33" hidden="1">{"Riqfin97",#N/A,FALSE,"Tran";"Riqfinpro",#N/A,FALSE,"Tran"}</definedName>
    <definedName name="uu" localSheetId="34" hidden="1">{"Riqfin97",#N/A,FALSE,"Tran";"Riqfinpro",#N/A,FALSE,"Tran"}</definedName>
    <definedName name="uu" localSheetId="36" hidden="1">{"Riqfin97",#N/A,FALSE,"Tran";"Riqfinpro",#N/A,FALSE,"Tran"}</definedName>
    <definedName name="uu" localSheetId="37" hidden="1">{"Riqfin97",#N/A,FALSE,"Tran";"Riqfinpro",#N/A,FALSE,"Tran"}</definedName>
    <definedName name="uu" localSheetId="38" hidden="1">{"Riqfin97",#N/A,FALSE,"Tran";"Riqfinpro",#N/A,FALSE,"Tran"}</definedName>
    <definedName name="uu" localSheetId="40" hidden="1">{"Riqfin97",#N/A,FALSE,"Tran";"Riqfinpro",#N/A,FALSE,"Tran"}</definedName>
    <definedName name="uu" localSheetId="41" hidden="1">{"Riqfin97",#N/A,FALSE,"Tran";"Riqfinpro",#N/A,FALSE,"Tran"}</definedName>
    <definedName name="uu" localSheetId="44" hidden="1">{"Riqfin97",#N/A,FALSE,"Tran";"Riqfinpro",#N/A,FALSE,"Tran"}</definedName>
    <definedName name="uu" localSheetId="7" hidden="1">{"Riqfin97",#N/A,FALSE,"Tran";"Riqfinpro",#N/A,FALSE,"Tran"}</definedName>
    <definedName name="uu" localSheetId="48" hidden="1">{"Riqfin97",#N/A,FALSE,"Tran";"Riqfinpro",#N/A,FALSE,"Tran"}</definedName>
    <definedName name="uu" localSheetId="50" hidden="1">{"Riqfin97",#N/A,FALSE,"Tran";"Riqfinpro",#N/A,FALSE,"Tran"}</definedName>
    <definedName name="uu" localSheetId="51" hidden="1">{"Riqfin97",#N/A,FALSE,"Tran";"Riqfinpro",#N/A,FALSE,"Tran"}</definedName>
    <definedName name="uu" localSheetId="52" hidden="1">{"Riqfin97",#N/A,FALSE,"Tran";"Riqfinpro",#N/A,FALSE,"Tran"}</definedName>
    <definedName name="uu" hidden="1">{"Riqfin97",#N/A,FALSE,"Tran";"Riqfinpro",#N/A,FALSE,"Tran"}</definedName>
    <definedName name="uuu" localSheetId="25" hidden="1">{"Riqfin97",#N/A,FALSE,"Tran";"Riqfinpro",#N/A,FALSE,"Tran"}</definedName>
    <definedName name="uuu" localSheetId="30" hidden="1">{"Riqfin97",#N/A,FALSE,"Tran";"Riqfinpro",#N/A,FALSE,"Tran"}</definedName>
    <definedName name="uuu" localSheetId="33" hidden="1">{"Riqfin97",#N/A,FALSE,"Tran";"Riqfinpro",#N/A,FALSE,"Tran"}</definedName>
    <definedName name="uuu" localSheetId="34" hidden="1">{"Riqfin97",#N/A,FALSE,"Tran";"Riqfinpro",#N/A,FALSE,"Tran"}</definedName>
    <definedName name="uuu" localSheetId="36" hidden="1">{"Riqfin97",#N/A,FALSE,"Tran";"Riqfinpro",#N/A,FALSE,"Tran"}</definedName>
    <definedName name="uuu" localSheetId="37" hidden="1">{"Riqfin97",#N/A,FALSE,"Tran";"Riqfinpro",#N/A,FALSE,"Tran"}</definedName>
    <definedName name="uuu" localSheetId="38" hidden="1">{"Riqfin97",#N/A,FALSE,"Tran";"Riqfinpro",#N/A,FALSE,"Tran"}</definedName>
    <definedName name="uuu" localSheetId="40" hidden="1">{"Riqfin97",#N/A,FALSE,"Tran";"Riqfinpro",#N/A,FALSE,"Tran"}</definedName>
    <definedName name="uuu" localSheetId="41" hidden="1">{"Riqfin97",#N/A,FALSE,"Tran";"Riqfinpro",#N/A,FALSE,"Tran"}</definedName>
    <definedName name="uuu" localSheetId="44" hidden="1">{"Riqfin97",#N/A,FALSE,"Tran";"Riqfinpro",#N/A,FALSE,"Tran"}</definedName>
    <definedName name="uuu" localSheetId="7" hidden="1">{"Riqfin97",#N/A,FALSE,"Tran";"Riqfinpro",#N/A,FALSE,"Tran"}</definedName>
    <definedName name="uuu" localSheetId="48" hidden="1">{"Riqfin97",#N/A,FALSE,"Tran";"Riqfinpro",#N/A,FALSE,"Tran"}</definedName>
    <definedName name="uuu" localSheetId="50" hidden="1">{"Riqfin97",#N/A,FALSE,"Tran";"Riqfinpro",#N/A,FALSE,"Tran"}</definedName>
    <definedName name="uuu" localSheetId="51" hidden="1">{"Riqfin97",#N/A,FALSE,"Tran";"Riqfinpro",#N/A,FALSE,"Tran"}</definedName>
    <definedName name="uuu" localSheetId="52" hidden="1">{"Riqfin97",#N/A,FALSE,"Tran";"Riqfinpro",#N/A,FALSE,"Tran"}</definedName>
    <definedName name="uuu" hidden="1">{"Riqfin97",#N/A,FALSE,"Tran";"Riqfinpro",#N/A,FALSE,"Tran"}</definedName>
    <definedName name="uylujlhjljhl" localSheetId="25" hidden="1">{"partial screen",#N/A,FALSE,"State_Gov't"}</definedName>
    <definedName name="uylujlhjljhl" localSheetId="30" hidden="1">{"partial screen",#N/A,FALSE,"State_Gov't"}</definedName>
    <definedName name="uylujlhjljhl" localSheetId="33" hidden="1">{"partial screen",#N/A,FALSE,"State_Gov't"}</definedName>
    <definedName name="uylujlhjljhl" localSheetId="34" hidden="1">{"partial screen",#N/A,FALSE,"State_Gov't"}</definedName>
    <definedName name="uylujlhjljhl" localSheetId="36" hidden="1">{"partial screen",#N/A,FALSE,"State_Gov't"}</definedName>
    <definedName name="uylujlhjljhl" localSheetId="37" hidden="1">{"partial screen",#N/A,FALSE,"State_Gov't"}</definedName>
    <definedName name="uylujlhjljhl" localSheetId="38" hidden="1">{"partial screen",#N/A,FALSE,"State_Gov't"}</definedName>
    <definedName name="uylujlhjljhl" localSheetId="40" hidden="1">{"partial screen",#N/A,FALSE,"State_Gov't"}</definedName>
    <definedName name="uylujlhjljhl" localSheetId="41" hidden="1">{"partial screen",#N/A,FALSE,"State_Gov't"}</definedName>
    <definedName name="uylujlhjljhl" localSheetId="44" hidden="1">{"partial screen",#N/A,FALSE,"State_Gov't"}</definedName>
    <definedName name="uylujlhjljhl" localSheetId="7" hidden="1">{"partial screen",#N/A,FALSE,"State_Gov't"}</definedName>
    <definedName name="uylujlhjljhl" localSheetId="48" hidden="1">{"partial screen",#N/A,FALSE,"State_Gov't"}</definedName>
    <definedName name="uylujlhjljhl" localSheetId="50" hidden="1">{"partial screen",#N/A,FALSE,"State_Gov't"}</definedName>
    <definedName name="uylujlhjljhl" localSheetId="51" hidden="1">{"partial screen",#N/A,FALSE,"State_Gov't"}</definedName>
    <definedName name="uylujlhjljhl" localSheetId="52" hidden="1">{"partial screen",#N/A,FALSE,"State_Gov't"}</definedName>
    <definedName name="uylujlhjljhl" hidden="1">{"partial screen",#N/A,FALSE,"State_Gov't"}</definedName>
    <definedName name="vbn" localSheetId="25" hidden="1">{"macro",#N/A,FALSE,"Macro";"smq2",#N/A,FALSE,"Data";"smq3",#N/A,FALSE,"Data";"smq4",#N/A,FALSE,"Data";"smq5",#N/A,FALSE,"Data";"smq6",#N/A,FALSE,"Data";"smq7",#N/A,FALSE,"Data";"smq8",#N/A,FALSE,"Data";"smq9",#N/A,FALSE,"Data"}</definedName>
    <definedName name="vbn" localSheetId="30" hidden="1">{"macro",#N/A,FALSE,"Macro";"smq2",#N/A,FALSE,"Data";"smq3",#N/A,FALSE,"Data";"smq4",#N/A,FALSE,"Data";"smq5",#N/A,FALSE,"Data";"smq6",#N/A,FALSE,"Data";"smq7",#N/A,FALSE,"Data";"smq8",#N/A,FALSE,"Data";"smq9",#N/A,FALSE,"Data"}</definedName>
    <definedName name="vbn" localSheetId="33" hidden="1">{"macro",#N/A,FALSE,"Macro";"smq2",#N/A,FALSE,"Data";"smq3",#N/A,FALSE,"Data";"smq4",#N/A,FALSE,"Data";"smq5",#N/A,FALSE,"Data";"smq6",#N/A,FALSE,"Data";"smq7",#N/A,FALSE,"Data";"smq8",#N/A,FALSE,"Data";"smq9",#N/A,FALSE,"Data"}</definedName>
    <definedName name="vbn" localSheetId="34" hidden="1">{"macro",#N/A,FALSE,"Macro";"smq2",#N/A,FALSE,"Data";"smq3",#N/A,FALSE,"Data";"smq4",#N/A,FALSE,"Data";"smq5",#N/A,FALSE,"Data";"smq6",#N/A,FALSE,"Data";"smq7",#N/A,FALSE,"Data";"smq8",#N/A,FALSE,"Data";"smq9",#N/A,FALSE,"Data"}</definedName>
    <definedName name="vbn" localSheetId="36" hidden="1">{"macro",#N/A,FALSE,"Macro";"smq2",#N/A,FALSE,"Data";"smq3",#N/A,FALSE,"Data";"smq4",#N/A,FALSE,"Data";"smq5",#N/A,FALSE,"Data";"smq6",#N/A,FALSE,"Data";"smq7",#N/A,FALSE,"Data";"smq8",#N/A,FALSE,"Data";"smq9",#N/A,FALSE,"Data"}</definedName>
    <definedName name="vbn" localSheetId="37" hidden="1">{"macro",#N/A,FALSE,"Macro";"smq2",#N/A,FALSE,"Data";"smq3",#N/A,FALSE,"Data";"smq4",#N/A,FALSE,"Data";"smq5",#N/A,FALSE,"Data";"smq6",#N/A,FALSE,"Data";"smq7",#N/A,FALSE,"Data";"smq8",#N/A,FALSE,"Data";"smq9",#N/A,FALSE,"Data"}</definedName>
    <definedName name="vbn" localSheetId="38" hidden="1">{"macro",#N/A,FALSE,"Macro";"smq2",#N/A,FALSE,"Data";"smq3",#N/A,FALSE,"Data";"smq4",#N/A,FALSE,"Data";"smq5",#N/A,FALSE,"Data";"smq6",#N/A,FALSE,"Data";"smq7",#N/A,FALSE,"Data";"smq8",#N/A,FALSE,"Data";"smq9",#N/A,FALSE,"Data"}</definedName>
    <definedName name="vbn" localSheetId="40" hidden="1">{"macro",#N/A,FALSE,"Macro";"smq2",#N/A,FALSE,"Data";"smq3",#N/A,FALSE,"Data";"smq4",#N/A,FALSE,"Data";"smq5",#N/A,FALSE,"Data";"smq6",#N/A,FALSE,"Data";"smq7",#N/A,FALSE,"Data";"smq8",#N/A,FALSE,"Data";"smq9",#N/A,FALSE,"Data"}</definedName>
    <definedName name="vbn" localSheetId="41" hidden="1">{"macro",#N/A,FALSE,"Macro";"smq2",#N/A,FALSE,"Data";"smq3",#N/A,FALSE,"Data";"smq4",#N/A,FALSE,"Data";"smq5",#N/A,FALSE,"Data";"smq6",#N/A,FALSE,"Data";"smq7",#N/A,FALSE,"Data";"smq8",#N/A,FALSE,"Data";"smq9",#N/A,FALSE,"Data"}</definedName>
    <definedName name="vbn" localSheetId="44" hidden="1">{"macro",#N/A,FALSE,"Macro";"smq2",#N/A,FALSE,"Data";"smq3",#N/A,FALSE,"Data";"smq4",#N/A,FALSE,"Data";"smq5",#N/A,FALSE,"Data";"smq6",#N/A,FALSE,"Data";"smq7",#N/A,FALSE,"Data";"smq8",#N/A,FALSE,"Data";"smq9",#N/A,FALSE,"Data"}</definedName>
    <definedName name="vbn" localSheetId="7" hidden="1">{"macro",#N/A,FALSE,"Macro";"smq2",#N/A,FALSE,"Data";"smq3",#N/A,FALSE,"Data";"smq4",#N/A,FALSE,"Data";"smq5",#N/A,FALSE,"Data";"smq6",#N/A,FALSE,"Data";"smq7",#N/A,FALSE,"Data";"smq8",#N/A,FALSE,"Data";"smq9",#N/A,FALSE,"Data"}</definedName>
    <definedName name="vbn" localSheetId="48" hidden="1">{"macro",#N/A,FALSE,"Macro";"smq2",#N/A,FALSE,"Data";"smq3",#N/A,FALSE,"Data";"smq4",#N/A,FALSE,"Data";"smq5",#N/A,FALSE,"Data";"smq6",#N/A,FALSE,"Data";"smq7",#N/A,FALSE,"Data";"smq8",#N/A,FALSE,"Data";"smq9",#N/A,FALSE,"Data"}</definedName>
    <definedName name="vbn" localSheetId="50" hidden="1">{"macro",#N/A,FALSE,"Macro";"smq2",#N/A,FALSE,"Data";"smq3",#N/A,FALSE,"Data";"smq4",#N/A,FALSE,"Data";"smq5",#N/A,FALSE,"Data";"smq6",#N/A,FALSE,"Data";"smq7",#N/A,FALSE,"Data";"smq8",#N/A,FALSE,"Data";"smq9",#N/A,FALSE,"Data"}</definedName>
    <definedName name="vbn" localSheetId="51" hidden="1">{"macro",#N/A,FALSE,"Macro";"smq2",#N/A,FALSE,"Data";"smq3",#N/A,FALSE,"Data";"smq4",#N/A,FALSE,"Data";"smq5",#N/A,FALSE,"Data";"smq6",#N/A,FALSE,"Data";"smq7",#N/A,FALSE,"Data";"smq8",#N/A,FALSE,"Data";"smq9",#N/A,FALSE,"Data"}</definedName>
    <definedName name="vbn" localSheetId="52" hidden="1">{"macro",#N/A,FALSE,"Macro";"smq2",#N/A,FALSE,"Data";"smq3",#N/A,FALSE,"Data";"smq4",#N/A,FALSE,"Data";"smq5",#N/A,FALSE,"Data";"smq6",#N/A,FALSE,"Data";"smq7",#N/A,FALSE,"Data";"smq8",#N/A,FALSE,"Data";"smq9",#N/A,FALSE,"Data"}</definedName>
    <definedName name="vbn" hidden="1">{"macro",#N/A,FALSE,"Macro";"smq2",#N/A,FALSE,"Data";"smq3",#N/A,FALSE,"Data";"smq4",#N/A,FALSE,"Data";"smq5",#N/A,FALSE,"Data";"smq6",#N/A,FALSE,"Data";"smq7",#N/A,FALSE,"Data";"smq8",#N/A,FALSE,"Data";"smq9",#N/A,FALSE,"Data"}</definedName>
    <definedName name="vv" localSheetId="25" hidden="1">{"Tab1",#N/A,FALSE,"P";"Tab2",#N/A,FALSE,"P"}</definedName>
    <definedName name="vv" localSheetId="30" hidden="1">{"Tab1",#N/A,FALSE,"P";"Tab2",#N/A,FALSE,"P"}</definedName>
    <definedName name="vv" localSheetId="33" hidden="1">{"Tab1",#N/A,FALSE,"P";"Tab2",#N/A,FALSE,"P"}</definedName>
    <definedName name="vv" localSheetId="34" hidden="1">{"Tab1",#N/A,FALSE,"P";"Tab2",#N/A,FALSE,"P"}</definedName>
    <definedName name="vv" localSheetId="36" hidden="1">{"Tab1",#N/A,FALSE,"P";"Tab2",#N/A,FALSE,"P"}</definedName>
    <definedName name="vv" localSheetId="37" hidden="1">{"Tab1",#N/A,FALSE,"P";"Tab2",#N/A,FALSE,"P"}</definedName>
    <definedName name="vv" localSheetId="38" hidden="1">{"Tab1",#N/A,FALSE,"P";"Tab2",#N/A,FALSE,"P"}</definedName>
    <definedName name="vv" localSheetId="40" hidden="1">{"Tab1",#N/A,FALSE,"P";"Tab2",#N/A,FALSE,"P"}</definedName>
    <definedName name="vv" localSheetId="41" hidden="1">{"Tab1",#N/A,FALSE,"P";"Tab2",#N/A,FALSE,"P"}</definedName>
    <definedName name="vv" localSheetId="44" hidden="1">{"Tab1",#N/A,FALSE,"P";"Tab2",#N/A,FALSE,"P"}</definedName>
    <definedName name="vv" localSheetId="7" hidden="1">{"Tab1",#N/A,FALSE,"P";"Tab2",#N/A,FALSE,"P"}</definedName>
    <definedName name="vv" localSheetId="48" hidden="1">{"Tab1",#N/A,FALSE,"P";"Tab2",#N/A,FALSE,"P"}</definedName>
    <definedName name="vv" localSheetId="50" hidden="1">{"Tab1",#N/A,FALSE,"P";"Tab2",#N/A,FALSE,"P"}</definedName>
    <definedName name="vv" localSheetId="51" hidden="1">{"Tab1",#N/A,FALSE,"P";"Tab2",#N/A,FALSE,"P"}</definedName>
    <definedName name="vv" localSheetId="52" hidden="1">{"Tab1",#N/A,FALSE,"P";"Tab2",#N/A,FALSE,"P"}</definedName>
    <definedName name="vv" hidden="1">{"Tab1",#N/A,FALSE,"P";"Tab2",#N/A,FALSE,"P"}</definedName>
    <definedName name="vvv" localSheetId="25" hidden="1">{"Tab1",#N/A,FALSE,"P";"Tab2",#N/A,FALSE,"P"}</definedName>
    <definedName name="vvv" localSheetId="30" hidden="1">{"Tab1",#N/A,FALSE,"P";"Tab2",#N/A,FALSE,"P"}</definedName>
    <definedName name="vvv" localSheetId="33" hidden="1">{"Tab1",#N/A,FALSE,"P";"Tab2",#N/A,FALSE,"P"}</definedName>
    <definedName name="vvv" localSheetId="34" hidden="1">{"Tab1",#N/A,FALSE,"P";"Tab2",#N/A,FALSE,"P"}</definedName>
    <definedName name="vvv" localSheetId="36" hidden="1">{"Tab1",#N/A,FALSE,"P";"Tab2",#N/A,FALSE,"P"}</definedName>
    <definedName name="vvv" localSheetId="37" hidden="1">{"Tab1",#N/A,FALSE,"P";"Tab2",#N/A,FALSE,"P"}</definedName>
    <definedName name="vvv" localSheetId="38" hidden="1">{"Tab1",#N/A,FALSE,"P";"Tab2",#N/A,FALSE,"P"}</definedName>
    <definedName name="vvv" localSheetId="40" hidden="1">{"Tab1",#N/A,FALSE,"P";"Tab2",#N/A,FALSE,"P"}</definedName>
    <definedName name="vvv" localSheetId="41" hidden="1">{"Tab1",#N/A,FALSE,"P";"Tab2",#N/A,FALSE,"P"}</definedName>
    <definedName name="vvv" localSheetId="44" hidden="1">{"Tab1",#N/A,FALSE,"P";"Tab2",#N/A,FALSE,"P"}</definedName>
    <definedName name="vvv" localSheetId="7" hidden="1">{"Tab1",#N/A,FALSE,"P";"Tab2",#N/A,FALSE,"P"}</definedName>
    <definedName name="vvv" localSheetId="48" hidden="1">{"Tab1",#N/A,FALSE,"P";"Tab2",#N/A,FALSE,"P"}</definedName>
    <definedName name="vvv" localSheetId="50" hidden="1">{"Tab1",#N/A,FALSE,"P";"Tab2",#N/A,FALSE,"P"}</definedName>
    <definedName name="vvv" localSheetId="51" hidden="1">{"Tab1",#N/A,FALSE,"P";"Tab2",#N/A,FALSE,"P"}</definedName>
    <definedName name="vvv" localSheetId="52" hidden="1">{"Tab1",#N/A,FALSE,"P";"Tab2",#N/A,FALSE,"P"}</definedName>
    <definedName name="vvv" hidden="1">{"Tab1",#N/A,FALSE,"P";"Tab2",#N/A,FALSE,"P"}</definedName>
    <definedName name="what" localSheetId="25" hidden="1">{"ca",#N/A,FALSE,"Detailed BOP";"ka",#N/A,FALSE,"Detailed BOP";"btl",#N/A,FALSE,"Detailed BOP";#N/A,#N/A,FALSE,"Debt  Stock TBL";"imfprint",#N/A,FALSE,"IMF";"imfdebtservice",#N/A,FALSE,"IMF";"tradeprint",#N/A,FALSE,"Trade"}</definedName>
    <definedName name="what" localSheetId="30" hidden="1">{"ca",#N/A,FALSE,"Detailed BOP";"ka",#N/A,FALSE,"Detailed BOP";"btl",#N/A,FALSE,"Detailed BOP";#N/A,#N/A,FALSE,"Debt  Stock TBL";"imfprint",#N/A,FALSE,"IMF";"imfdebtservice",#N/A,FALSE,"IMF";"tradeprint",#N/A,FALSE,"Trade"}</definedName>
    <definedName name="what" localSheetId="33" hidden="1">{"ca",#N/A,FALSE,"Detailed BOP";"ka",#N/A,FALSE,"Detailed BOP";"btl",#N/A,FALSE,"Detailed BOP";#N/A,#N/A,FALSE,"Debt  Stock TBL";"imfprint",#N/A,FALSE,"IMF";"imfdebtservice",#N/A,FALSE,"IMF";"tradeprint",#N/A,FALSE,"Trade"}</definedName>
    <definedName name="what" localSheetId="34" hidden="1">{"ca",#N/A,FALSE,"Detailed BOP";"ka",#N/A,FALSE,"Detailed BOP";"btl",#N/A,FALSE,"Detailed BOP";#N/A,#N/A,FALSE,"Debt  Stock TBL";"imfprint",#N/A,FALSE,"IMF";"imfdebtservice",#N/A,FALSE,"IMF";"tradeprint",#N/A,FALSE,"Trade"}</definedName>
    <definedName name="what" localSheetId="36" hidden="1">{"ca",#N/A,FALSE,"Detailed BOP";"ka",#N/A,FALSE,"Detailed BOP";"btl",#N/A,FALSE,"Detailed BOP";#N/A,#N/A,FALSE,"Debt  Stock TBL";"imfprint",#N/A,FALSE,"IMF";"imfdebtservice",#N/A,FALSE,"IMF";"tradeprint",#N/A,FALSE,"Trade"}</definedName>
    <definedName name="what" localSheetId="37" hidden="1">{"ca",#N/A,FALSE,"Detailed BOP";"ka",#N/A,FALSE,"Detailed BOP";"btl",#N/A,FALSE,"Detailed BOP";#N/A,#N/A,FALSE,"Debt  Stock TBL";"imfprint",#N/A,FALSE,"IMF";"imfdebtservice",#N/A,FALSE,"IMF";"tradeprint",#N/A,FALSE,"Trade"}</definedName>
    <definedName name="what" localSheetId="38" hidden="1">{"ca",#N/A,FALSE,"Detailed BOP";"ka",#N/A,FALSE,"Detailed BOP";"btl",#N/A,FALSE,"Detailed BOP";#N/A,#N/A,FALSE,"Debt  Stock TBL";"imfprint",#N/A,FALSE,"IMF";"imfdebtservice",#N/A,FALSE,"IMF";"tradeprint",#N/A,FALSE,"Trade"}</definedName>
    <definedName name="what" localSheetId="40" hidden="1">{"ca",#N/A,FALSE,"Detailed BOP";"ka",#N/A,FALSE,"Detailed BOP";"btl",#N/A,FALSE,"Detailed BOP";#N/A,#N/A,FALSE,"Debt  Stock TBL";"imfprint",#N/A,FALSE,"IMF";"imfdebtservice",#N/A,FALSE,"IMF";"tradeprint",#N/A,FALSE,"Trade"}</definedName>
    <definedName name="what" localSheetId="41" hidden="1">{"ca",#N/A,FALSE,"Detailed BOP";"ka",#N/A,FALSE,"Detailed BOP";"btl",#N/A,FALSE,"Detailed BOP";#N/A,#N/A,FALSE,"Debt  Stock TBL";"imfprint",#N/A,FALSE,"IMF";"imfdebtservice",#N/A,FALSE,"IMF";"tradeprint",#N/A,FALSE,"Trade"}</definedName>
    <definedName name="what" localSheetId="44" hidden="1">{"ca",#N/A,FALSE,"Detailed BOP";"ka",#N/A,FALSE,"Detailed BOP";"btl",#N/A,FALSE,"Detailed BOP";#N/A,#N/A,FALSE,"Debt  Stock TBL";"imfprint",#N/A,FALSE,"IMF";"imfdebtservice",#N/A,FALSE,"IMF";"tradeprint",#N/A,FALSE,"Trade"}</definedName>
    <definedName name="what" localSheetId="7" hidden="1">{"ca",#N/A,FALSE,"Detailed BOP";"ka",#N/A,FALSE,"Detailed BOP";"btl",#N/A,FALSE,"Detailed BOP";#N/A,#N/A,FALSE,"Debt  Stock TBL";"imfprint",#N/A,FALSE,"IMF";"imfdebtservice",#N/A,FALSE,"IMF";"tradeprint",#N/A,FALSE,"Trade"}</definedName>
    <definedName name="what" localSheetId="48" hidden="1">{"ca",#N/A,FALSE,"Detailed BOP";"ka",#N/A,FALSE,"Detailed BOP";"btl",#N/A,FALSE,"Detailed BOP";#N/A,#N/A,FALSE,"Debt  Stock TBL";"imfprint",#N/A,FALSE,"IMF";"imfdebtservice",#N/A,FALSE,"IMF";"tradeprint",#N/A,FALSE,"Trade"}</definedName>
    <definedName name="what" localSheetId="50" hidden="1">{"ca",#N/A,FALSE,"Detailed BOP";"ka",#N/A,FALSE,"Detailed BOP";"btl",#N/A,FALSE,"Detailed BOP";#N/A,#N/A,FALSE,"Debt  Stock TBL";"imfprint",#N/A,FALSE,"IMF";"imfdebtservice",#N/A,FALSE,"IMF";"tradeprint",#N/A,FALSE,"Trade"}</definedName>
    <definedName name="what" localSheetId="51" hidden="1">{"ca",#N/A,FALSE,"Detailed BOP";"ka",#N/A,FALSE,"Detailed BOP";"btl",#N/A,FALSE,"Detailed BOP";#N/A,#N/A,FALSE,"Debt  Stock TBL";"imfprint",#N/A,FALSE,"IMF";"imfdebtservice",#N/A,FALSE,"IMF";"tradeprint",#N/A,FALSE,"Trade"}</definedName>
    <definedName name="what" localSheetId="52" hidden="1">{"ca",#N/A,FALSE,"Detailed BOP";"ka",#N/A,FALSE,"Detailed BOP";"btl",#N/A,FALSE,"Detailed BOP";#N/A,#N/A,FALSE,"Debt  Stock TBL";"imfprint",#N/A,FALSE,"IMF";"imfdebtservice",#N/A,FALSE,"IMF";"tradeprint",#N/A,FALSE,"Trade"}</definedName>
    <definedName name="what" hidden="1">{"ca",#N/A,FALSE,"Detailed BOP";"ka",#N/A,FALSE,"Detailed BOP";"btl",#N/A,FALSE,"Detailed BOP";#N/A,#N/A,FALSE,"Debt  Stock TBL";"imfprint",#N/A,FALSE,"IMF";"imfdebtservice",#N/A,FALSE,"IMF";"tradeprint",#N/A,FALSE,"Trade"}</definedName>
    <definedName name="whatever" localSheetId="25" hidden="1">{"TRADE_COMP",#N/A,FALSE,"TAB23APP";"BOP",#N/A,FALSE,"TAB6";"DOT",#N/A,FALSE,"TAB24APP";"EXTDEBT",#N/A,FALSE,"TAB25APP"}</definedName>
    <definedName name="whatever" localSheetId="30" hidden="1">{"TRADE_COMP",#N/A,FALSE,"TAB23APP";"BOP",#N/A,FALSE,"TAB6";"DOT",#N/A,FALSE,"TAB24APP";"EXTDEBT",#N/A,FALSE,"TAB25APP"}</definedName>
    <definedName name="whatever" localSheetId="33" hidden="1">{"TRADE_COMP",#N/A,FALSE,"TAB23APP";"BOP",#N/A,FALSE,"TAB6";"DOT",#N/A,FALSE,"TAB24APP";"EXTDEBT",#N/A,FALSE,"TAB25APP"}</definedName>
    <definedName name="whatever" localSheetId="34" hidden="1">{"TRADE_COMP",#N/A,FALSE,"TAB23APP";"BOP",#N/A,FALSE,"TAB6";"DOT",#N/A,FALSE,"TAB24APP";"EXTDEBT",#N/A,FALSE,"TAB25APP"}</definedName>
    <definedName name="whatever" localSheetId="36" hidden="1">{"TRADE_COMP",#N/A,FALSE,"TAB23APP";"BOP",#N/A,FALSE,"TAB6";"DOT",#N/A,FALSE,"TAB24APP";"EXTDEBT",#N/A,FALSE,"TAB25APP"}</definedName>
    <definedName name="whatever" localSheetId="37" hidden="1">{"TRADE_COMP",#N/A,FALSE,"TAB23APP";"BOP",#N/A,FALSE,"TAB6";"DOT",#N/A,FALSE,"TAB24APP";"EXTDEBT",#N/A,FALSE,"TAB25APP"}</definedName>
    <definedName name="whatever" localSheetId="38" hidden="1">{"TRADE_COMP",#N/A,FALSE,"TAB23APP";"BOP",#N/A,FALSE,"TAB6";"DOT",#N/A,FALSE,"TAB24APP";"EXTDEBT",#N/A,FALSE,"TAB25APP"}</definedName>
    <definedName name="whatever" localSheetId="40" hidden="1">{"TRADE_COMP",#N/A,FALSE,"TAB23APP";"BOP",#N/A,FALSE,"TAB6";"DOT",#N/A,FALSE,"TAB24APP";"EXTDEBT",#N/A,FALSE,"TAB25APP"}</definedName>
    <definedName name="whatever" localSheetId="41" hidden="1">{"TRADE_COMP",#N/A,FALSE,"TAB23APP";"BOP",#N/A,FALSE,"TAB6";"DOT",#N/A,FALSE,"TAB24APP";"EXTDEBT",#N/A,FALSE,"TAB25APP"}</definedName>
    <definedName name="whatever" localSheetId="44" hidden="1">{"TRADE_COMP",#N/A,FALSE,"TAB23APP";"BOP",#N/A,FALSE,"TAB6";"DOT",#N/A,FALSE,"TAB24APP";"EXTDEBT",#N/A,FALSE,"TAB25APP"}</definedName>
    <definedName name="whatever" localSheetId="7" hidden="1">{"TRADE_COMP",#N/A,FALSE,"TAB23APP";"BOP",#N/A,FALSE,"TAB6";"DOT",#N/A,FALSE,"TAB24APP";"EXTDEBT",#N/A,FALSE,"TAB25APP"}</definedName>
    <definedName name="whatever" localSheetId="48" hidden="1">{"TRADE_COMP",#N/A,FALSE,"TAB23APP";"BOP",#N/A,FALSE,"TAB6";"DOT",#N/A,FALSE,"TAB24APP";"EXTDEBT",#N/A,FALSE,"TAB25APP"}</definedName>
    <definedName name="whatever" localSheetId="50" hidden="1">{"TRADE_COMP",#N/A,FALSE,"TAB23APP";"BOP",#N/A,FALSE,"TAB6";"DOT",#N/A,FALSE,"TAB24APP";"EXTDEBT",#N/A,FALSE,"TAB25APP"}</definedName>
    <definedName name="whatever" localSheetId="51" hidden="1">{"TRADE_COMP",#N/A,FALSE,"TAB23APP";"BOP",#N/A,FALSE,"TAB6";"DOT",#N/A,FALSE,"TAB24APP";"EXTDEBT",#N/A,FALSE,"TAB25APP"}</definedName>
    <definedName name="whatever" localSheetId="52" hidden="1">{"TRADE_COMP",#N/A,FALSE,"TAB23APP";"BOP",#N/A,FALSE,"TAB6";"DOT",#N/A,FALSE,"TAB24APP";"EXTDEBT",#N/A,FALSE,"TAB25APP"}</definedName>
    <definedName name="whatever" hidden="1">{"TRADE_COMP",#N/A,FALSE,"TAB23APP";"BOP",#N/A,FALSE,"TAB6";"DOT",#N/A,FALSE,"TAB24APP";"EXTDEBT",#N/A,FALSE,"TAB25APP"}</definedName>
    <definedName name="wr" localSheetId="25" hidden="1">{"macro",#N/A,FALSE,"Macro";"smq2",#N/A,FALSE,"Data";"smq3",#N/A,FALSE,"Data";"smq4",#N/A,FALSE,"Data";"smq5",#N/A,FALSE,"Data";"smq6",#N/A,FALSE,"Data";"smq7",#N/A,FALSE,"Data";"smq8",#N/A,FALSE,"Data";"smq9",#N/A,FALSE,"Data"}</definedName>
    <definedName name="wr" localSheetId="30" hidden="1">{"macro",#N/A,FALSE,"Macro";"smq2",#N/A,FALSE,"Data";"smq3",#N/A,FALSE,"Data";"smq4",#N/A,FALSE,"Data";"smq5",#N/A,FALSE,"Data";"smq6",#N/A,FALSE,"Data";"smq7",#N/A,FALSE,"Data";"smq8",#N/A,FALSE,"Data";"smq9",#N/A,FALSE,"Data"}</definedName>
    <definedName name="wr" localSheetId="33" hidden="1">{"macro",#N/A,FALSE,"Macro";"smq2",#N/A,FALSE,"Data";"smq3",#N/A,FALSE,"Data";"smq4",#N/A,FALSE,"Data";"smq5",#N/A,FALSE,"Data";"smq6",#N/A,FALSE,"Data";"smq7",#N/A,FALSE,"Data";"smq8",#N/A,FALSE,"Data";"smq9",#N/A,FALSE,"Data"}</definedName>
    <definedName name="wr" localSheetId="34" hidden="1">{"macro",#N/A,FALSE,"Macro";"smq2",#N/A,FALSE,"Data";"smq3",#N/A,FALSE,"Data";"smq4",#N/A,FALSE,"Data";"smq5",#N/A,FALSE,"Data";"smq6",#N/A,FALSE,"Data";"smq7",#N/A,FALSE,"Data";"smq8",#N/A,FALSE,"Data";"smq9",#N/A,FALSE,"Data"}</definedName>
    <definedName name="wr" localSheetId="36" hidden="1">{"macro",#N/A,FALSE,"Macro";"smq2",#N/A,FALSE,"Data";"smq3",#N/A,FALSE,"Data";"smq4",#N/A,FALSE,"Data";"smq5",#N/A,FALSE,"Data";"smq6",#N/A,FALSE,"Data";"smq7",#N/A,FALSE,"Data";"smq8",#N/A,FALSE,"Data";"smq9",#N/A,FALSE,"Data"}</definedName>
    <definedName name="wr" localSheetId="37" hidden="1">{"macro",#N/A,FALSE,"Macro";"smq2",#N/A,FALSE,"Data";"smq3",#N/A,FALSE,"Data";"smq4",#N/A,FALSE,"Data";"smq5",#N/A,FALSE,"Data";"smq6",#N/A,FALSE,"Data";"smq7",#N/A,FALSE,"Data";"smq8",#N/A,FALSE,"Data";"smq9",#N/A,FALSE,"Data"}</definedName>
    <definedName name="wr" localSheetId="38" hidden="1">{"macro",#N/A,FALSE,"Macro";"smq2",#N/A,FALSE,"Data";"smq3",#N/A,FALSE,"Data";"smq4",#N/A,FALSE,"Data";"smq5",#N/A,FALSE,"Data";"smq6",#N/A,FALSE,"Data";"smq7",#N/A,FALSE,"Data";"smq8",#N/A,FALSE,"Data";"smq9",#N/A,FALSE,"Data"}</definedName>
    <definedName name="wr" localSheetId="40" hidden="1">{"macro",#N/A,FALSE,"Macro";"smq2",#N/A,FALSE,"Data";"smq3",#N/A,FALSE,"Data";"smq4",#N/A,FALSE,"Data";"smq5",#N/A,FALSE,"Data";"smq6",#N/A,FALSE,"Data";"smq7",#N/A,FALSE,"Data";"smq8",#N/A,FALSE,"Data";"smq9",#N/A,FALSE,"Data"}</definedName>
    <definedName name="wr" localSheetId="41" hidden="1">{"macro",#N/A,FALSE,"Macro";"smq2",#N/A,FALSE,"Data";"smq3",#N/A,FALSE,"Data";"smq4",#N/A,FALSE,"Data";"smq5",#N/A,FALSE,"Data";"smq6",#N/A,FALSE,"Data";"smq7",#N/A,FALSE,"Data";"smq8",#N/A,FALSE,"Data";"smq9",#N/A,FALSE,"Data"}</definedName>
    <definedName name="wr" localSheetId="44" hidden="1">{"macro",#N/A,FALSE,"Macro";"smq2",#N/A,FALSE,"Data";"smq3",#N/A,FALSE,"Data";"smq4",#N/A,FALSE,"Data";"smq5",#N/A,FALSE,"Data";"smq6",#N/A,FALSE,"Data";"smq7",#N/A,FALSE,"Data";"smq8",#N/A,FALSE,"Data";"smq9",#N/A,FALSE,"Data"}</definedName>
    <definedName name="wr" localSheetId="7" hidden="1">{"macro",#N/A,FALSE,"Macro";"smq2",#N/A,FALSE,"Data";"smq3",#N/A,FALSE,"Data";"smq4",#N/A,FALSE,"Data";"smq5",#N/A,FALSE,"Data";"smq6",#N/A,FALSE,"Data";"smq7",#N/A,FALSE,"Data";"smq8",#N/A,FALSE,"Data";"smq9",#N/A,FALSE,"Data"}</definedName>
    <definedName name="wr" localSheetId="48" hidden="1">{"macro",#N/A,FALSE,"Macro";"smq2",#N/A,FALSE,"Data";"smq3",#N/A,FALSE,"Data";"smq4",#N/A,FALSE,"Data";"smq5",#N/A,FALSE,"Data";"smq6",#N/A,FALSE,"Data";"smq7",#N/A,FALSE,"Data";"smq8",#N/A,FALSE,"Data";"smq9",#N/A,FALSE,"Data"}</definedName>
    <definedName name="wr" localSheetId="50" hidden="1">{"macro",#N/A,FALSE,"Macro";"smq2",#N/A,FALSE,"Data";"smq3",#N/A,FALSE,"Data";"smq4",#N/A,FALSE,"Data";"smq5",#N/A,FALSE,"Data";"smq6",#N/A,FALSE,"Data";"smq7",#N/A,FALSE,"Data";"smq8",#N/A,FALSE,"Data";"smq9",#N/A,FALSE,"Data"}</definedName>
    <definedName name="wr" localSheetId="51" hidden="1">{"macro",#N/A,FALSE,"Macro";"smq2",#N/A,FALSE,"Data";"smq3",#N/A,FALSE,"Data";"smq4",#N/A,FALSE,"Data";"smq5",#N/A,FALSE,"Data";"smq6",#N/A,FALSE,"Data";"smq7",#N/A,FALSE,"Data";"smq8",#N/A,FALSE,"Data";"smq9",#N/A,FALSE,"Data"}</definedName>
    <definedName name="wr" localSheetId="52" hidden="1">{"macro",#N/A,FALSE,"Macro";"smq2",#N/A,FALSE,"Data";"smq3",#N/A,FALSE,"Data";"smq4",#N/A,FALSE,"Data";"smq5",#N/A,FALSE,"Data";"smq6",#N/A,FALSE,"Data";"smq7",#N/A,FALSE,"Data";"smq8",#N/A,FALSE,"Data";"smq9",#N/A,FALSE,"Data"}</definedName>
    <definedName name="wr" hidden="1">{"macro",#N/A,FALSE,"Macro";"smq2",#N/A,FALSE,"Data";"smq3",#N/A,FALSE,"Data";"smq4",#N/A,FALSE,"Data";"smq5",#N/A,FALSE,"Data";"smq6",#N/A,FALSE,"Data";"smq7",#N/A,FALSE,"Data";"smq8",#N/A,FALSE,"Data";"smq9",#N/A,FALSE,"Data"}</definedName>
    <definedName name="wrn.97REDBOP." localSheetId="25" hidden="1">{"TRADE_COMP",#N/A,FALSE,"TAB23APP";"BOP",#N/A,FALSE,"TAB6";"DOT",#N/A,FALSE,"TAB24APP";"EXTDEBT",#N/A,FALSE,"TAB25APP"}</definedName>
    <definedName name="wrn.97REDBOP." localSheetId="30" hidden="1">{"TRADE_COMP",#N/A,FALSE,"TAB23APP";"BOP",#N/A,FALSE,"TAB6";"DOT",#N/A,FALSE,"TAB24APP";"EXTDEBT",#N/A,FALSE,"TAB25APP"}</definedName>
    <definedName name="wrn.97REDBOP." localSheetId="33" hidden="1">{"TRADE_COMP",#N/A,FALSE,"TAB23APP";"BOP",#N/A,FALSE,"TAB6";"DOT",#N/A,FALSE,"TAB24APP";"EXTDEBT",#N/A,FALSE,"TAB25APP"}</definedName>
    <definedName name="wrn.97REDBOP." localSheetId="34" hidden="1">{"TRADE_COMP",#N/A,FALSE,"TAB23APP";"BOP",#N/A,FALSE,"TAB6";"DOT",#N/A,FALSE,"TAB24APP";"EXTDEBT",#N/A,FALSE,"TAB25APP"}</definedName>
    <definedName name="wrn.97REDBOP." localSheetId="36" hidden="1">{"TRADE_COMP",#N/A,FALSE,"TAB23APP";"BOP",#N/A,FALSE,"TAB6";"DOT",#N/A,FALSE,"TAB24APP";"EXTDEBT",#N/A,FALSE,"TAB25APP"}</definedName>
    <definedName name="wrn.97REDBOP." localSheetId="37" hidden="1">{"TRADE_COMP",#N/A,FALSE,"TAB23APP";"BOP",#N/A,FALSE,"TAB6";"DOT",#N/A,FALSE,"TAB24APP";"EXTDEBT",#N/A,FALSE,"TAB25APP"}</definedName>
    <definedName name="wrn.97REDBOP." localSheetId="38" hidden="1">{"TRADE_COMP",#N/A,FALSE,"TAB23APP";"BOP",#N/A,FALSE,"TAB6";"DOT",#N/A,FALSE,"TAB24APP";"EXTDEBT",#N/A,FALSE,"TAB25APP"}</definedName>
    <definedName name="wrn.97REDBOP." localSheetId="40" hidden="1">{"TRADE_COMP",#N/A,FALSE,"TAB23APP";"BOP",#N/A,FALSE,"TAB6";"DOT",#N/A,FALSE,"TAB24APP";"EXTDEBT",#N/A,FALSE,"TAB25APP"}</definedName>
    <definedName name="wrn.97REDBOP." localSheetId="41" hidden="1">{"TRADE_COMP",#N/A,FALSE,"TAB23APP";"BOP",#N/A,FALSE,"TAB6";"DOT",#N/A,FALSE,"TAB24APP";"EXTDEBT",#N/A,FALSE,"TAB25APP"}</definedName>
    <definedName name="wrn.97REDBOP." localSheetId="44" hidden="1">{"TRADE_COMP",#N/A,FALSE,"TAB23APP";"BOP",#N/A,FALSE,"TAB6";"DOT",#N/A,FALSE,"TAB24APP";"EXTDEBT",#N/A,FALSE,"TAB25APP"}</definedName>
    <definedName name="wrn.97REDBOP." localSheetId="7" hidden="1">{"TRADE_COMP",#N/A,FALSE,"TAB23APP";"BOP",#N/A,FALSE,"TAB6";"DOT",#N/A,FALSE,"TAB24APP";"EXTDEBT",#N/A,FALSE,"TAB25APP"}</definedName>
    <definedName name="wrn.97REDBOP." localSheetId="48" hidden="1">{"TRADE_COMP",#N/A,FALSE,"TAB23APP";"BOP",#N/A,FALSE,"TAB6";"DOT",#N/A,FALSE,"TAB24APP";"EXTDEBT",#N/A,FALSE,"TAB25APP"}</definedName>
    <definedName name="wrn.97REDBOP." localSheetId="50" hidden="1">{"TRADE_COMP",#N/A,FALSE,"TAB23APP";"BOP",#N/A,FALSE,"TAB6";"DOT",#N/A,FALSE,"TAB24APP";"EXTDEBT",#N/A,FALSE,"TAB25APP"}</definedName>
    <definedName name="wrn.97REDBOP." localSheetId="51" hidden="1">{"TRADE_COMP",#N/A,FALSE,"TAB23APP";"BOP",#N/A,FALSE,"TAB6";"DOT",#N/A,FALSE,"TAB24APP";"EXTDEBT",#N/A,FALSE,"TAB25APP"}</definedName>
    <definedName name="wrn.97REDBOP." localSheetId="52" hidden="1">{"TRADE_COMP",#N/A,FALSE,"TAB23APP";"BOP",#N/A,FALSE,"TAB6";"DOT",#N/A,FALSE,"TAB24APP";"EXTDEBT",#N/A,FALSE,"TAB25APP"}</definedName>
    <definedName name="wrn.97REDBOP." hidden="1">{"TRADE_COMP",#N/A,FALSE,"TAB23APP";"BOP",#N/A,FALSE,"TAB6";"DOT",#N/A,FALSE,"TAB24APP";"EXTDEBT",#N/A,FALSE,"TAB25APP"}</definedName>
    <definedName name="wrn.ARMRED97." localSheetId="25"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30"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33"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34"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36"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3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38"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40"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41"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44"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48"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50"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51"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52"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TBILLS." localSheetId="25" hidden="1">{#N/A,#N/A,FALSE,"DOC";"TB_28",#N/A,FALSE,"FITB_28";"TB_91",#N/A,FALSE,"FITB_91";"TB_182",#N/A,FALSE,"FITB_182";"TB_273",#N/A,FALSE,"FITB_273";"TB_364",#N/A,FALSE,"FITB_364 ";"SUMMARY",#N/A,FALSE,"Summary"}</definedName>
    <definedName name="wrn.ARMTBILLS." localSheetId="30" hidden="1">{#N/A,#N/A,FALSE,"DOC";"TB_28",#N/A,FALSE,"FITB_28";"TB_91",#N/A,FALSE,"FITB_91";"TB_182",#N/A,FALSE,"FITB_182";"TB_273",#N/A,FALSE,"FITB_273";"TB_364",#N/A,FALSE,"FITB_364 ";"SUMMARY",#N/A,FALSE,"Summary"}</definedName>
    <definedName name="wrn.ARMTBILLS." localSheetId="33" hidden="1">{#N/A,#N/A,FALSE,"DOC";"TB_28",#N/A,FALSE,"FITB_28";"TB_91",#N/A,FALSE,"FITB_91";"TB_182",#N/A,FALSE,"FITB_182";"TB_273",#N/A,FALSE,"FITB_273";"TB_364",#N/A,FALSE,"FITB_364 ";"SUMMARY",#N/A,FALSE,"Summary"}</definedName>
    <definedName name="wrn.ARMTBILLS." localSheetId="34" hidden="1">{#N/A,#N/A,FALSE,"DOC";"TB_28",#N/A,FALSE,"FITB_28";"TB_91",#N/A,FALSE,"FITB_91";"TB_182",#N/A,FALSE,"FITB_182";"TB_273",#N/A,FALSE,"FITB_273";"TB_364",#N/A,FALSE,"FITB_364 ";"SUMMARY",#N/A,FALSE,"Summary"}</definedName>
    <definedName name="wrn.ARMTBILLS." localSheetId="36" hidden="1">{#N/A,#N/A,FALSE,"DOC";"TB_28",#N/A,FALSE,"FITB_28";"TB_91",#N/A,FALSE,"FITB_91";"TB_182",#N/A,FALSE,"FITB_182";"TB_273",#N/A,FALSE,"FITB_273";"TB_364",#N/A,FALSE,"FITB_364 ";"SUMMARY",#N/A,FALSE,"Summary"}</definedName>
    <definedName name="wrn.ARMTBILLS." localSheetId="37" hidden="1">{#N/A,#N/A,FALSE,"DOC";"TB_28",#N/A,FALSE,"FITB_28";"TB_91",#N/A,FALSE,"FITB_91";"TB_182",#N/A,FALSE,"FITB_182";"TB_273",#N/A,FALSE,"FITB_273";"TB_364",#N/A,FALSE,"FITB_364 ";"SUMMARY",#N/A,FALSE,"Summary"}</definedName>
    <definedName name="wrn.ARMTBILLS." localSheetId="38" hidden="1">{#N/A,#N/A,FALSE,"DOC";"TB_28",#N/A,FALSE,"FITB_28";"TB_91",#N/A,FALSE,"FITB_91";"TB_182",#N/A,FALSE,"FITB_182";"TB_273",#N/A,FALSE,"FITB_273";"TB_364",#N/A,FALSE,"FITB_364 ";"SUMMARY",#N/A,FALSE,"Summary"}</definedName>
    <definedName name="wrn.ARMTBILLS." localSheetId="40" hidden="1">{#N/A,#N/A,FALSE,"DOC";"TB_28",#N/A,FALSE,"FITB_28";"TB_91",#N/A,FALSE,"FITB_91";"TB_182",#N/A,FALSE,"FITB_182";"TB_273",#N/A,FALSE,"FITB_273";"TB_364",#N/A,FALSE,"FITB_364 ";"SUMMARY",#N/A,FALSE,"Summary"}</definedName>
    <definedName name="wrn.ARMTBILLS." localSheetId="41" hidden="1">{#N/A,#N/A,FALSE,"DOC";"TB_28",#N/A,FALSE,"FITB_28";"TB_91",#N/A,FALSE,"FITB_91";"TB_182",#N/A,FALSE,"FITB_182";"TB_273",#N/A,FALSE,"FITB_273";"TB_364",#N/A,FALSE,"FITB_364 ";"SUMMARY",#N/A,FALSE,"Summary"}</definedName>
    <definedName name="wrn.ARMTBILLS." localSheetId="44" hidden="1">{#N/A,#N/A,FALSE,"DOC";"TB_28",#N/A,FALSE,"FITB_28";"TB_91",#N/A,FALSE,"FITB_91";"TB_182",#N/A,FALSE,"FITB_182";"TB_273",#N/A,FALSE,"FITB_273";"TB_364",#N/A,FALSE,"FITB_364 ";"SUMMARY",#N/A,FALSE,"Summary"}</definedName>
    <definedName name="wrn.ARMTBILLS." localSheetId="7" hidden="1">{#N/A,#N/A,FALSE,"DOC";"TB_28",#N/A,FALSE,"FITB_28";"TB_91",#N/A,FALSE,"FITB_91";"TB_182",#N/A,FALSE,"FITB_182";"TB_273",#N/A,FALSE,"FITB_273";"TB_364",#N/A,FALSE,"FITB_364 ";"SUMMARY",#N/A,FALSE,"Summary"}</definedName>
    <definedName name="wrn.ARMTBILLS." localSheetId="48" hidden="1">{#N/A,#N/A,FALSE,"DOC";"TB_28",#N/A,FALSE,"FITB_28";"TB_91",#N/A,FALSE,"FITB_91";"TB_182",#N/A,FALSE,"FITB_182";"TB_273",#N/A,FALSE,"FITB_273";"TB_364",#N/A,FALSE,"FITB_364 ";"SUMMARY",#N/A,FALSE,"Summary"}</definedName>
    <definedName name="wrn.ARMTBILLS." localSheetId="50" hidden="1">{#N/A,#N/A,FALSE,"DOC";"TB_28",#N/A,FALSE,"FITB_28";"TB_91",#N/A,FALSE,"FITB_91";"TB_182",#N/A,FALSE,"FITB_182";"TB_273",#N/A,FALSE,"FITB_273";"TB_364",#N/A,FALSE,"FITB_364 ";"SUMMARY",#N/A,FALSE,"Summary"}</definedName>
    <definedName name="wrn.ARMTBILLS." localSheetId="51" hidden="1">{#N/A,#N/A,FALSE,"DOC";"TB_28",#N/A,FALSE,"FITB_28";"TB_91",#N/A,FALSE,"FITB_91";"TB_182",#N/A,FALSE,"FITB_182";"TB_273",#N/A,FALSE,"FITB_273";"TB_364",#N/A,FALSE,"FITB_364 ";"SUMMARY",#N/A,FALSE,"Summary"}</definedName>
    <definedName name="wrn.ARMTBILLS." localSheetId="52" hidden="1">{#N/A,#N/A,FALSE,"DOC";"TB_28",#N/A,FALSE,"FITB_28";"TB_91",#N/A,FALSE,"FITB_91";"TB_182",#N/A,FALSE,"FITB_182";"TB_273",#N/A,FALSE,"FITB_273";"TB_364",#N/A,FALSE,"FITB_364 ";"SUMMARY",#N/A,FALSE,"Summary"}</definedName>
    <definedName name="wrn.ARMTBILLS." hidden="1">{#N/A,#N/A,FALSE,"DOC";"TB_28",#N/A,FALSE,"FITB_28";"TB_91",#N/A,FALSE,"FITB_91";"TB_182",#N/A,FALSE,"FITB_182";"TB_273",#N/A,FALSE,"FITB_273";"TB_364",#N/A,FALSE,"FITB_364 ";"SUMMARY",#N/A,FALSE,"Summary"}</definedName>
    <definedName name="wrn.BOP_MIDTERM." localSheetId="25" hidden="1">{"BOP_TAB",#N/A,FALSE,"N";"MIDTERM_TAB",#N/A,FALSE,"O"}</definedName>
    <definedName name="wrn.BOP_MIDTERM." localSheetId="30" hidden="1">{"BOP_TAB",#N/A,FALSE,"N";"MIDTERM_TAB",#N/A,FALSE,"O"}</definedName>
    <definedName name="wrn.BOP_MIDTERM." localSheetId="33" hidden="1">{"BOP_TAB",#N/A,FALSE,"N";"MIDTERM_TAB",#N/A,FALSE,"O"}</definedName>
    <definedName name="wrn.BOP_MIDTERM." localSheetId="34" hidden="1">{"BOP_TAB",#N/A,FALSE,"N";"MIDTERM_TAB",#N/A,FALSE,"O"}</definedName>
    <definedName name="wrn.BOP_MIDTERM." localSheetId="36" hidden="1">{"BOP_TAB",#N/A,FALSE,"N";"MIDTERM_TAB",#N/A,FALSE,"O"}</definedName>
    <definedName name="wrn.BOP_MIDTERM." localSheetId="37" hidden="1">{"BOP_TAB",#N/A,FALSE,"N";"MIDTERM_TAB",#N/A,FALSE,"O"}</definedName>
    <definedName name="wrn.BOP_MIDTERM." localSheetId="38" hidden="1">{"BOP_TAB",#N/A,FALSE,"N";"MIDTERM_TAB",#N/A,FALSE,"O"}</definedName>
    <definedName name="wrn.BOP_MIDTERM." localSheetId="40" hidden="1">{"BOP_TAB",#N/A,FALSE,"N";"MIDTERM_TAB",#N/A,FALSE,"O"}</definedName>
    <definedName name="wrn.BOP_MIDTERM." localSheetId="41" hidden="1">{"BOP_TAB",#N/A,FALSE,"N";"MIDTERM_TAB",#N/A,FALSE,"O"}</definedName>
    <definedName name="wrn.BOP_MIDTERM." localSheetId="44" hidden="1">{"BOP_TAB",#N/A,FALSE,"N";"MIDTERM_TAB",#N/A,FALSE,"O"}</definedName>
    <definedName name="wrn.BOP_MIDTERM." localSheetId="7" hidden="1">{"BOP_TAB",#N/A,FALSE,"N";"MIDTERM_TAB",#N/A,FALSE,"O"}</definedName>
    <definedName name="wrn.BOP_MIDTERM." localSheetId="48" hidden="1">{"BOP_TAB",#N/A,FALSE,"N";"MIDTERM_TAB",#N/A,FALSE,"O"}</definedName>
    <definedName name="wrn.BOP_MIDTERM." localSheetId="50" hidden="1">{"BOP_TAB",#N/A,FALSE,"N";"MIDTERM_TAB",#N/A,FALSE,"O"}</definedName>
    <definedName name="wrn.BOP_MIDTERM." localSheetId="51" hidden="1">{"BOP_TAB",#N/A,FALSE,"N";"MIDTERM_TAB",#N/A,FALSE,"O"}</definedName>
    <definedName name="wrn.BOP_MIDTERM." localSheetId="52" hidden="1">{"BOP_TAB",#N/A,FALSE,"N";"MIDTERM_TAB",#N/A,FALSE,"O"}</definedName>
    <definedName name="wrn.BOP_MIDTERM." hidden="1">{"BOP_TAB",#N/A,FALSE,"N";"MIDTERM_TAB",#N/A,FALSE,"O"}</definedName>
    <definedName name="wrn.FISCRED97." localSheetId="25"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30"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33"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34"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36"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37"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38"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40"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41"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44"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7"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48"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50"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51"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52" hidden="1">{"CONSOLIDATED",#N/A,FALSE,"TAB2";"CONSOL_GDP",#N/A,FALSE,"TAB3";"STATE_OP",#N/A,FALSE,"TAB13APP";"STATE_GDP",#N/A,FALSE,"TAB14APP";"TAXREV",#N/A,FALSE,"TAB15APP";"CURREXP",#N/A,FALSE,"TAB16APP";"PEF",#N/A,FALSE,"TAB17APP";"PEF_GDP",#N/A,FALSE,"TAB18APP";"PENSION_AVG",#N/A,FALSE,"TAB19APP";"BENEFIT_UNEMP",#N/A,FALSE,"TAB20APP"}</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IMF._.RR._.Office." localSheetId="25" hidden="1">{"ca",#N/A,FALSE,"Detailed BOP";"ka",#N/A,FALSE,"Detailed BOP";"btl",#N/A,FALSE,"Detailed BOP";#N/A,#N/A,FALSE,"Debt  Stock TBL";"imfprint",#N/A,FALSE,"IMF";"imfdebtservice",#N/A,FALSE,"IMF";"tradeprint",#N/A,FALSE,"Trade"}</definedName>
    <definedName name="wrn.IMF._.RR._.Office." localSheetId="30" hidden="1">{"ca",#N/A,FALSE,"Detailed BOP";"ka",#N/A,FALSE,"Detailed BOP";"btl",#N/A,FALSE,"Detailed BOP";#N/A,#N/A,FALSE,"Debt  Stock TBL";"imfprint",#N/A,FALSE,"IMF";"imfdebtservice",#N/A,FALSE,"IMF";"tradeprint",#N/A,FALSE,"Trade"}</definedName>
    <definedName name="wrn.IMF._.RR._.Office." localSheetId="33" hidden="1">{"ca",#N/A,FALSE,"Detailed BOP";"ka",#N/A,FALSE,"Detailed BOP";"btl",#N/A,FALSE,"Detailed BOP";#N/A,#N/A,FALSE,"Debt  Stock TBL";"imfprint",#N/A,FALSE,"IMF";"imfdebtservice",#N/A,FALSE,"IMF";"tradeprint",#N/A,FALSE,"Trade"}</definedName>
    <definedName name="wrn.IMF._.RR._.Office." localSheetId="34" hidden="1">{"ca",#N/A,FALSE,"Detailed BOP";"ka",#N/A,FALSE,"Detailed BOP";"btl",#N/A,FALSE,"Detailed BOP";#N/A,#N/A,FALSE,"Debt  Stock TBL";"imfprint",#N/A,FALSE,"IMF";"imfdebtservice",#N/A,FALSE,"IMF";"tradeprint",#N/A,FALSE,"Trade"}</definedName>
    <definedName name="wrn.IMF._.RR._.Office." localSheetId="36" hidden="1">{"ca",#N/A,FALSE,"Detailed BOP";"ka",#N/A,FALSE,"Detailed BOP";"btl",#N/A,FALSE,"Detailed BOP";#N/A,#N/A,FALSE,"Debt  Stock TBL";"imfprint",#N/A,FALSE,"IMF";"imfdebtservice",#N/A,FALSE,"IMF";"tradeprint",#N/A,FALSE,"Trade"}</definedName>
    <definedName name="wrn.IMF._.RR._.Office." localSheetId="37" hidden="1">{"ca",#N/A,FALSE,"Detailed BOP";"ka",#N/A,FALSE,"Detailed BOP";"btl",#N/A,FALSE,"Detailed BOP";#N/A,#N/A,FALSE,"Debt  Stock TBL";"imfprint",#N/A,FALSE,"IMF";"imfdebtservice",#N/A,FALSE,"IMF";"tradeprint",#N/A,FALSE,"Trade"}</definedName>
    <definedName name="wrn.IMF._.RR._.Office." localSheetId="38" hidden="1">{"ca",#N/A,FALSE,"Detailed BOP";"ka",#N/A,FALSE,"Detailed BOP";"btl",#N/A,FALSE,"Detailed BOP";#N/A,#N/A,FALSE,"Debt  Stock TBL";"imfprint",#N/A,FALSE,"IMF";"imfdebtservice",#N/A,FALSE,"IMF";"tradeprint",#N/A,FALSE,"Trade"}</definedName>
    <definedName name="wrn.IMF._.RR._.Office." localSheetId="40" hidden="1">{"ca",#N/A,FALSE,"Detailed BOP";"ka",#N/A,FALSE,"Detailed BOP";"btl",#N/A,FALSE,"Detailed BOP";#N/A,#N/A,FALSE,"Debt  Stock TBL";"imfprint",#N/A,FALSE,"IMF";"imfdebtservice",#N/A,FALSE,"IMF";"tradeprint",#N/A,FALSE,"Trade"}</definedName>
    <definedName name="wrn.IMF._.RR._.Office." localSheetId="41" hidden="1">{"ca",#N/A,FALSE,"Detailed BOP";"ka",#N/A,FALSE,"Detailed BOP";"btl",#N/A,FALSE,"Detailed BOP";#N/A,#N/A,FALSE,"Debt  Stock TBL";"imfprint",#N/A,FALSE,"IMF";"imfdebtservice",#N/A,FALSE,"IMF";"tradeprint",#N/A,FALSE,"Trade"}</definedName>
    <definedName name="wrn.IMF._.RR._.Office." localSheetId="44" hidden="1">{"ca",#N/A,FALSE,"Detailed BOP";"ka",#N/A,FALSE,"Detailed BOP";"btl",#N/A,FALSE,"Detailed BOP";#N/A,#N/A,FALSE,"Debt  Stock TBL";"imfprint",#N/A,FALSE,"IMF";"imfdebtservice",#N/A,FALSE,"IMF";"tradeprint",#N/A,FALSE,"Trade"}</definedName>
    <definedName name="wrn.IMF._.RR._.Office." localSheetId="7" hidden="1">{"ca",#N/A,FALSE,"Detailed BOP";"ka",#N/A,FALSE,"Detailed BOP";"btl",#N/A,FALSE,"Detailed BOP";#N/A,#N/A,FALSE,"Debt  Stock TBL";"imfprint",#N/A,FALSE,"IMF";"imfdebtservice",#N/A,FALSE,"IMF";"tradeprint",#N/A,FALSE,"Trade"}</definedName>
    <definedName name="wrn.IMF._.RR._.Office." localSheetId="48" hidden="1">{"ca",#N/A,FALSE,"Detailed BOP";"ka",#N/A,FALSE,"Detailed BOP";"btl",#N/A,FALSE,"Detailed BOP";#N/A,#N/A,FALSE,"Debt  Stock TBL";"imfprint",#N/A,FALSE,"IMF";"imfdebtservice",#N/A,FALSE,"IMF";"tradeprint",#N/A,FALSE,"Trade"}</definedName>
    <definedName name="wrn.IMF._.RR._.Office." localSheetId="50" hidden="1">{"ca",#N/A,FALSE,"Detailed BOP";"ka",#N/A,FALSE,"Detailed BOP";"btl",#N/A,FALSE,"Detailed BOP";#N/A,#N/A,FALSE,"Debt  Stock TBL";"imfprint",#N/A,FALSE,"IMF";"imfdebtservice",#N/A,FALSE,"IMF";"tradeprint",#N/A,FALSE,"Trade"}</definedName>
    <definedName name="wrn.IMF._.RR._.Office." localSheetId="51" hidden="1">{"ca",#N/A,FALSE,"Detailed BOP";"ka",#N/A,FALSE,"Detailed BOP";"btl",#N/A,FALSE,"Detailed BOP";#N/A,#N/A,FALSE,"Debt  Stock TBL";"imfprint",#N/A,FALSE,"IMF";"imfdebtservice",#N/A,FALSE,"IMF";"tradeprint",#N/A,FALSE,"Trade"}</definedName>
    <definedName name="wrn.IMF._.RR._.Office." localSheetId="52" hidden="1">{"ca",#N/A,FALSE,"Detailed BOP";"ka",#N/A,FALSE,"Detailed BOP";"btl",#N/A,FALSE,"Detailed BOP";#N/A,#N/A,FALSE,"Debt  Stock TBL";"imfprint",#N/A,FALSE,"IMF";"imfdebtservice",#N/A,FALSE,"IMF";"tradeprint",#N/A,FALSE,"Trade"}</definedName>
    <definedName name="wrn.IMF._.RR._.Office." hidden="1">{"ca",#N/A,FALSE,"Detailed BOP";"ka",#N/A,FALSE,"Detailed BOP";"btl",#N/A,FALSE,"Detailed BOP";#N/A,#N/A,FALSE,"Debt  Stock TBL";"imfprint",#N/A,FALSE,"IMF";"imfdebtservice",#N/A,FALSE,"IMF";"tradeprint",#N/A,FALSE,"Trade"}</definedName>
    <definedName name="wrn.Input._.and._.output._.tables." localSheetId="25" hidden="1">{#N/A,#N/A,FALSE,"SimInp1";#N/A,#N/A,FALSE,"SimInp2";#N/A,#N/A,FALSE,"SimOut1";#N/A,#N/A,FALSE,"SimOut2";#N/A,#N/A,FALSE,"SimOut3";#N/A,#N/A,FALSE,"SimOut4";#N/A,#N/A,FALSE,"SimOut5"}</definedName>
    <definedName name="wrn.Input._.and._.output._.tables." localSheetId="30" hidden="1">{#N/A,#N/A,FALSE,"SimInp1";#N/A,#N/A,FALSE,"SimInp2";#N/A,#N/A,FALSE,"SimOut1";#N/A,#N/A,FALSE,"SimOut2";#N/A,#N/A,FALSE,"SimOut3";#N/A,#N/A,FALSE,"SimOut4";#N/A,#N/A,FALSE,"SimOut5"}</definedName>
    <definedName name="wrn.Input._.and._.output._.tables." localSheetId="33" hidden="1">{#N/A,#N/A,FALSE,"SimInp1";#N/A,#N/A,FALSE,"SimInp2";#N/A,#N/A,FALSE,"SimOut1";#N/A,#N/A,FALSE,"SimOut2";#N/A,#N/A,FALSE,"SimOut3";#N/A,#N/A,FALSE,"SimOut4";#N/A,#N/A,FALSE,"SimOut5"}</definedName>
    <definedName name="wrn.Input._.and._.output._.tables." localSheetId="34" hidden="1">{#N/A,#N/A,FALSE,"SimInp1";#N/A,#N/A,FALSE,"SimInp2";#N/A,#N/A,FALSE,"SimOut1";#N/A,#N/A,FALSE,"SimOut2";#N/A,#N/A,FALSE,"SimOut3";#N/A,#N/A,FALSE,"SimOut4";#N/A,#N/A,FALSE,"SimOut5"}</definedName>
    <definedName name="wrn.Input._.and._.output._.tables." localSheetId="36" hidden="1">{#N/A,#N/A,FALSE,"SimInp1";#N/A,#N/A,FALSE,"SimInp2";#N/A,#N/A,FALSE,"SimOut1";#N/A,#N/A,FALSE,"SimOut2";#N/A,#N/A,FALSE,"SimOut3";#N/A,#N/A,FALSE,"SimOut4";#N/A,#N/A,FALSE,"SimOut5"}</definedName>
    <definedName name="wrn.Input._.and._.output._.tables." localSheetId="37" hidden="1">{#N/A,#N/A,FALSE,"SimInp1";#N/A,#N/A,FALSE,"SimInp2";#N/A,#N/A,FALSE,"SimOut1";#N/A,#N/A,FALSE,"SimOut2";#N/A,#N/A,FALSE,"SimOut3";#N/A,#N/A,FALSE,"SimOut4";#N/A,#N/A,FALSE,"SimOut5"}</definedName>
    <definedName name="wrn.Input._.and._.output._.tables." localSheetId="38" hidden="1">{#N/A,#N/A,FALSE,"SimInp1";#N/A,#N/A,FALSE,"SimInp2";#N/A,#N/A,FALSE,"SimOut1";#N/A,#N/A,FALSE,"SimOut2";#N/A,#N/A,FALSE,"SimOut3";#N/A,#N/A,FALSE,"SimOut4";#N/A,#N/A,FALSE,"SimOut5"}</definedName>
    <definedName name="wrn.Input._.and._.output._.tables." localSheetId="40" hidden="1">{#N/A,#N/A,FALSE,"SimInp1";#N/A,#N/A,FALSE,"SimInp2";#N/A,#N/A,FALSE,"SimOut1";#N/A,#N/A,FALSE,"SimOut2";#N/A,#N/A,FALSE,"SimOut3";#N/A,#N/A,FALSE,"SimOut4";#N/A,#N/A,FALSE,"SimOut5"}</definedName>
    <definedName name="wrn.Input._.and._.output._.tables." localSheetId="41" hidden="1">{#N/A,#N/A,FALSE,"SimInp1";#N/A,#N/A,FALSE,"SimInp2";#N/A,#N/A,FALSE,"SimOut1";#N/A,#N/A,FALSE,"SimOut2";#N/A,#N/A,FALSE,"SimOut3";#N/A,#N/A,FALSE,"SimOut4";#N/A,#N/A,FALSE,"SimOut5"}</definedName>
    <definedName name="wrn.Input._.and._.output._.tables." localSheetId="44" hidden="1">{#N/A,#N/A,FALSE,"SimInp1";#N/A,#N/A,FALSE,"SimInp2";#N/A,#N/A,FALSE,"SimOut1";#N/A,#N/A,FALSE,"SimOut2";#N/A,#N/A,FALSE,"SimOut3";#N/A,#N/A,FALSE,"SimOut4";#N/A,#N/A,FALSE,"SimOut5"}</definedName>
    <definedName name="wrn.Input._.and._.output._.tables." localSheetId="7" hidden="1">{#N/A,#N/A,FALSE,"SimInp1";#N/A,#N/A,FALSE,"SimInp2";#N/A,#N/A,FALSE,"SimOut1";#N/A,#N/A,FALSE,"SimOut2";#N/A,#N/A,FALSE,"SimOut3";#N/A,#N/A,FALSE,"SimOut4";#N/A,#N/A,FALSE,"SimOut5"}</definedName>
    <definedName name="wrn.Input._.and._.output._.tables." localSheetId="48" hidden="1">{#N/A,#N/A,FALSE,"SimInp1";#N/A,#N/A,FALSE,"SimInp2";#N/A,#N/A,FALSE,"SimOut1";#N/A,#N/A,FALSE,"SimOut2";#N/A,#N/A,FALSE,"SimOut3";#N/A,#N/A,FALSE,"SimOut4";#N/A,#N/A,FALSE,"SimOut5"}</definedName>
    <definedName name="wrn.Input._.and._.output._.tables." localSheetId="50" hidden="1">{#N/A,#N/A,FALSE,"SimInp1";#N/A,#N/A,FALSE,"SimInp2";#N/A,#N/A,FALSE,"SimOut1";#N/A,#N/A,FALSE,"SimOut2";#N/A,#N/A,FALSE,"SimOut3";#N/A,#N/A,FALSE,"SimOut4";#N/A,#N/A,FALSE,"SimOut5"}</definedName>
    <definedName name="wrn.Input._.and._.output._.tables." localSheetId="51" hidden="1">{#N/A,#N/A,FALSE,"SimInp1";#N/A,#N/A,FALSE,"SimInp2";#N/A,#N/A,FALSE,"SimOut1";#N/A,#N/A,FALSE,"SimOut2";#N/A,#N/A,FALSE,"SimOut3";#N/A,#N/A,FALSE,"SimOut4";#N/A,#N/A,FALSE,"SimOut5"}</definedName>
    <definedName name="wrn.Input._.and._.output._.tables." localSheetId="52"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AIN." localSheetId="25" hidden="1">{#N/A,#N/A,FALSE,"CB";#N/A,#N/A,FALSE,"CMB";#N/A,#N/A,FALSE,"BSYS";#N/A,#N/A,FALSE,"NBFI";#N/A,#N/A,FALSE,"FSYS"}</definedName>
    <definedName name="wrn.MAIN." localSheetId="30" hidden="1">{#N/A,#N/A,FALSE,"CB";#N/A,#N/A,FALSE,"CMB";#N/A,#N/A,FALSE,"BSYS";#N/A,#N/A,FALSE,"NBFI";#N/A,#N/A,FALSE,"FSYS"}</definedName>
    <definedName name="wrn.MAIN." localSheetId="33" hidden="1">{#N/A,#N/A,FALSE,"CB";#N/A,#N/A,FALSE,"CMB";#N/A,#N/A,FALSE,"BSYS";#N/A,#N/A,FALSE,"NBFI";#N/A,#N/A,FALSE,"FSYS"}</definedName>
    <definedName name="wrn.MAIN." localSheetId="34" hidden="1">{#N/A,#N/A,FALSE,"CB";#N/A,#N/A,FALSE,"CMB";#N/A,#N/A,FALSE,"BSYS";#N/A,#N/A,FALSE,"NBFI";#N/A,#N/A,FALSE,"FSYS"}</definedName>
    <definedName name="wrn.MAIN." localSheetId="36" hidden="1">{#N/A,#N/A,FALSE,"CB";#N/A,#N/A,FALSE,"CMB";#N/A,#N/A,FALSE,"BSYS";#N/A,#N/A,FALSE,"NBFI";#N/A,#N/A,FALSE,"FSYS"}</definedName>
    <definedName name="wrn.MAIN." localSheetId="37" hidden="1">{#N/A,#N/A,FALSE,"CB";#N/A,#N/A,FALSE,"CMB";#N/A,#N/A,FALSE,"BSYS";#N/A,#N/A,FALSE,"NBFI";#N/A,#N/A,FALSE,"FSYS"}</definedName>
    <definedName name="wrn.MAIN." localSheetId="38" hidden="1">{#N/A,#N/A,FALSE,"CB";#N/A,#N/A,FALSE,"CMB";#N/A,#N/A,FALSE,"BSYS";#N/A,#N/A,FALSE,"NBFI";#N/A,#N/A,FALSE,"FSYS"}</definedName>
    <definedName name="wrn.MAIN." localSheetId="40" hidden="1">{#N/A,#N/A,FALSE,"CB";#N/A,#N/A,FALSE,"CMB";#N/A,#N/A,FALSE,"BSYS";#N/A,#N/A,FALSE,"NBFI";#N/A,#N/A,FALSE,"FSYS"}</definedName>
    <definedName name="wrn.MAIN." localSheetId="41" hidden="1">{#N/A,#N/A,FALSE,"CB";#N/A,#N/A,FALSE,"CMB";#N/A,#N/A,FALSE,"BSYS";#N/A,#N/A,FALSE,"NBFI";#N/A,#N/A,FALSE,"FSYS"}</definedName>
    <definedName name="wrn.MAIN." localSheetId="44" hidden="1">{#N/A,#N/A,FALSE,"CB";#N/A,#N/A,FALSE,"CMB";#N/A,#N/A,FALSE,"BSYS";#N/A,#N/A,FALSE,"NBFI";#N/A,#N/A,FALSE,"FSYS"}</definedName>
    <definedName name="wrn.MAIN." localSheetId="7" hidden="1">{#N/A,#N/A,FALSE,"CB";#N/A,#N/A,FALSE,"CMB";#N/A,#N/A,FALSE,"BSYS";#N/A,#N/A,FALSE,"NBFI";#N/A,#N/A,FALSE,"FSYS"}</definedName>
    <definedName name="wrn.MAIN." localSheetId="48" hidden="1">{#N/A,#N/A,FALSE,"CB";#N/A,#N/A,FALSE,"CMB";#N/A,#N/A,FALSE,"BSYS";#N/A,#N/A,FALSE,"NBFI";#N/A,#N/A,FALSE,"FSYS"}</definedName>
    <definedName name="wrn.MAIN." localSheetId="50" hidden="1">{#N/A,#N/A,FALSE,"CB";#N/A,#N/A,FALSE,"CMB";#N/A,#N/A,FALSE,"BSYS";#N/A,#N/A,FALSE,"NBFI";#N/A,#N/A,FALSE,"FSYS"}</definedName>
    <definedName name="wrn.MAIN." localSheetId="51" hidden="1">{#N/A,#N/A,FALSE,"CB";#N/A,#N/A,FALSE,"CMB";#N/A,#N/A,FALSE,"BSYS";#N/A,#N/A,FALSE,"NBFI";#N/A,#N/A,FALSE,"FSYS"}</definedName>
    <definedName name="wrn.MAIN." localSheetId="52" hidden="1">{#N/A,#N/A,FALSE,"CB";#N/A,#N/A,FALSE,"CMB";#N/A,#N/A,FALSE,"BSYS";#N/A,#N/A,FALSE,"NBFI";#N/A,#N/A,FALSE,"FSYS"}</definedName>
    <definedName name="wrn.MAIN." hidden="1">{#N/A,#N/A,FALSE,"CB";#N/A,#N/A,FALSE,"CMB";#N/A,#N/A,FALSE,"BSYS";#N/A,#N/A,FALSE,"NBFI";#N/A,#N/A,FALSE,"FSYS"}</definedName>
    <definedName name="wrn.Main._.Economic._.Indicators." localSheetId="25" hidden="1">{"Main Economic Indicators",#N/A,FALSE,"C"}</definedName>
    <definedName name="wrn.Main._.Economic._.Indicators." localSheetId="30" hidden="1">{"Main Economic Indicators",#N/A,FALSE,"C"}</definedName>
    <definedName name="wrn.Main._.Economic._.Indicators." localSheetId="33" hidden="1">{"Main Economic Indicators",#N/A,FALSE,"C"}</definedName>
    <definedName name="wrn.Main._.Economic._.Indicators." localSheetId="34" hidden="1">{"Main Economic Indicators",#N/A,FALSE,"C"}</definedName>
    <definedName name="wrn.Main._.Economic._.Indicators." localSheetId="36" hidden="1">{"Main Economic Indicators",#N/A,FALSE,"C"}</definedName>
    <definedName name="wrn.Main._.Economic._.Indicators." localSheetId="37" hidden="1">{"Main Economic Indicators",#N/A,FALSE,"C"}</definedName>
    <definedName name="wrn.Main._.Economic._.Indicators." localSheetId="38" hidden="1">{"Main Economic Indicators",#N/A,FALSE,"C"}</definedName>
    <definedName name="wrn.Main._.Economic._.Indicators." localSheetId="40" hidden="1">{"Main Economic Indicators",#N/A,FALSE,"C"}</definedName>
    <definedName name="wrn.Main._.Economic._.Indicators." localSheetId="41" hidden="1">{"Main Economic Indicators",#N/A,FALSE,"C"}</definedName>
    <definedName name="wrn.Main._.Economic._.Indicators." localSheetId="44" hidden="1">{"Main Economic Indicators",#N/A,FALSE,"C"}</definedName>
    <definedName name="wrn.Main._.Economic._.Indicators." localSheetId="7" hidden="1">{"Main Economic Indicators",#N/A,FALSE,"C"}</definedName>
    <definedName name="wrn.Main._.Economic._.Indicators." localSheetId="48" hidden="1">{"Main Economic Indicators",#N/A,FALSE,"C"}</definedName>
    <definedName name="wrn.Main._.Economic._.Indicators." localSheetId="50" hidden="1">{"Main Economic Indicators",#N/A,FALSE,"C"}</definedName>
    <definedName name="wrn.Main._.Economic._.Indicators." localSheetId="51" hidden="1">{"Main Economic Indicators",#N/A,FALSE,"C"}</definedName>
    <definedName name="wrn.Main._.Economic._.Indicators." localSheetId="52" hidden="1">{"Main Economic Indicators",#N/A,FALSE,"C"}</definedName>
    <definedName name="wrn.Main._.Economic._.Indicators." hidden="1">{"Main Economic Indicators",#N/A,FALSE,"C"}</definedName>
    <definedName name="wrn.MDABOP." localSheetId="25" hidden="1">{"BOP_TAB",#N/A,FALSE,"N";"MIDTERM_TAB",#N/A,FALSE,"O";"FUND_CRED",#N/A,FALSE,"P";"DEBT_TAB1",#N/A,FALSE,"Q";"DEBT_TAB2",#N/A,FALSE,"Q";"FORFIN_TAB1",#N/A,FALSE,"R";"FORFIN_TAB2",#N/A,FALSE,"R";"BOP_ANALY",#N/A,FALSE,"U"}</definedName>
    <definedName name="wrn.MDABOP." localSheetId="30" hidden="1">{"BOP_TAB",#N/A,FALSE,"N";"MIDTERM_TAB",#N/A,FALSE,"O";"FUND_CRED",#N/A,FALSE,"P";"DEBT_TAB1",#N/A,FALSE,"Q";"DEBT_TAB2",#N/A,FALSE,"Q";"FORFIN_TAB1",#N/A,FALSE,"R";"FORFIN_TAB2",#N/A,FALSE,"R";"BOP_ANALY",#N/A,FALSE,"U"}</definedName>
    <definedName name="wrn.MDABOP." localSheetId="33" hidden="1">{"BOP_TAB",#N/A,FALSE,"N";"MIDTERM_TAB",#N/A,FALSE,"O";"FUND_CRED",#N/A,FALSE,"P";"DEBT_TAB1",#N/A,FALSE,"Q";"DEBT_TAB2",#N/A,FALSE,"Q";"FORFIN_TAB1",#N/A,FALSE,"R";"FORFIN_TAB2",#N/A,FALSE,"R";"BOP_ANALY",#N/A,FALSE,"U"}</definedName>
    <definedName name="wrn.MDABOP." localSheetId="34" hidden="1">{"BOP_TAB",#N/A,FALSE,"N";"MIDTERM_TAB",#N/A,FALSE,"O";"FUND_CRED",#N/A,FALSE,"P";"DEBT_TAB1",#N/A,FALSE,"Q";"DEBT_TAB2",#N/A,FALSE,"Q";"FORFIN_TAB1",#N/A,FALSE,"R";"FORFIN_TAB2",#N/A,FALSE,"R";"BOP_ANALY",#N/A,FALSE,"U"}</definedName>
    <definedName name="wrn.MDABOP." localSheetId="36" hidden="1">{"BOP_TAB",#N/A,FALSE,"N";"MIDTERM_TAB",#N/A,FALSE,"O";"FUND_CRED",#N/A,FALSE,"P";"DEBT_TAB1",#N/A,FALSE,"Q";"DEBT_TAB2",#N/A,FALSE,"Q";"FORFIN_TAB1",#N/A,FALSE,"R";"FORFIN_TAB2",#N/A,FALSE,"R";"BOP_ANALY",#N/A,FALSE,"U"}</definedName>
    <definedName name="wrn.MDABOP." localSheetId="37" hidden="1">{"BOP_TAB",#N/A,FALSE,"N";"MIDTERM_TAB",#N/A,FALSE,"O";"FUND_CRED",#N/A,FALSE,"P";"DEBT_TAB1",#N/A,FALSE,"Q";"DEBT_TAB2",#N/A,FALSE,"Q";"FORFIN_TAB1",#N/A,FALSE,"R";"FORFIN_TAB2",#N/A,FALSE,"R";"BOP_ANALY",#N/A,FALSE,"U"}</definedName>
    <definedName name="wrn.MDABOP." localSheetId="38" hidden="1">{"BOP_TAB",#N/A,FALSE,"N";"MIDTERM_TAB",#N/A,FALSE,"O";"FUND_CRED",#N/A,FALSE,"P";"DEBT_TAB1",#N/A,FALSE,"Q";"DEBT_TAB2",#N/A,FALSE,"Q";"FORFIN_TAB1",#N/A,FALSE,"R";"FORFIN_TAB2",#N/A,FALSE,"R";"BOP_ANALY",#N/A,FALSE,"U"}</definedName>
    <definedName name="wrn.MDABOP." localSheetId="40" hidden="1">{"BOP_TAB",#N/A,FALSE,"N";"MIDTERM_TAB",#N/A,FALSE,"O";"FUND_CRED",#N/A,FALSE,"P";"DEBT_TAB1",#N/A,FALSE,"Q";"DEBT_TAB2",#N/A,FALSE,"Q";"FORFIN_TAB1",#N/A,FALSE,"R";"FORFIN_TAB2",#N/A,FALSE,"R";"BOP_ANALY",#N/A,FALSE,"U"}</definedName>
    <definedName name="wrn.MDABOP." localSheetId="41" hidden="1">{"BOP_TAB",#N/A,FALSE,"N";"MIDTERM_TAB",#N/A,FALSE,"O";"FUND_CRED",#N/A,FALSE,"P";"DEBT_TAB1",#N/A,FALSE,"Q";"DEBT_TAB2",#N/A,FALSE,"Q";"FORFIN_TAB1",#N/A,FALSE,"R";"FORFIN_TAB2",#N/A,FALSE,"R";"BOP_ANALY",#N/A,FALSE,"U"}</definedName>
    <definedName name="wrn.MDABOP." localSheetId="44" hidden="1">{"BOP_TAB",#N/A,FALSE,"N";"MIDTERM_TAB",#N/A,FALSE,"O";"FUND_CRED",#N/A,FALSE,"P";"DEBT_TAB1",#N/A,FALSE,"Q";"DEBT_TAB2",#N/A,FALSE,"Q";"FORFIN_TAB1",#N/A,FALSE,"R";"FORFIN_TAB2",#N/A,FALSE,"R";"BOP_ANALY",#N/A,FALSE,"U"}</definedName>
    <definedName name="wrn.MDABOP." localSheetId="7" hidden="1">{"BOP_TAB",#N/A,FALSE,"N";"MIDTERM_TAB",#N/A,FALSE,"O";"FUND_CRED",#N/A,FALSE,"P";"DEBT_TAB1",#N/A,FALSE,"Q";"DEBT_TAB2",#N/A,FALSE,"Q";"FORFIN_TAB1",#N/A,FALSE,"R";"FORFIN_TAB2",#N/A,FALSE,"R";"BOP_ANALY",#N/A,FALSE,"U"}</definedName>
    <definedName name="wrn.MDABOP." localSheetId="48" hidden="1">{"BOP_TAB",#N/A,FALSE,"N";"MIDTERM_TAB",#N/A,FALSE,"O";"FUND_CRED",#N/A,FALSE,"P";"DEBT_TAB1",#N/A,FALSE,"Q";"DEBT_TAB2",#N/A,FALSE,"Q";"FORFIN_TAB1",#N/A,FALSE,"R";"FORFIN_TAB2",#N/A,FALSE,"R";"BOP_ANALY",#N/A,FALSE,"U"}</definedName>
    <definedName name="wrn.MDABOP." localSheetId="50" hidden="1">{"BOP_TAB",#N/A,FALSE,"N";"MIDTERM_TAB",#N/A,FALSE,"O";"FUND_CRED",#N/A,FALSE,"P";"DEBT_TAB1",#N/A,FALSE,"Q";"DEBT_TAB2",#N/A,FALSE,"Q";"FORFIN_TAB1",#N/A,FALSE,"R";"FORFIN_TAB2",#N/A,FALSE,"R";"BOP_ANALY",#N/A,FALSE,"U"}</definedName>
    <definedName name="wrn.MDABOP." localSheetId="51" hidden="1">{"BOP_TAB",#N/A,FALSE,"N";"MIDTERM_TAB",#N/A,FALSE,"O";"FUND_CRED",#N/A,FALSE,"P";"DEBT_TAB1",#N/A,FALSE,"Q";"DEBT_TAB2",#N/A,FALSE,"Q";"FORFIN_TAB1",#N/A,FALSE,"R";"FORFIN_TAB2",#N/A,FALSE,"R";"BOP_ANALY",#N/A,FALSE,"U"}</definedName>
    <definedName name="wrn.MDABOP." localSheetId="52"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DAFIS." localSheetId="25" hidden="1">{"TAB_2",#N/A,FALSE,"A";"DOC",#N/A,FALSE,"DOC";"TAB6_SRBP",#N/A,FALSE,"SR-BP (2)";"TAB_6",#N/A,FALSE,"A";"TAB6_SRBP",#N/A,FALSE,"SR-BP (2)";"SFUNDREV",#N/A,FALSE,"S.Fund Rev";"Tab_arrears",#N/A,FALSE,"Sheet2";"SR_REVEXP",#N/A,FALSE,"Sheet3"}</definedName>
    <definedName name="wrn.MDAFIS." localSheetId="30" hidden="1">{"TAB_2",#N/A,FALSE,"A";"DOC",#N/A,FALSE,"DOC";"TAB6_SRBP",#N/A,FALSE,"SR-BP (2)";"TAB_6",#N/A,FALSE,"A";"TAB6_SRBP",#N/A,FALSE,"SR-BP (2)";"SFUNDREV",#N/A,FALSE,"S.Fund Rev";"Tab_arrears",#N/A,FALSE,"Sheet2";"SR_REVEXP",#N/A,FALSE,"Sheet3"}</definedName>
    <definedName name="wrn.MDAFIS." localSheetId="33" hidden="1">{"TAB_2",#N/A,FALSE,"A";"DOC",#N/A,FALSE,"DOC";"TAB6_SRBP",#N/A,FALSE,"SR-BP (2)";"TAB_6",#N/A,FALSE,"A";"TAB6_SRBP",#N/A,FALSE,"SR-BP (2)";"SFUNDREV",#N/A,FALSE,"S.Fund Rev";"Tab_arrears",#N/A,FALSE,"Sheet2";"SR_REVEXP",#N/A,FALSE,"Sheet3"}</definedName>
    <definedName name="wrn.MDAFIS." localSheetId="34" hidden="1">{"TAB_2",#N/A,FALSE,"A";"DOC",#N/A,FALSE,"DOC";"TAB6_SRBP",#N/A,FALSE,"SR-BP (2)";"TAB_6",#N/A,FALSE,"A";"TAB6_SRBP",#N/A,FALSE,"SR-BP (2)";"SFUNDREV",#N/A,FALSE,"S.Fund Rev";"Tab_arrears",#N/A,FALSE,"Sheet2";"SR_REVEXP",#N/A,FALSE,"Sheet3"}</definedName>
    <definedName name="wrn.MDAFIS." localSheetId="36" hidden="1">{"TAB_2",#N/A,FALSE,"A";"DOC",#N/A,FALSE,"DOC";"TAB6_SRBP",#N/A,FALSE,"SR-BP (2)";"TAB_6",#N/A,FALSE,"A";"TAB6_SRBP",#N/A,FALSE,"SR-BP (2)";"SFUNDREV",#N/A,FALSE,"S.Fund Rev";"Tab_arrears",#N/A,FALSE,"Sheet2";"SR_REVEXP",#N/A,FALSE,"Sheet3"}</definedName>
    <definedName name="wrn.MDAFIS." localSheetId="37" hidden="1">{"TAB_2",#N/A,FALSE,"A";"DOC",#N/A,FALSE,"DOC";"TAB6_SRBP",#N/A,FALSE,"SR-BP (2)";"TAB_6",#N/A,FALSE,"A";"TAB6_SRBP",#N/A,FALSE,"SR-BP (2)";"SFUNDREV",#N/A,FALSE,"S.Fund Rev";"Tab_arrears",#N/A,FALSE,"Sheet2";"SR_REVEXP",#N/A,FALSE,"Sheet3"}</definedName>
    <definedName name="wrn.MDAFIS." localSheetId="38" hidden="1">{"TAB_2",#N/A,FALSE,"A";"DOC",#N/A,FALSE,"DOC";"TAB6_SRBP",#N/A,FALSE,"SR-BP (2)";"TAB_6",#N/A,FALSE,"A";"TAB6_SRBP",#N/A,FALSE,"SR-BP (2)";"SFUNDREV",#N/A,FALSE,"S.Fund Rev";"Tab_arrears",#N/A,FALSE,"Sheet2";"SR_REVEXP",#N/A,FALSE,"Sheet3"}</definedName>
    <definedName name="wrn.MDAFIS." localSheetId="40" hidden="1">{"TAB_2",#N/A,FALSE,"A";"DOC",#N/A,FALSE,"DOC";"TAB6_SRBP",#N/A,FALSE,"SR-BP (2)";"TAB_6",#N/A,FALSE,"A";"TAB6_SRBP",#N/A,FALSE,"SR-BP (2)";"SFUNDREV",#N/A,FALSE,"S.Fund Rev";"Tab_arrears",#N/A,FALSE,"Sheet2";"SR_REVEXP",#N/A,FALSE,"Sheet3"}</definedName>
    <definedName name="wrn.MDAFIS." localSheetId="41" hidden="1">{"TAB_2",#N/A,FALSE,"A";"DOC",#N/A,FALSE,"DOC";"TAB6_SRBP",#N/A,FALSE,"SR-BP (2)";"TAB_6",#N/A,FALSE,"A";"TAB6_SRBP",#N/A,FALSE,"SR-BP (2)";"SFUNDREV",#N/A,FALSE,"S.Fund Rev";"Tab_arrears",#N/A,FALSE,"Sheet2";"SR_REVEXP",#N/A,FALSE,"Sheet3"}</definedName>
    <definedName name="wrn.MDAFIS." localSheetId="44" hidden="1">{"TAB_2",#N/A,FALSE,"A";"DOC",#N/A,FALSE,"DOC";"TAB6_SRBP",#N/A,FALSE,"SR-BP (2)";"TAB_6",#N/A,FALSE,"A";"TAB6_SRBP",#N/A,FALSE,"SR-BP (2)";"SFUNDREV",#N/A,FALSE,"S.Fund Rev";"Tab_arrears",#N/A,FALSE,"Sheet2";"SR_REVEXP",#N/A,FALSE,"Sheet3"}</definedName>
    <definedName name="wrn.MDAFIS." localSheetId="7" hidden="1">{"TAB_2",#N/A,FALSE,"A";"DOC",#N/A,FALSE,"DOC";"TAB6_SRBP",#N/A,FALSE,"SR-BP (2)";"TAB_6",#N/A,FALSE,"A";"TAB6_SRBP",#N/A,FALSE,"SR-BP (2)";"SFUNDREV",#N/A,FALSE,"S.Fund Rev";"Tab_arrears",#N/A,FALSE,"Sheet2";"SR_REVEXP",#N/A,FALSE,"Sheet3"}</definedName>
    <definedName name="wrn.MDAFIS." localSheetId="48" hidden="1">{"TAB_2",#N/A,FALSE,"A";"DOC",#N/A,FALSE,"DOC";"TAB6_SRBP",#N/A,FALSE,"SR-BP (2)";"TAB_6",#N/A,FALSE,"A";"TAB6_SRBP",#N/A,FALSE,"SR-BP (2)";"SFUNDREV",#N/A,FALSE,"S.Fund Rev";"Tab_arrears",#N/A,FALSE,"Sheet2";"SR_REVEXP",#N/A,FALSE,"Sheet3"}</definedName>
    <definedName name="wrn.MDAFIS." localSheetId="50" hidden="1">{"TAB_2",#N/A,FALSE,"A";"DOC",#N/A,FALSE,"DOC";"TAB6_SRBP",#N/A,FALSE,"SR-BP (2)";"TAB_6",#N/A,FALSE,"A";"TAB6_SRBP",#N/A,FALSE,"SR-BP (2)";"SFUNDREV",#N/A,FALSE,"S.Fund Rev";"Tab_arrears",#N/A,FALSE,"Sheet2";"SR_REVEXP",#N/A,FALSE,"Sheet3"}</definedName>
    <definedName name="wrn.MDAFIS." localSheetId="51" hidden="1">{"TAB_2",#N/A,FALSE,"A";"DOC",#N/A,FALSE,"DOC";"TAB6_SRBP",#N/A,FALSE,"SR-BP (2)";"TAB_6",#N/A,FALSE,"A";"TAB6_SRBP",#N/A,FALSE,"SR-BP (2)";"SFUNDREV",#N/A,FALSE,"S.Fund Rev";"Tab_arrears",#N/A,FALSE,"Sheet2";"SR_REVEXP",#N/A,FALSE,"Sheet3"}</definedName>
    <definedName name="wrn.MDAFIS." localSheetId="52" hidden="1">{"TAB_2",#N/A,FALSE,"A";"DOC",#N/A,FALSE,"DOC";"TAB6_SRBP",#N/A,FALSE,"SR-BP (2)";"TAB_6",#N/A,FALSE,"A";"TAB6_SRBP",#N/A,FALSE,"SR-BP (2)";"SFUNDREV",#N/A,FALSE,"S.Fund Rev";"Tab_arrears",#N/A,FALSE,"Sheet2";"SR_REVEXP",#N/A,FALSE,"Sheet3"}</definedName>
    <definedName name="wrn.MDAFIS." hidden="1">{"TAB_2",#N/A,FALSE,"A";"DOC",#N/A,FALSE,"DOC";"TAB6_SRBP",#N/A,FALSE,"SR-BP (2)";"TAB_6",#N/A,FALSE,"A";"TAB6_SRBP",#N/A,FALSE,"SR-BP (2)";"SFUNDREV",#N/A,FALSE,"S.Fund Rev";"Tab_arrears",#N/A,FALSE,"Sheet2";"SR_REVEXP",#N/A,FALSE,"Sheet3"}</definedName>
    <definedName name="wrn.MIT." localSheetId="25" hidden="1">{#N/A,#N/A,FALSE,"CB";#N/A,#N/A,FALSE,"CMB";#N/A,#N/A,FALSE,"NBFI"}</definedName>
    <definedName name="wrn.MIT." localSheetId="30" hidden="1">{#N/A,#N/A,FALSE,"CB";#N/A,#N/A,FALSE,"CMB";#N/A,#N/A,FALSE,"NBFI"}</definedName>
    <definedName name="wrn.MIT." localSheetId="33" hidden="1">{#N/A,#N/A,FALSE,"CB";#N/A,#N/A,FALSE,"CMB";#N/A,#N/A,FALSE,"NBFI"}</definedName>
    <definedName name="wrn.MIT." localSheetId="34" hidden="1">{#N/A,#N/A,FALSE,"CB";#N/A,#N/A,FALSE,"CMB";#N/A,#N/A,FALSE,"NBFI"}</definedName>
    <definedName name="wrn.MIT." localSheetId="36" hidden="1">{#N/A,#N/A,FALSE,"CB";#N/A,#N/A,FALSE,"CMB";#N/A,#N/A,FALSE,"NBFI"}</definedName>
    <definedName name="wrn.MIT." localSheetId="37" hidden="1">{#N/A,#N/A,FALSE,"CB";#N/A,#N/A,FALSE,"CMB";#N/A,#N/A,FALSE,"NBFI"}</definedName>
    <definedName name="wrn.MIT." localSheetId="38" hidden="1">{#N/A,#N/A,FALSE,"CB";#N/A,#N/A,FALSE,"CMB";#N/A,#N/A,FALSE,"NBFI"}</definedName>
    <definedName name="wrn.MIT." localSheetId="40" hidden="1">{#N/A,#N/A,FALSE,"CB";#N/A,#N/A,FALSE,"CMB";#N/A,#N/A,FALSE,"NBFI"}</definedName>
    <definedName name="wrn.MIT." localSheetId="41" hidden="1">{#N/A,#N/A,FALSE,"CB";#N/A,#N/A,FALSE,"CMB";#N/A,#N/A,FALSE,"NBFI"}</definedName>
    <definedName name="wrn.MIT." localSheetId="44" hidden="1">{#N/A,#N/A,FALSE,"CB";#N/A,#N/A,FALSE,"CMB";#N/A,#N/A,FALSE,"NBFI"}</definedName>
    <definedName name="wrn.MIT." localSheetId="7" hidden="1">{#N/A,#N/A,FALSE,"CB";#N/A,#N/A,FALSE,"CMB";#N/A,#N/A,FALSE,"NBFI"}</definedName>
    <definedName name="wrn.MIT." localSheetId="48" hidden="1">{#N/A,#N/A,FALSE,"CB";#N/A,#N/A,FALSE,"CMB";#N/A,#N/A,FALSE,"NBFI"}</definedName>
    <definedName name="wrn.MIT." localSheetId="50" hidden="1">{#N/A,#N/A,FALSE,"CB";#N/A,#N/A,FALSE,"CMB";#N/A,#N/A,FALSE,"NBFI"}</definedName>
    <definedName name="wrn.MIT." localSheetId="51" hidden="1">{#N/A,#N/A,FALSE,"CB";#N/A,#N/A,FALSE,"CMB";#N/A,#N/A,FALSE,"NBFI"}</definedName>
    <definedName name="wrn.MIT." localSheetId="52" hidden="1">{#N/A,#N/A,FALSE,"CB";#N/A,#N/A,FALSE,"CMB";#N/A,#N/A,FALSE,"NBFI"}</definedName>
    <definedName name="wrn.MIT." hidden="1">{#N/A,#N/A,FALSE,"CB";#N/A,#N/A,FALSE,"CMB";#N/A,#N/A,FALSE,"NBFI"}</definedName>
    <definedName name="wrn.MONA." localSheetId="25" hidden="1">{"MONA",#N/A,FALSE,"S"}</definedName>
    <definedName name="wrn.MONA." localSheetId="30" hidden="1">{"MONA",#N/A,FALSE,"S"}</definedName>
    <definedName name="wrn.MONA." localSheetId="33" hidden="1">{"MONA",#N/A,FALSE,"S"}</definedName>
    <definedName name="wrn.MONA." localSheetId="34" hidden="1">{"MONA",#N/A,FALSE,"S"}</definedName>
    <definedName name="wrn.MONA." localSheetId="36" hidden="1">{"MONA",#N/A,FALSE,"S"}</definedName>
    <definedName name="wrn.MONA." localSheetId="37" hidden="1">{"MONA",#N/A,FALSE,"S"}</definedName>
    <definedName name="wrn.MONA." localSheetId="38" hidden="1">{"MONA",#N/A,FALSE,"S"}</definedName>
    <definedName name="wrn.MONA." localSheetId="40" hidden="1">{"MONA",#N/A,FALSE,"S"}</definedName>
    <definedName name="wrn.MONA." localSheetId="41" hidden="1">{"MONA",#N/A,FALSE,"S"}</definedName>
    <definedName name="wrn.MONA." localSheetId="44" hidden="1">{"MONA",#N/A,FALSE,"S"}</definedName>
    <definedName name="wrn.MONA." localSheetId="7" hidden="1">{"MONA",#N/A,FALSE,"S"}</definedName>
    <definedName name="wrn.MONA." localSheetId="48" hidden="1">{"MONA",#N/A,FALSE,"S"}</definedName>
    <definedName name="wrn.MONA." localSheetId="50" hidden="1">{"MONA",#N/A,FALSE,"S"}</definedName>
    <definedName name="wrn.MONA." localSheetId="51" hidden="1">{"MONA",#N/A,FALSE,"S"}</definedName>
    <definedName name="wrn.MONA." localSheetId="52" hidden="1">{"MONA",#N/A,FALSE,"S"}</definedName>
    <definedName name="wrn.MONA." hidden="1">{"MONA",#N/A,FALSE,"S"}</definedName>
    <definedName name="wrn.mterm." localSheetId="25" hidden="1">{"mt1",#N/A,FALSE,"Debt";"mt2",#N/A,FALSE,"Debt";"mt3",#N/A,FALSE,"Debt";"mt4",#N/A,FALSE,"Debt";"mt5",#N/A,FALSE,"Debt";"mt6",#N/A,FALSE,"Debt";"mt7",#N/A,FALSE,"Debt"}</definedName>
    <definedName name="wrn.mterm." localSheetId="30" hidden="1">{"mt1",#N/A,FALSE,"Debt";"mt2",#N/A,FALSE,"Debt";"mt3",#N/A,FALSE,"Debt";"mt4",#N/A,FALSE,"Debt";"mt5",#N/A,FALSE,"Debt";"mt6",#N/A,FALSE,"Debt";"mt7",#N/A,FALSE,"Debt"}</definedName>
    <definedName name="wrn.mterm." localSheetId="33" hidden="1">{"mt1",#N/A,FALSE,"Debt";"mt2",#N/A,FALSE,"Debt";"mt3",#N/A,FALSE,"Debt";"mt4",#N/A,FALSE,"Debt";"mt5",#N/A,FALSE,"Debt";"mt6",#N/A,FALSE,"Debt";"mt7",#N/A,FALSE,"Debt"}</definedName>
    <definedName name="wrn.mterm." localSheetId="34" hidden="1">{"mt1",#N/A,FALSE,"Debt";"mt2",#N/A,FALSE,"Debt";"mt3",#N/A,FALSE,"Debt";"mt4",#N/A,FALSE,"Debt";"mt5",#N/A,FALSE,"Debt";"mt6",#N/A,FALSE,"Debt";"mt7",#N/A,FALSE,"Debt"}</definedName>
    <definedName name="wrn.mterm." localSheetId="36" hidden="1">{"mt1",#N/A,FALSE,"Debt";"mt2",#N/A,FALSE,"Debt";"mt3",#N/A,FALSE,"Debt";"mt4",#N/A,FALSE,"Debt";"mt5",#N/A,FALSE,"Debt";"mt6",#N/A,FALSE,"Debt";"mt7",#N/A,FALSE,"Debt"}</definedName>
    <definedName name="wrn.mterm." localSheetId="37" hidden="1">{"mt1",#N/A,FALSE,"Debt";"mt2",#N/A,FALSE,"Debt";"mt3",#N/A,FALSE,"Debt";"mt4",#N/A,FALSE,"Debt";"mt5",#N/A,FALSE,"Debt";"mt6",#N/A,FALSE,"Debt";"mt7",#N/A,FALSE,"Debt"}</definedName>
    <definedName name="wrn.mterm." localSheetId="38" hidden="1">{"mt1",#N/A,FALSE,"Debt";"mt2",#N/A,FALSE,"Debt";"mt3",#N/A,FALSE,"Debt";"mt4",#N/A,FALSE,"Debt";"mt5",#N/A,FALSE,"Debt";"mt6",#N/A,FALSE,"Debt";"mt7",#N/A,FALSE,"Debt"}</definedName>
    <definedName name="wrn.mterm." localSheetId="40" hidden="1">{"mt1",#N/A,FALSE,"Debt";"mt2",#N/A,FALSE,"Debt";"mt3",#N/A,FALSE,"Debt";"mt4",#N/A,FALSE,"Debt";"mt5",#N/A,FALSE,"Debt";"mt6",#N/A,FALSE,"Debt";"mt7",#N/A,FALSE,"Debt"}</definedName>
    <definedName name="wrn.mterm." localSheetId="41" hidden="1">{"mt1",#N/A,FALSE,"Debt";"mt2",#N/A,FALSE,"Debt";"mt3",#N/A,FALSE,"Debt";"mt4",#N/A,FALSE,"Debt";"mt5",#N/A,FALSE,"Debt";"mt6",#N/A,FALSE,"Debt";"mt7",#N/A,FALSE,"Debt"}</definedName>
    <definedName name="wrn.mterm." localSheetId="44" hidden="1">{"mt1",#N/A,FALSE,"Debt";"mt2",#N/A,FALSE,"Debt";"mt3",#N/A,FALSE,"Debt";"mt4",#N/A,FALSE,"Debt";"mt5",#N/A,FALSE,"Debt";"mt6",#N/A,FALSE,"Debt";"mt7",#N/A,FALSE,"Debt"}</definedName>
    <definedName name="wrn.mterm." localSheetId="7" hidden="1">{"mt1",#N/A,FALSE,"Debt";"mt2",#N/A,FALSE,"Debt";"mt3",#N/A,FALSE,"Debt";"mt4",#N/A,FALSE,"Debt";"mt5",#N/A,FALSE,"Debt";"mt6",#N/A,FALSE,"Debt";"mt7",#N/A,FALSE,"Debt"}</definedName>
    <definedName name="wrn.mterm." localSheetId="48" hidden="1">{"mt1",#N/A,FALSE,"Debt";"mt2",#N/A,FALSE,"Debt";"mt3",#N/A,FALSE,"Debt";"mt4",#N/A,FALSE,"Debt";"mt5",#N/A,FALSE,"Debt";"mt6",#N/A,FALSE,"Debt";"mt7",#N/A,FALSE,"Debt"}</definedName>
    <definedName name="wrn.mterm." localSheetId="50" hidden="1">{"mt1",#N/A,FALSE,"Debt";"mt2",#N/A,FALSE,"Debt";"mt3",#N/A,FALSE,"Debt";"mt4",#N/A,FALSE,"Debt";"mt5",#N/A,FALSE,"Debt";"mt6",#N/A,FALSE,"Debt";"mt7",#N/A,FALSE,"Debt"}</definedName>
    <definedName name="wrn.mterm." localSheetId="51" hidden="1">{"mt1",#N/A,FALSE,"Debt";"mt2",#N/A,FALSE,"Debt";"mt3",#N/A,FALSE,"Debt";"mt4",#N/A,FALSE,"Debt";"mt5",#N/A,FALSE,"Debt";"mt6",#N/A,FALSE,"Debt";"mt7",#N/A,FALSE,"Debt"}</definedName>
    <definedName name="wrn.mterm." localSheetId="52" hidden="1">{"mt1",#N/A,FALSE,"Debt";"mt2",#N/A,FALSE,"Debt";"mt3",#N/A,FALSE,"Debt";"mt4",#N/A,FALSE,"Debt";"mt5",#N/A,FALSE,"Debt";"mt6",#N/A,FALSE,"Debt";"mt7",#N/A,FALSE,"Debt"}</definedName>
    <definedName name="wrn.mterm." hidden="1">{"mt1",#N/A,FALSE,"Debt";"mt2",#N/A,FALSE,"Debt";"mt3",#N/A,FALSE,"Debt";"mt4",#N/A,FALSE,"Debt";"mt5",#N/A,FALSE,"Debt";"mt6",#N/A,FALSE,"Debt";"mt7",#N/A,FALSE,"Debt"}</definedName>
    <definedName name="wrn.Output._.tables." localSheetId="25" hidden="1">{#N/A,#N/A,FALSE,"I";#N/A,#N/A,FALSE,"J";#N/A,#N/A,FALSE,"K";#N/A,#N/A,FALSE,"L";#N/A,#N/A,FALSE,"M";#N/A,#N/A,FALSE,"N";#N/A,#N/A,FALSE,"O"}</definedName>
    <definedName name="wrn.Output._.tables." localSheetId="30" hidden="1">{#N/A,#N/A,FALSE,"I";#N/A,#N/A,FALSE,"J";#N/A,#N/A,FALSE,"K";#N/A,#N/A,FALSE,"L";#N/A,#N/A,FALSE,"M";#N/A,#N/A,FALSE,"N";#N/A,#N/A,FALSE,"O"}</definedName>
    <definedName name="wrn.Output._.tables." localSheetId="33" hidden="1">{#N/A,#N/A,FALSE,"I";#N/A,#N/A,FALSE,"J";#N/A,#N/A,FALSE,"K";#N/A,#N/A,FALSE,"L";#N/A,#N/A,FALSE,"M";#N/A,#N/A,FALSE,"N";#N/A,#N/A,FALSE,"O"}</definedName>
    <definedName name="wrn.Output._.tables." localSheetId="34" hidden="1">{#N/A,#N/A,FALSE,"I";#N/A,#N/A,FALSE,"J";#N/A,#N/A,FALSE,"K";#N/A,#N/A,FALSE,"L";#N/A,#N/A,FALSE,"M";#N/A,#N/A,FALSE,"N";#N/A,#N/A,FALSE,"O"}</definedName>
    <definedName name="wrn.Output._.tables." localSheetId="36" hidden="1">{#N/A,#N/A,FALSE,"I";#N/A,#N/A,FALSE,"J";#N/A,#N/A,FALSE,"K";#N/A,#N/A,FALSE,"L";#N/A,#N/A,FALSE,"M";#N/A,#N/A,FALSE,"N";#N/A,#N/A,FALSE,"O"}</definedName>
    <definedName name="wrn.Output._.tables." localSheetId="37" hidden="1">{#N/A,#N/A,FALSE,"I";#N/A,#N/A,FALSE,"J";#N/A,#N/A,FALSE,"K";#N/A,#N/A,FALSE,"L";#N/A,#N/A,FALSE,"M";#N/A,#N/A,FALSE,"N";#N/A,#N/A,FALSE,"O"}</definedName>
    <definedName name="wrn.Output._.tables." localSheetId="38" hidden="1">{#N/A,#N/A,FALSE,"I";#N/A,#N/A,FALSE,"J";#N/A,#N/A,FALSE,"K";#N/A,#N/A,FALSE,"L";#N/A,#N/A,FALSE,"M";#N/A,#N/A,FALSE,"N";#N/A,#N/A,FALSE,"O"}</definedName>
    <definedName name="wrn.Output._.tables." localSheetId="40" hidden="1">{#N/A,#N/A,FALSE,"I";#N/A,#N/A,FALSE,"J";#N/A,#N/A,FALSE,"K";#N/A,#N/A,FALSE,"L";#N/A,#N/A,FALSE,"M";#N/A,#N/A,FALSE,"N";#N/A,#N/A,FALSE,"O"}</definedName>
    <definedName name="wrn.Output._.tables." localSheetId="41" hidden="1">{#N/A,#N/A,FALSE,"I";#N/A,#N/A,FALSE,"J";#N/A,#N/A,FALSE,"K";#N/A,#N/A,FALSE,"L";#N/A,#N/A,FALSE,"M";#N/A,#N/A,FALSE,"N";#N/A,#N/A,FALSE,"O"}</definedName>
    <definedName name="wrn.Output._.tables." localSheetId="44" hidden="1">{#N/A,#N/A,FALSE,"I";#N/A,#N/A,FALSE,"J";#N/A,#N/A,FALSE,"K";#N/A,#N/A,FALSE,"L";#N/A,#N/A,FALSE,"M";#N/A,#N/A,FALSE,"N";#N/A,#N/A,FALSE,"O"}</definedName>
    <definedName name="wrn.Output._.tables." localSheetId="7" hidden="1">{#N/A,#N/A,FALSE,"I";#N/A,#N/A,FALSE,"J";#N/A,#N/A,FALSE,"K";#N/A,#N/A,FALSE,"L";#N/A,#N/A,FALSE,"M";#N/A,#N/A,FALSE,"N";#N/A,#N/A,FALSE,"O"}</definedName>
    <definedName name="wrn.Output._.tables." localSheetId="48" hidden="1">{#N/A,#N/A,FALSE,"I";#N/A,#N/A,FALSE,"J";#N/A,#N/A,FALSE,"K";#N/A,#N/A,FALSE,"L";#N/A,#N/A,FALSE,"M";#N/A,#N/A,FALSE,"N";#N/A,#N/A,FALSE,"O"}</definedName>
    <definedName name="wrn.Output._.tables." localSheetId="50" hidden="1">{#N/A,#N/A,FALSE,"I";#N/A,#N/A,FALSE,"J";#N/A,#N/A,FALSE,"K";#N/A,#N/A,FALSE,"L";#N/A,#N/A,FALSE,"M";#N/A,#N/A,FALSE,"N";#N/A,#N/A,FALSE,"O"}</definedName>
    <definedName name="wrn.Output._.tables." localSheetId="51" hidden="1">{#N/A,#N/A,FALSE,"I";#N/A,#N/A,FALSE,"J";#N/A,#N/A,FALSE,"K";#N/A,#N/A,FALSE,"L";#N/A,#N/A,FALSE,"M";#N/A,#N/A,FALSE,"N";#N/A,#N/A,FALSE,"O"}</definedName>
    <definedName name="wrn.Output._.tables." localSheetId="52" hidden="1">{#N/A,#N/A,FALSE,"I";#N/A,#N/A,FALSE,"J";#N/A,#N/A,FALSE,"K";#N/A,#N/A,FALSE,"L";#N/A,#N/A,FALSE,"M";#N/A,#N/A,FALSE,"N";#N/A,#N/A,FALSE,"O"}</definedName>
    <definedName name="wrn.Output._.tables." hidden="1">{#N/A,#N/A,FALSE,"I";#N/A,#N/A,FALSE,"J";#N/A,#N/A,FALSE,"K";#N/A,#N/A,FALSE,"L";#N/A,#N/A,FALSE,"M";#N/A,#N/A,FALSE,"N";#N/A,#N/A,FALSE,"O"}</definedName>
    <definedName name="wrn.Print._.Detailed._.Tables." localSheetId="25" hidden="1">{"ca",#N/A,FALSE,"Detailed BOP";"ka",#N/A,FALSE,"Detailed BOP";"btl",#N/A,FALSE,"Detailed BOP";#N/A,#N/A,FALSE,"Debt  Stock TBL";"imfprint",#N/A,FALSE,"IMF";"nirprintview",#N/A,FALSE,"NIR";"tradeprint",#N/A,FALSE,"Trade";"imfdebtservice",#N/A,FALSE,"IMF"}</definedName>
    <definedName name="wrn.Print._.Detailed._.Tables." localSheetId="30" hidden="1">{"ca",#N/A,FALSE,"Detailed BOP";"ka",#N/A,FALSE,"Detailed BOP";"btl",#N/A,FALSE,"Detailed BOP";#N/A,#N/A,FALSE,"Debt  Stock TBL";"imfprint",#N/A,FALSE,"IMF";"nirprintview",#N/A,FALSE,"NIR";"tradeprint",#N/A,FALSE,"Trade";"imfdebtservice",#N/A,FALSE,"IMF"}</definedName>
    <definedName name="wrn.Print._.Detailed._.Tables." localSheetId="33" hidden="1">{"ca",#N/A,FALSE,"Detailed BOP";"ka",#N/A,FALSE,"Detailed BOP";"btl",#N/A,FALSE,"Detailed BOP";#N/A,#N/A,FALSE,"Debt  Stock TBL";"imfprint",#N/A,FALSE,"IMF";"nirprintview",#N/A,FALSE,"NIR";"tradeprint",#N/A,FALSE,"Trade";"imfdebtservice",#N/A,FALSE,"IMF"}</definedName>
    <definedName name="wrn.Print._.Detailed._.Tables." localSheetId="34" hidden="1">{"ca",#N/A,FALSE,"Detailed BOP";"ka",#N/A,FALSE,"Detailed BOP";"btl",#N/A,FALSE,"Detailed BOP";#N/A,#N/A,FALSE,"Debt  Stock TBL";"imfprint",#N/A,FALSE,"IMF";"nirprintview",#N/A,FALSE,"NIR";"tradeprint",#N/A,FALSE,"Trade";"imfdebtservice",#N/A,FALSE,"IMF"}</definedName>
    <definedName name="wrn.Print._.Detailed._.Tables." localSheetId="36" hidden="1">{"ca",#N/A,FALSE,"Detailed BOP";"ka",#N/A,FALSE,"Detailed BOP";"btl",#N/A,FALSE,"Detailed BOP";#N/A,#N/A,FALSE,"Debt  Stock TBL";"imfprint",#N/A,FALSE,"IMF";"nirprintview",#N/A,FALSE,"NIR";"tradeprint",#N/A,FALSE,"Trade";"imfdebtservice",#N/A,FALSE,"IMF"}</definedName>
    <definedName name="wrn.Print._.Detailed._.Tables." localSheetId="37" hidden="1">{"ca",#N/A,FALSE,"Detailed BOP";"ka",#N/A,FALSE,"Detailed BOP";"btl",#N/A,FALSE,"Detailed BOP";#N/A,#N/A,FALSE,"Debt  Stock TBL";"imfprint",#N/A,FALSE,"IMF";"nirprintview",#N/A,FALSE,"NIR";"tradeprint",#N/A,FALSE,"Trade";"imfdebtservice",#N/A,FALSE,"IMF"}</definedName>
    <definedName name="wrn.Print._.Detailed._.Tables." localSheetId="38" hidden="1">{"ca",#N/A,FALSE,"Detailed BOP";"ka",#N/A,FALSE,"Detailed BOP";"btl",#N/A,FALSE,"Detailed BOP";#N/A,#N/A,FALSE,"Debt  Stock TBL";"imfprint",#N/A,FALSE,"IMF";"nirprintview",#N/A,FALSE,"NIR";"tradeprint",#N/A,FALSE,"Trade";"imfdebtservice",#N/A,FALSE,"IMF"}</definedName>
    <definedName name="wrn.Print._.Detailed._.Tables." localSheetId="40" hidden="1">{"ca",#N/A,FALSE,"Detailed BOP";"ka",#N/A,FALSE,"Detailed BOP";"btl",#N/A,FALSE,"Detailed BOP";#N/A,#N/A,FALSE,"Debt  Stock TBL";"imfprint",#N/A,FALSE,"IMF";"nirprintview",#N/A,FALSE,"NIR";"tradeprint",#N/A,FALSE,"Trade";"imfdebtservice",#N/A,FALSE,"IMF"}</definedName>
    <definedName name="wrn.Print._.Detailed._.Tables." localSheetId="41" hidden="1">{"ca",#N/A,FALSE,"Detailed BOP";"ka",#N/A,FALSE,"Detailed BOP";"btl",#N/A,FALSE,"Detailed BOP";#N/A,#N/A,FALSE,"Debt  Stock TBL";"imfprint",#N/A,FALSE,"IMF";"nirprintview",#N/A,FALSE,"NIR";"tradeprint",#N/A,FALSE,"Trade";"imfdebtservice",#N/A,FALSE,"IMF"}</definedName>
    <definedName name="wrn.Print._.Detailed._.Tables." localSheetId="44" hidden="1">{"ca",#N/A,FALSE,"Detailed BOP";"ka",#N/A,FALSE,"Detailed BOP";"btl",#N/A,FALSE,"Detailed BOP";#N/A,#N/A,FALSE,"Debt  Stock TBL";"imfprint",#N/A,FALSE,"IMF";"nirprintview",#N/A,FALSE,"NIR";"tradeprint",#N/A,FALSE,"Trade";"imfdebtservice",#N/A,FALSE,"IMF"}</definedName>
    <definedName name="wrn.Print._.Detailed._.Tables." localSheetId="7" hidden="1">{"ca",#N/A,FALSE,"Detailed BOP";"ka",#N/A,FALSE,"Detailed BOP";"btl",#N/A,FALSE,"Detailed BOP";#N/A,#N/A,FALSE,"Debt  Stock TBL";"imfprint",#N/A,FALSE,"IMF";"nirprintview",#N/A,FALSE,"NIR";"tradeprint",#N/A,FALSE,"Trade";"imfdebtservice",#N/A,FALSE,"IMF"}</definedName>
    <definedName name="wrn.Print._.Detailed._.Tables." localSheetId="48" hidden="1">{"ca",#N/A,FALSE,"Detailed BOP";"ka",#N/A,FALSE,"Detailed BOP";"btl",#N/A,FALSE,"Detailed BOP";#N/A,#N/A,FALSE,"Debt  Stock TBL";"imfprint",#N/A,FALSE,"IMF";"nirprintview",#N/A,FALSE,"NIR";"tradeprint",#N/A,FALSE,"Trade";"imfdebtservice",#N/A,FALSE,"IMF"}</definedName>
    <definedName name="wrn.Print._.Detailed._.Tables." localSheetId="50" hidden="1">{"ca",#N/A,FALSE,"Detailed BOP";"ka",#N/A,FALSE,"Detailed BOP";"btl",#N/A,FALSE,"Detailed BOP";#N/A,#N/A,FALSE,"Debt  Stock TBL";"imfprint",#N/A,FALSE,"IMF";"nirprintview",#N/A,FALSE,"NIR";"tradeprint",#N/A,FALSE,"Trade";"imfdebtservice",#N/A,FALSE,"IMF"}</definedName>
    <definedName name="wrn.Print._.Detailed._.Tables." localSheetId="51" hidden="1">{"ca",#N/A,FALSE,"Detailed BOP";"ka",#N/A,FALSE,"Detailed BOP";"btl",#N/A,FALSE,"Detailed BOP";#N/A,#N/A,FALSE,"Debt  Stock TBL";"imfprint",#N/A,FALSE,"IMF";"nirprintview",#N/A,FALSE,"NIR";"tradeprint",#N/A,FALSE,"Trade";"imfdebtservice",#N/A,FALSE,"IMF"}</definedName>
    <definedName name="wrn.Print._.Detailed._.Tables." localSheetId="52" hidden="1">{"ca",#N/A,FALSE,"Detailed BOP";"ka",#N/A,FALSE,"Detailed BOP";"btl",#N/A,FALSE,"Detailed BOP";#N/A,#N/A,FALSE,"Debt  Stock TBL";"imfprint",#N/A,FALSE,"IMF";"nirprintview",#N/A,FALSE,"NIR";"tradeprint",#N/A,FALSE,"Trade";"imfdebtservice",#N/A,FALSE,"IMF"}</definedName>
    <definedName name="wrn.Print._.Detailed._.Tables." hidden="1">{"ca",#N/A,FALSE,"Detailed BOP";"ka",#N/A,FALSE,"Detailed BOP";"btl",#N/A,FALSE,"Detailed BOP";#N/A,#N/A,FALSE,"Debt  Stock TBL";"imfprint",#N/A,FALSE,"IMF";"nirprintview",#N/A,FALSE,"NIR";"tradeprint",#N/A,FALSE,"Trade";"imfdebtservice",#N/A,FALSE,"IMF"}</definedName>
    <definedName name="wrn.Program." localSheetId="25" hidden="1">{"Tab1",#N/A,FALSE,"P";"Tab2",#N/A,FALSE,"P"}</definedName>
    <definedName name="wrn.Program." localSheetId="30" hidden="1">{"Tab1",#N/A,FALSE,"P";"Tab2",#N/A,FALSE,"P"}</definedName>
    <definedName name="wrn.Program." localSheetId="33" hidden="1">{"Tab1",#N/A,FALSE,"P";"Tab2",#N/A,FALSE,"P"}</definedName>
    <definedName name="wrn.Program." localSheetId="34" hidden="1">{"Tab1",#N/A,FALSE,"P";"Tab2",#N/A,FALSE,"P"}</definedName>
    <definedName name="wrn.Program." localSheetId="36" hidden="1">{"Tab1",#N/A,FALSE,"P";"Tab2",#N/A,FALSE,"P"}</definedName>
    <definedName name="wrn.Program." localSheetId="37" hidden="1">{"Tab1",#N/A,FALSE,"P";"Tab2",#N/A,FALSE,"P"}</definedName>
    <definedName name="wrn.Program." localSheetId="38" hidden="1">{"Tab1",#N/A,FALSE,"P";"Tab2",#N/A,FALSE,"P"}</definedName>
    <definedName name="wrn.Program." localSheetId="40" hidden="1">{"Tab1",#N/A,FALSE,"P";"Tab2",#N/A,FALSE,"P"}</definedName>
    <definedName name="wrn.Program." localSheetId="41" hidden="1">{"Tab1",#N/A,FALSE,"P";"Tab2",#N/A,FALSE,"P"}</definedName>
    <definedName name="wrn.Program." localSheetId="44" hidden="1">{"Tab1",#N/A,FALSE,"P";"Tab2",#N/A,FALSE,"P"}</definedName>
    <definedName name="wrn.Program." localSheetId="7" hidden="1">{"Tab1",#N/A,FALSE,"P";"Tab2",#N/A,FALSE,"P"}</definedName>
    <definedName name="wrn.Program." localSheetId="48" hidden="1">{"Tab1",#N/A,FALSE,"P";"Tab2",#N/A,FALSE,"P"}</definedName>
    <definedName name="wrn.Program." localSheetId="50" hidden="1">{"Tab1",#N/A,FALSE,"P";"Tab2",#N/A,FALSE,"P"}</definedName>
    <definedName name="wrn.Program." localSheetId="51" hidden="1">{"Tab1",#N/A,FALSE,"P";"Tab2",#N/A,FALSE,"P"}</definedName>
    <definedName name="wrn.Program." localSheetId="52" hidden="1">{"Tab1",#N/A,FALSE,"P";"Tab2",#N/A,FALSE,"P"}</definedName>
    <definedName name="wrn.Program." hidden="1">{"Tab1",#N/A,FALSE,"P";"Tab2",#N/A,FALSE,"P"}</definedName>
    <definedName name="wrn.RED97MON." localSheetId="25" hidden="1">{"CBA",#N/A,FALSE,"TAB4";"MS",#N/A,FALSE,"TAB5";"BANKLOANS",#N/A,FALSE,"TAB21APP ";"INTEREST",#N/A,FALSE,"TAB22APP"}</definedName>
    <definedName name="wrn.RED97MON." localSheetId="30" hidden="1">{"CBA",#N/A,FALSE,"TAB4";"MS",#N/A,FALSE,"TAB5";"BANKLOANS",#N/A,FALSE,"TAB21APP ";"INTEREST",#N/A,FALSE,"TAB22APP"}</definedName>
    <definedName name="wrn.RED97MON." localSheetId="33" hidden="1">{"CBA",#N/A,FALSE,"TAB4";"MS",#N/A,FALSE,"TAB5";"BANKLOANS",#N/A,FALSE,"TAB21APP ";"INTEREST",#N/A,FALSE,"TAB22APP"}</definedName>
    <definedName name="wrn.RED97MON." localSheetId="34" hidden="1">{"CBA",#N/A,FALSE,"TAB4";"MS",#N/A,FALSE,"TAB5";"BANKLOANS",#N/A,FALSE,"TAB21APP ";"INTEREST",#N/A,FALSE,"TAB22APP"}</definedName>
    <definedName name="wrn.RED97MON." localSheetId="36" hidden="1">{"CBA",#N/A,FALSE,"TAB4";"MS",#N/A,FALSE,"TAB5";"BANKLOANS",#N/A,FALSE,"TAB21APP ";"INTEREST",#N/A,FALSE,"TAB22APP"}</definedName>
    <definedName name="wrn.RED97MON." localSheetId="37" hidden="1">{"CBA",#N/A,FALSE,"TAB4";"MS",#N/A,FALSE,"TAB5";"BANKLOANS",#N/A,FALSE,"TAB21APP ";"INTEREST",#N/A,FALSE,"TAB22APP"}</definedName>
    <definedName name="wrn.RED97MON." localSheetId="38" hidden="1">{"CBA",#N/A,FALSE,"TAB4";"MS",#N/A,FALSE,"TAB5";"BANKLOANS",#N/A,FALSE,"TAB21APP ";"INTEREST",#N/A,FALSE,"TAB22APP"}</definedName>
    <definedName name="wrn.RED97MON." localSheetId="40" hidden="1">{"CBA",#N/A,FALSE,"TAB4";"MS",#N/A,FALSE,"TAB5";"BANKLOANS",#N/A,FALSE,"TAB21APP ";"INTEREST",#N/A,FALSE,"TAB22APP"}</definedName>
    <definedName name="wrn.RED97MON." localSheetId="41" hidden="1">{"CBA",#N/A,FALSE,"TAB4";"MS",#N/A,FALSE,"TAB5";"BANKLOANS",#N/A,FALSE,"TAB21APP ";"INTEREST",#N/A,FALSE,"TAB22APP"}</definedName>
    <definedName name="wrn.RED97MON." localSheetId="44" hidden="1">{"CBA",#N/A,FALSE,"TAB4";"MS",#N/A,FALSE,"TAB5";"BANKLOANS",#N/A,FALSE,"TAB21APP ";"INTEREST",#N/A,FALSE,"TAB22APP"}</definedName>
    <definedName name="wrn.RED97MON." localSheetId="7" hidden="1">{"CBA",#N/A,FALSE,"TAB4";"MS",#N/A,FALSE,"TAB5";"BANKLOANS",#N/A,FALSE,"TAB21APP ";"INTEREST",#N/A,FALSE,"TAB22APP"}</definedName>
    <definedName name="wrn.RED97MON." localSheetId="48" hidden="1">{"CBA",#N/A,FALSE,"TAB4";"MS",#N/A,FALSE,"TAB5";"BANKLOANS",#N/A,FALSE,"TAB21APP ";"INTEREST",#N/A,FALSE,"TAB22APP"}</definedName>
    <definedName name="wrn.RED97MON." localSheetId="50" hidden="1">{"CBA",#N/A,FALSE,"TAB4";"MS",#N/A,FALSE,"TAB5";"BANKLOANS",#N/A,FALSE,"TAB21APP ";"INTEREST",#N/A,FALSE,"TAB22APP"}</definedName>
    <definedName name="wrn.RED97MON." localSheetId="51" hidden="1">{"CBA",#N/A,FALSE,"TAB4";"MS",#N/A,FALSE,"TAB5";"BANKLOANS",#N/A,FALSE,"TAB21APP ";"INTEREST",#N/A,FALSE,"TAB22APP"}</definedName>
    <definedName name="wrn.RED97MON." localSheetId="52" hidden="1">{"CBA",#N/A,FALSE,"TAB4";"MS",#N/A,FALSE,"TAB5";"BANKLOANS",#N/A,FALSE,"TAB21APP ";"INTEREST",#N/A,FALSE,"TAB22APP"}</definedName>
    <definedName name="wrn.RED97MON." hidden="1">{"CBA",#N/A,FALSE,"TAB4";"MS",#N/A,FALSE,"TAB5";"BANKLOANS",#N/A,FALSE,"TAB21APP ";"INTEREST",#N/A,FALSE,"TAB22APP"}</definedName>
    <definedName name="wrn.Riqfin." localSheetId="25" hidden="1">{"Riqfin97",#N/A,FALSE,"Tran";"Riqfinpro",#N/A,FALSE,"Tran"}</definedName>
    <definedName name="wrn.Riqfin." localSheetId="30" hidden="1">{"Riqfin97",#N/A,FALSE,"Tran";"Riqfinpro",#N/A,FALSE,"Tran"}</definedName>
    <definedName name="wrn.Riqfin." localSheetId="33" hidden="1">{"Riqfin97",#N/A,FALSE,"Tran";"Riqfinpro",#N/A,FALSE,"Tran"}</definedName>
    <definedName name="wrn.Riqfin." localSheetId="34" hidden="1">{"Riqfin97",#N/A,FALSE,"Tran";"Riqfinpro",#N/A,FALSE,"Tran"}</definedName>
    <definedName name="wrn.Riqfin." localSheetId="36" hidden="1">{"Riqfin97",#N/A,FALSE,"Tran";"Riqfinpro",#N/A,FALSE,"Tran"}</definedName>
    <definedName name="wrn.Riqfin." localSheetId="37" hidden="1">{"Riqfin97",#N/A,FALSE,"Tran";"Riqfinpro",#N/A,FALSE,"Tran"}</definedName>
    <definedName name="wrn.Riqfin." localSheetId="38" hidden="1">{"Riqfin97",#N/A,FALSE,"Tran";"Riqfinpro",#N/A,FALSE,"Tran"}</definedName>
    <definedName name="wrn.Riqfin." localSheetId="40" hidden="1">{"Riqfin97",#N/A,FALSE,"Tran";"Riqfinpro",#N/A,FALSE,"Tran"}</definedName>
    <definedName name="wrn.Riqfin." localSheetId="41" hidden="1">{"Riqfin97",#N/A,FALSE,"Tran";"Riqfinpro",#N/A,FALSE,"Tran"}</definedName>
    <definedName name="wrn.Riqfin." localSheetId="44" hidden="1">{"Riqfin97",#N/A,FALSE,"Tran";"Riqfinpro",#N/A,FALSE,"Tran"}</definedName>
    <definedName name="wrn.Riqfin." localSheetId="7" hidden="1">{"Riqfin97",#N/A,FALSE,"Tran";"Riqfinpro",#N/A,FALSE,"Tran"}</definedName>
    <definedName name="wrn.Riqfin." localSheetId="48" hidden="1">{"Riqfin97",#N/A,FALSE,"Tran";"Riqfinpro",#N/A,FALSE,"Tran"}</definedName>
    <definedName name="wrn.Riqfin." localSheetId="50" hidden="1">{"Riqfin97",#N/A,FALSE,"Tran";"Riqfinpro",#N/A,FALSE,"Tran"}</definedName>
    <definedName name="wrn.Riqfin." localSheetId="51" hidden="1">{"Riqfin97",#N/A,FALSE,"Tran";"Riqfinpro",#N/A,FALSE,"Tran"}</definedName>
    <definedName name="wrn.Riqfin." localSheetId="52" hidden="1">{"Riqfin97",#N/A,FALSE,"Tran";"Riqfinpro",#N/A,FALSE,"Tran"}</definedName>
    <definedName name="wrn.Riqfin." hidden="1">{"Riqfin97",#N/A,FALSE,"Tran";"Riqfinpro",#N/A,FALSE,"Tran"}</definedName>
    <definedName name="wrn.Staff._.Report._.Tables." localSheetId="25" hidden="1">{#N/A,#N/A,FALSE,"SRFSYS";#N/A,#N/A,FALSE,"SRBSYS"}</definedName>
    <definedName name="wrn.Staff._.Report._.Tables." localSheetId="30" hidden="1">{#N/A,#N/A,FALSE,"SRFSYS";#N/A,#N/A,FALSE,"SRBSYS"}</definedName>
    <definedName name="wrn.Staff._.Report._.Tables." localSheetId="33" hidden="1">{#N/A,#N/A,FALSE,"SRFSYS";#N/A,#N/A,FALSE,"SRBSYS"}</definedName>
    <definedName name="wrn.Staff._.Report._.Tables." localSheetId="34" hidden="1">{#N/A,#N/A,FALSE,"SRFSYS";#N/A,#N/A,FALSE,"SRBSYS"}</definedName>
    <definedName name="wrn.Staff._.Report._.Tables." localSheetId="36" hidden="1">{#N/A,#N/A,FALSE,"SRFSYS";#N/A,#N/A,FALSE,"SRBSYS"}</definedName>
    <definedName name="wrn.Staff._.Report._.Tables." localSheetId="37" hidden="1">{#N/A,#N/A,FALSE,"SRFSYS";#N/A,#N/A,FALSE,"SRBSYS"}</definedName>
    <definedName name="wrn.Staff._.Report._.Tables." localSheetId="38" hidden="1">{#N/A,#N/A,FALSE,"SRFSYS";#N/A,#N/A,FALSE,"SRBSYS"}</definedName>
    <definedName name="wrn.Staff._.Report._.Tables." localSheetId="40" hidden="1">{#N/A,#N/A,FALSE,"SRFSYS";#N/A,#N/A,FALSE,"SRBSYS"}</definedName>
    <definedName name="wrn.Staff._.Report._.Tables." localSheetId="41" hidden="1">{#N/A,#N/A,FALSE,"SRFSYS";#N/A,#N/A,FALSE,"SRBSYS"}</definedName>
    <definedName name="wrn.Staff._.Report._.Tables." localSheetId="44" hidden="1">{#N/A,#N/A,FALSE,"SRFSYS";#N/A,#N/A,FALSE,"SRBSYS"}</definedName>
    <definedName name="wrn.Staff._.Report._.Tables." localSheetId="7" hidden="1">{#N/A,#N/A,FALSE,"SRFSYS";#N/A,#N/A,FALSE,"SRBSYS"}</definedName>
    <definedName name="wrn.Staff._.Report._.Tables." localSheetId="48" hidden="1">{#N/A,#N/A,FALSE,"SRFSYS";#N/A,#N/A,FALSE,"SRBSYS"}</definedName>
    <definedName name="wrn.Staff._.Report._.Tables." localSheetId="50" hidden="1">{#N/A,#N/A,FALSE,"SRFSYS";#N/A,#N/A,FALSE,"SRBSYS"}</definedName>
    <definedName name="wrn.Staff._.Report._.Tables." localSheetId="51" hidden="1">{#N/A,#N/A,FALSE,"SRFSYS";#N/A,#N/A,FALSE,"SRBSYS"}</definedName>
    <definedName name="wrn.Staff._.Report._.Tables." localSheetId="52" hidden="1">{#N/A,#N/A,FALSE,"SRFSYS";#N/A,#N/A,FALSE,"SRBSYS"}</definedName>
    <definedName name="wrn.Staff._.Report._.Tables." hidden="1">{#N/A,#N/A,FALSE,"SRFSYS";#N/A,#N/A,FALSE,"SRBSYS"}</definedName>
    <definedName name="wrn.STAFF_REPORT_TABLES." localSheetId="25" hidden="1">{"SR_tbs",#N/A,FALSE,"MGSSEI";"SR_tbs",#N/A,FALSE,"MGSBOX";"SR_tbs",#N/A,FALSE,"MGSOCIND"}</definedName>
    <definedName name="wrn.STAFF_REPORT_TABLES." localSheetId="30" hidden="1">{"SR_tbs",#N/A,FALSE,"MGSSEI";"SR_tbs",#N/A,FALSE,"MGSBOX";"SR_tbs",#N/A,FALSE,"MGSOCIND"}</definedName>
    <definedName name="wrn.STAFF_REPORT_TABLES." localSheetId="33" hidden="1">{"SR_tbs",#N/A,FALSE,"MGSSEI";"SR_tbs",#N/A,FALSE,"MGSBOX";"SR_tbs",#N/A,FALSE,"MGSOCIND"}</definedName>
    <definedName name="wrn.STAFF_REPORT_TABLES." localSheetId="34" hidden="1">{"SR_tbs",#N/A,FALSE,"MGSSEI";"SR_tbs",#N/A,FALSE,"MGSBOX";"SR_tbs",#N/A,FALSE,"MGSOCIND"}</definedName>
    <definedName name="wrn.STAFF_REPORT_TABLES." localSheetId="36" hidden="1">{"SR_tbs",#N/A,FALSE,"MGSSEI";"SR_tbs",#N/A,FALSE,"MGSBOX";"SR_tbs",#N/A,FALSE,"MGSOCIND"}</definedName>
    <definedName name="wrn.STAFF_REPORT_TABLES." localSheetId="37" hidden="1">{"SR_tbs",#N/A,FALSE,"MGSSEI";"SR_tbs",#N/A,FALSE,"MGSBOX";"SR_tbs",#N/A,FALSE,"MGSOCIND"}</definedName>
    <definedName name="wrn.STAFF_REPORT_TABLES." localSheetId="38" hidden="1">{"SR_tbs",#N/A,FALSE,"MGSSEI";"SR_tbs",#N/A,FALSE,"MGSBOX";"SR_tbs",#N/A,FALSE,"MGSOCIND"}</definedName>
    <definedName name="wrn.STAFF_REPORT_TABLES." localSheetId="40" hidden="1">{"SR_tbs",#N/A,FALSE,"MGSSEI";"SR_tbs",#N/A,FALSE,"MGSBOX";"SR_tbs",#N/A,FALSE,"MGSOCIND"}</definedName>
    <definedName name="wrn.STAFF_REPORT_TABLES." localSheetId="41" hidden="1">{"SR_tbs",#N/A,FALSE,"MGSSEI";"SR_tbs",#N/A,FALSE,"MGSBOX";"SR_tbs",#N/A,FALSE,"MGSOCIND"}</definedName>
    <definedName name="wrn.STAFF_REPORT_TABLES." localSheetId="44" hidden="1">{"SR_tbs",#N/A,FALSE,"MGSSEI";"SR_tbs",#N/A,FALSE,"MGSBOX";"SR_tbs",#N/A,FALSE,"MGSOCIND"}</definedName>
    <definedName name="wrn.STAFF_REPORT_TABLES." localSheetId="7" hidden="1">{"SR_tbs",#N/A,FALSE,"MGSSEI";"SR_tbs",#N/A,FALSE,"MGSBOX";"SR_tbs",#N/A,FALSE,"MGSOCIND"}</definedName>
    <definedName name="wrn.STAFF_REPORT_TABLES." localSheetId="48" hidden="1">{"SR_tbs",#N/A,FALSE,"MGSSEI";"SR_tbs",#N/A,FALSE,"MGSBOX";"SR_tbs",#N/A,FALSE,"MGSOCIND"}</definedName>
    <definedName name="wrn.STAFF_REPORT_TABLES." localSheetId="50" hidden="1">{"SR_tbs",#N/A,FALSE,"MGSSEI";"SR_tbs",#N/A,FALSE,"MGSBOX";"SR_tbs",#N/A,FALSE,"MGSOCIND"}</definedName>
    <definedName name="wrn.STAFF_REPORT_TABLES." localSheetId="51" hidden="1">{"SR_tbs",#N/A,FALSE,"MGSSEI";"SR_tbs",#N/A,FALSE,"MGSBOX";"SR_tbs",#N/A,FALSE,"MGSOCIND"}</definedName>
    <definedName name="wrn.STAFF_REPORT_TABLES." localSheetId="52" hidden="1">{"SR_tbs",#N/A,FALSE,"MGSSEI";"SR_tbs",#N/A,FALSE,"MGSBOX";"SR_tbs",#N/A,FALSE,"MGSOCIND"}</definedName>
    <definedName name="wrn.STAFF_REPORT_TABLES." hidden="1">{"SR_tbs",#N/A,FALSE,"MGSSEI";"SR_tbs",#N/A,FALSE,"MGSBOX";"SR_tbs",#N/A,FALSE,"MGSOCIND"}</definedName>
    <definedName name="wrn.State._.Govt." localSheetId="25" hidden="1">{"partial screen",#N/A,FALSE,"State_Gov't"}</definedName>
    <definedName name="wrn.State._.Govt." localSheetId="30" hidden="1">{"partial screen",#N/A,FALSE,"State_Gov't"}</definedName>
    <definedName name="wrn.State._.Govt." localSheetId="33" hidden="1">{"partial screen",#N/A,FALSE,"State_Gov't"}</definedName>
    <definedName name="wrn.State._.Govt." localSheetId="34" hidden="1">{"partial screen",#N/A,FALSE,"State_Gov't"}</definedName>
    <definedName name="wrn.State._.Govt." localSheetId="36" hidden="1">{"partial screen",#N/A,FALSE,"State_Gov't"}</definedName>
    <definedName name="wrn.State._.Govt." localSheetId="37" hidden="1">{"partial screen",#N/A,FALSE,"State_Gov't"}</definedName>
    <definedName name="wrn.State._.Govt." localSheetId="38" hidden="1">{"partial screen",#N/A,FALSE,"State_Gov't"}</definedName>
    <definedName name="wrn.State._.Govt." localSheetId="40" hidden="1">{"partial screen",#N/A,FALSE,"State_Gov't"}</definedName>
    <definedName name="wrn.State._.Govt." localSheetId="41" hidden="1">{"partial screen",#N/A,FALSE,"State_Gov't"}</definedName>
    <definedName name="wrn.State._.Govt." localSheetId="44" hidden="1">{"partial screen",#N/A,FALSE,"State_Gov't"}</definedName>
    <definedName name="wrn.State._.Govt." localSheetId="7" hidden="1">{"partial screen",#N/A,FALSE,"State_Gov't"}</definedName>
    <definedName name="wrn.State._.Govt." localSheetId="48" hidden="1">{"partial screen",#N/A,FALSE,"State_Gov't"}</definedName>
    <definedName name="wrn.State._.Govt." localSheetId="50" hidden="1">{"partial screen",#N/A,FALSE,"State_Gov't"}</definedName>
    <definedName name="wrn.State._.Govt." localSheetId="51" hidden="1">{"partial screen",#N/A,FALSE,"State_Gov't"}</definedName>
    <definedName name="wrn.State._.Govt." localSheetId="52" hidden="1">{"partial screen",#N/A,FALSE,"State_Gov't"}</definedName>
    <definedName name="wrn.State._.Govt." hidden="1">{"partial screen",#N/A,FALSE,"State_Gov't"}</definedName>
    <definedName name="wrn.suma." localSheetId="25" hidden="1">{"macroa",#N/A,FALSE,"Macro";"suma2",#N/A,FALSE,"Data";"suma3",#N/A,FALSE,"Data";"suma4",#N/A,FALSE,"Data";"suma5",#N/A,FALSE,"Data";"suma6",#N/A,FALSE,"Data";"suma7",#N/A,FALSE,"Data";"suma8",#N/A,FALSE,"Data";"suma9",#N/A,FALSE,"Data"}</definedName>
    <definedName name="wrn.suma." localSheetId="30" hidden="1">{"macroa",#N/A,FALSE,"Macro";"suma2",#N/A,FALSE,"Data";"suma3",#N/A,FALSE,"Data";"suma4",#N/A,FALSE,"Data";"suma5",#N/A,FALSE,"Data";"suma6",#N/A,FALSE,"Data";"suma7",#N/A,FALSE,"Data";"suma8",#N/A,FALSE,"Data";"suma9",#N/A,FALSE,"Data"}</definedName>
    <definedName name="wrn.suma." localSheetId="33" hidden="1">{"macroa",#N/A,FALSE,"Macro";"suma2",#N/A,FALSE,"Data";"suma3",#N/A,FALSE,"Data";"suma4",#N/A,FALSE,"Data";"suma5",#N/A,FALSE,"Data";"suma6",#N/A,FALSE,"Data";"suma7",#N/A,FALSE,"Data";"suma8",#N/A,FALSE,"Data";"suma9",#N/A,FALSE,"Data"}</definedName>
    <definedName name="wrn.suma." localSheetId="34" hidden="1">{"macroa",#N/A,FALSE,"Macro";"suma2",#N/A,FALSE,"Data";"suma3",#N/A,FALSE,"Data";"suma4",#N/A,FALSE,"Data";"suma5",#N/A,FALSE,"Data";"suma6",#N/A,FALSE,"Data";"suma7",#N/A,FALSE,"Data";"suma8",#N/A,FALSE,"Data";"suma9",#N/A,FALSE,"Data"}</definedName>
    <definedName name="wrn.suma." localSheetId="36" hidden="1">{"macroa",#N/A,FALSE,"Macro";"suma2",#N/A,FALSE,"Data";"suma3",#N/A,FALSE,"Data";"suma4",#N/A,FALSE,"Data";"suma5",#N/A,FALSE,"Data";"suma6",#N/A,FALSE,"Data";"suma7",#N/A,FALSE,"Data";"suma8",#N/A,FALSE,"Data";"suma9",#N/A,FALSE,"Data"}</definedName>
    <definedName name="wrn.suma." localSheetId="37" hidden="1">{"macroa",#N/A,FALSE,"Macro";"suma2",#N/A,FALSE,"Data";"suma3",#N/A,FALSE,"Data";"suma4",#N/A,FALSE,"Data";"suma5",#N/A,FALSE,"Data";"suma6",#N/A,FALSE,"Data";"suma7",#N/A,FALSE,"Data";"suma8",#N/A,FALSE,"Data";"suma9",#N/A,FALSE,"Data"}</definedName>
    <definedName name="wrn.suma." localSheetId="38" hidden="1">{"macroa",#N/A,FALSE,"Macro";"suma2",#N/A,FALSE,"Data";"suma3",#N/A,FALSE,"Data";"suma4",#N/A,FALSE,"Data";"suma5",#N/A,FALSE,"Data";"suma6",#N/A,FALSE,"Data";"suma7",#N/A,FALSE,"Data";"suma8",#N/A,FALSE,"Data";"suma9",#N/A,FALSE,"Data"}</definedName>
    <definedName name="wrn.suma." localSheetId="40" hidden="1">{"macroa",#N/A,FALSE,"Macro";"suma2",#N/A,FALSE,"Data";"suma3",#N/A,FALSE,"Data";"suma4",#N/A,FALSE,"Data";"suma5",#N/A,FALSE,"Data";"suma6",#N/A,FALSE,"Data";"suma7",#N/A,FALSE,"Data";"suma8",#N/A,FALSE,"Data";"suma9",#N/A,FALSE,"Data"}</definedName>
    <definedName name="wrn.suma." localSheetId="41" hidden="1">{"macroa",#N/A,FALSE,"Macro";"suma2",#N/A,FALSE,"Data";"suma3",#N/A,FALSE,"Data";"suma4",#N/A,FALSE,"Data";"suma5",#N/A,FALSE,"Data";"suma6",#N/A,FALSE,"Data";"suma7",#N/A,FALSE,"Data";"suma8",#N/A,FALSE,"Data";"suma9",#N/A,FALSE,"Data"}</definedName>
    <definedName name="wrn.suma." localSheetId="44" hidden="1">{"macroa",#N/A,FALSE,"Macro";"suma2",#N/A,FALSE,"Data";"suma3",#N/A,FALSE,"Data";"suma4",#N/A,FALSE,"Data";"suma5",#N/A,FALSE,"Data";"suma6",#N/A,FALSE,"Data";"suma7",#N/A,FALSE,"Data";"suma8",#N/A,FALSE,"Data";"suma9",#N/A,FALSE,"Data"}</definedName>
    <definedName name="wrn.suma." localSheetId="7" hidden="1">{"macroa",#N/A,FALSE,"Macro";"suma2",#N/A,FALSE,"Data";"suma3",#N/A,FALSE,"Data";"suma4",#N/A,FALSE,"Data";"suma5",#N/A,FALSE,"Data";"suma6",#N/A,FALSE,"Data";"suma7",#N/A,FALSE,"Data";"suma8",#N/A,FALSE,"Data";"suma9",#N/A,FALSE,"Data"}</definedName>
    <definedName name="wrn.suma." localSheetId="48" hidden="1">{"macroa",#N/A,FALSE,"Macro";"suma2",#N/A,FALSE,"Data";"suma3",#N/A,FALSE,"Data";"suma4",#N/A,FALSE,"Data";"suma5",#N/A,FALSE,"Data";"suma6",#N/A,FALSE,"Data";"suma7",#N/A,FALSE,"Data";"suma8",#N/A,FALSE,"Data";"suma9",#N/A,FALSE,"Data"}</definedName>
    <definedName name="wrn.suma." localSheetId="50" hidden="1">{"macroa",#N/A,FALSE,"Macro";"suma2",#N/A,FALSE,"Data";"suma3",#N/A,FALSE,"Data";"suma4",#N/A,FALSE,"Data";"suma5",#N/A,FALSE,"Data";"suma6",#N/A,FALSE,"Data";"suma7",#N/A,FALSE,"Data";"suma8",#N/A,FALSE,"Data";"suma9",#N/A,FALSE,"Data"}</definedName>
    <definedName name="wrn.suma." localSheetId="51" hidden="1">{"macroa",#N/A,FALSE,"Macro";"suma2",#N/A,FALSE,"Data";"suma3",#N/A,FALSE,"Data";"suma4",#N/A,FALSE,"Data";"suma5",#N/A,FALSE,"Data";"suma6",#N/A,FALSE,"Data";"suma7",#N/A,FALSE,"Data";"suma8",#N/A,FALSE,"Data";"suma9",#N/A,FALSE,"Data"}</definedName>
    <definedName name="wrn.suma." localSheetId="52" hidden="1">{"macroa",#N/A,FALSE,"Macro";"suma2",#N/A,FALSE,"Data";"suma3",#N/A,FALSE,"Data";"suma4",#N/A,FALSE,"Data";"suma5",#N/A,FALSE,"Data";"suma6",#N/A,FALSE,"Data";"suma7",#N/A,FALSE,"Data";"suma8",#N/A,FALSE,"Data";"suma9",#N/A,FALSE,"Data"}</definedName>
    <definedName name="wrn.suma." hidden="1">{"macroa",#N/A,FALSE,"Macro";"suma2",#N/A,FALSE,"Data";"suma3",#N/A,FALSE,"Data";"suma4",#N/A,FALSE,"Data";"suma5",#N/A,FALSE,"Data";"suma6",#N/A,FALSE,"Data";"suma7",#N/A,FALSE,"Data";"suma8",#N/A,FALSE,"Data";"suma9",#N/A,FALSE,"Data"}</definedName>
    <definedName name="wrn.sumq." localSheetId="25" hidden="1">{"macro",#N/A,FALSE,"Macro";"smq2",#N/A,FALSE,"Data";"smq3",#N/A,FALSE,"Data";"smq4",#N/A,FALSE,"Data";"smq5",#N/A,FALSE,"Data";"smq6",#N/A,FALSE,"Data";"smq7",#N/A,FALSE,"Data";"smq8",#N/A,FALSE,"Data";"smq9",#N/A,FALSE,"Data"}</definedName>
    <definedName name="wrn.sumq." localSheetId="30" hidden="1">{"macro",#N/A,FALSE,"Macro";"smq2",#N/A,FALSE,"Data";"smq3",#N/A,FALSE,"Data";"smq4",#N/A,FALSE,"Data";"smq5",#N/A,FALSE,"Data";"smq6",#N/A,FALSE,"Data";"smq7",#N/A,FALSE,"Data";"smq8",#N/A,FALSE,"Data";"smq9",#N/A,FALSE,"Data"}</definedName>
    <definedName name="wrn.sumq." localSheetId="33" hidden="1">{"macro",#N/A,FALSE,"Macro";"smq2",#N/A,FALSE,"Data";"smq3",#N/A,FALSE,"Data";"smq4",#N/A,FALSE,"Data";"smq5",#N/A,FALSE,"Data";"smq6",#N/A,FALSE,"Data";"smq7",#N/A,FALSE,"Data";"smq8",#N/A,FALSE,"Data";"smq9",#N/A,FALSE,"Data"}</definedName>
    <definedName name="wrn.sumq." localSheetId="34" hidden="1">{"macro",#N/A,FALSE,"Macro";"smq2",#N/A,FALSE,"Data";"smq3",#N/A,FALSE,"Data";"smq4",#N/A,FALSE,"Data";"smq5",#N/A,FALSE,"Data";"smq6",#N/A,FALSE,"Data";"smq7",#N/A,FALSE,"Data";"smq8",#N/A,FALSE,"Data";"smq9",#N/A,FALSE,"Data"}</definedName>
    <definedName name="wrn.sumq." localSheetId="36" hidden="1">{"macro",#N/A,FALSE,"Macro";"smq2",#N/A,FALSE,"Data";"smq3",#N/A,FALSE,"Data";"smq4",#N/A,FALSE,"Data";"smq5",#N/A,FALSE,"Data";"smq6",#N/A,FALSE,"Data";"smq7",#N/A,FALSE,"Data";"smq8",#N/A,FALSE,"Data";"smq9",#N/A,FALSE,"Data"}</definedName>
    <definedName name="wrn.sumq." localSheetId="37" hidden="1">{"macro",#N/A,FALSE,"Macro";"smq2",#N/A,FALSE,"Data";"smq3",#N/A,FALSE,"Data";"smq4",#N/A,FALSE,"Data";"smq5",#N/A,FALSE,"Data";"smq6",#N/A,FALSE,"Data";"smq7",#N/A,FALSE,"Data";"smq8",#N/A,FALSE,"Data";"smq9",#N/A,FALSE,"Data"}</definedName>
    <definedName name="wrn.sumq." localSheetId="38" hidden="1">{"macro",#N/A,FALSE,"Macro";"smq2",#N/A,FALSE,"Data";"smq3",#N/A,FALSE,"Data";"smq4",#N/A,FALSE,"Data";"smq5",#N/A,FALSE,"Data";"smq6",#N/A,FALSE,"Data";"smq7",#N/A,FALSE,"Data";"smq8",#N/A,FALSE,"Data";"smq9",#N/A,FALSE,"Data"}</definedName>
    <definedName name="wrn.sumq." localSheetId="40" hidden="1">{"macro",#N/A,FALSE,"Macro";"smq2",#N/A,FALSE,"Data";"smq3",#N/A,FALSE,"Data";"smq4",#N/A,FALSE,"Data";"smq5",#N/A,FALSE,"Data";"smq6",#N/A,FALSE,"Data";"smq7",#N/A,FALSE,"Data";"smq8",#N/A,FALSE,"Data";"smq9",#N/A,FALSE,"Data"}</definedName>
    <definedName name="wrn.sumq." localSheetId="41" hidden="1">{"macro",#N/A,FALSE,"Macro";"smq2",#N/A,FALSE,"Data";"smq3",#N/A,FALSE,"Data";"smq4",#N/A,FALSE,"Data";"smq5",#N/A,FALSE,"Data";"smq6",#N/A,FALSE,"Data";"smq7",#N/A,FALSE,"Data";"smq8",#N/A,FALSE,"Data";"smq9",#N/A,FALSE,"Data"}</definedName>
    <definedName name="wrn.sumq." localSheetId="44" hidden="1">{"macro",#N/A,FALSE,"Macro";"smq2",#N/A,FALSE,"Data";"smq3",#N/A,FALSE,"Data";"smq4",#N/A,FALSE,"Data";"smq5",#N/A,FALSE,"Data";"smq6",#N/A,FALSE,"Data";"smq7",#N/A,FALSE,"Data";"smq8",#N/A,FALSE,"Data";"smq9",#N/A,FALSE,"Data"}</definedName>
    <definedName name="wrn.sumq." localSheetId="7" hidden="1">{"macro",#N/A,FALSE,"Macro";"smq2",#N/A,FALSE,"Data";"smq3",#N/A,FALSE,"Data";"smq4",#N/A,FALSE,"Data";"smq5",#N/A,FALSE,"Data";"smq6",#N/A,FALSE,"Data";"smq7",#N/A,FALSE,"Data";"smq8",#N/A,FALSE,"Data";"smq9",#N/A,FALSE,"Data"}</definedName>
    <definedName name="wrn.sumq." localSheetId="48" hidden="1">{"macro",#N/A,FALSE,"Macro";"smq2",#N/A,FALSE,"Data";"smq3",#N/A,FALSE,"Data";"smq4",#N/A,FALSE,"Data";"smq5",#N/A,FALSE,"Data";"smq6",#N/A,FALSE,"Data";"smq7",#N/A,FALSE,"Data";"smq8",#N/A,FALSE,"Data";"smq9",#N/A,FALSE,"Data"}</definedName>
    <definedName name="wrn.sumq." localSheetId="50" hidden="1">{"macro",#N/A,FALSE,"Macro";"smq2",#N/A,FALSE,"Data";"smq3",#N/A,FALSE,"Data";"smq4",#N/A,FALSE,"Data";"smq5",#N/A,FALSE,"Data";"smq6",#N/A,FALSE,"Data";"smq7",#N/A,FALSE,"Data";"smq8",#N/A,FALSE,"Data";"smq9",#N/A,FALSE,"Data"}</definedName>
    <definedName name="wrn.sumq." localSheetId="51" hidden="1">{"macro",#N/A,FALSE,"Macro";"smq2",#N/A,FALSE,"Data";"smq3",#N/A,FALSE,"Data";"smq4",#N/A,FALSE,"Data";"smq5",#N/A,FALSE,"Data";"smq6",#N/A,FALSE,"Data";"smq7",#N/A,FALSE,"Data";"smq8",#N/A,FALSE,"Data";"smq9",#N/A,FALSE,"Data"}</definedName>
    <definedName name="wrn.sumq." localSheetId="52" hidden="1">{"macro",#N/A,FALSE,"Macro";"smq2",#N/A,FALSE,"Data";"smq3",#N/A,FALSE,"Data";"smq4",#N/A,FALSE,"Data";"smq5",#N/A,FALSE,"Data";"smq6",#N/A,FALSE,"Data";"smq7",#N/A,FALSE,"Data";"smq8",#N/A,FALSE,"Data";"smq9",#N/A,FALSE,"Data"}</definedName>
    <definedName name="wrn.sumq." hidden="1">{"macro",#N/A,FALSE,"Macro";"smq2",#N/A,FALSE,"Data";"smq3",#N/A,FALSE,"Data";"smq4",#N/A,FALSE,"Data";"smq5",#N/A,FALSE,"Data";"smq6",#N/A,FALSE,"Data";"smq7",#N/A,FALSE,"Data";"smq8",#N/A,FALSE,"Data";"smq9",#N/A,FALSE,"Data"}</definedName>
    <definedName name="wrn.TBILLSALL." localSheetId="25" hidden="1">{"TBILLS_ALL",#N/A,FALSE,"FITB_all"}</definedName>
    <definedName name="wrn.TBILLSALL." localSheetId="30" hidden="1">{"TBILLS_ALL",#N/A,FALSE,"FITB_all"}</definedName>
    <definedName name="wrn.TBILLSALL." localSheetId="33" hidden="1">{"TBILLS_ALL",#N/A,FALSE,"FITB_all"}</definedName>
    <definedName name="wrn.TBILLSALL." localSheetId="34" hidden="1">{"TBILLS_ALL",#N/A,FALSE,"FITB_all"}</definedName>
    <definedName name="wrn.TBILLSALL." localSheetId="36" hidden="1">{"TBILLS_ALL",#N/A,FALSE,"FITB_all"}</definedName>
    <definedName name="wrn.TBILLSALL." localSheetId="37" hidden="1">{"TBILLS_ALL",#N/A,FALSE,"FITB_all"}</definedName>
    <definedName name="wrn.TBILLSALL." localSheetId="38" hidden="1">{"TBILLS_ALL",#N/A,FALSE,"FITB_all"}</definedName>
    <definedName name="wrn.TBILLSALL." localSheetId="40" hidden="1">{"TBILLS_ALL",#N/A,FALSE,"FITB_all"}</definedName>
    <definedName name="wrn.TBILLSALL." localSheetId="41" hidden="1">{"TBILLS_ALL",#N/A,FALSE,"FITB_all"}</definedName>
    <definedName name="wrn.TBILLSALL." localSheetId="44" hidden="1">{"TBILLS_ALL",#N/A,FALSE,"FITB_all"}</definedName>
    <definedName name="wrn.TBILLSALL." localSheetId="7" hidden="1">{"TBILLS_ALL",#N/A,FALSE,"FITB_all"}</definedName>
    <definedName name="wrn.TBILLSALL." localSheetId="48" hidden="1">{"TBILLS_ALL",#N/A,FALSE,"FITB_all"}</definedName>
    <definedName name="wrn.TBILLSALL." localSheetId="50" hidden="1">{"TBILLS_ALL",#N/A,FALSE,"FITB_all"}</definedName>
    <definedName name="wrn.TBILLSALL." localSheetId="51" hidden="1">{"TBILLS_ALL",#N/A,FALSE,"FITB_all"}</definedName>
    <definedName name="wrn.TBILLSALL." localSheetId="52" hidden="1">{"TBILLS_ALL",#N/A,FALSE,"FITB_all"}</definedName>
    <definedName name="wrn.TBILLSALL." hidden="1">{"TBILLS_ALL",#N/A,FALSE,"FITB_all"}</definedName>
    <definedName name="wrn.WEO." localSheetId="25" hidden="1">{"WEO",#N/A,FALSE,"T"}</definedName>
    <definedName name="wrn.WEO." localSheetId="30" hidden="1">{"WEO",#N/A,FALSE,"T"}</definedName>
    <definedName name="wrn.WEO." localSheetId="33" hidden="1">{"WEO",#N/A,FALSE,"T"}</definedName>
    <definedName name="wrn.WEO." localSheetId="34" hidden="1">{"WEO",#N/A,FALSE,"T"}</definedName>
    <definedName name="wrn.WEO." localSheetId="36" hidden="1">{"WEO",#N/A,FALSE,"T"}</definedName>
    <definedName name="wrn.WEO." localSheetId="37" hidden="1">{"WEO",#N/A,FALSE,"T"}</definedName>
    <definedName name="wrn.WEO." localSheetId="38" hidden="1">{"WEO",#N/A,FALSE,"T"}</definedName>
    <definedName name="wrn.WEO." localSheetId="40" hidden="1">{"WEO",#N/A,FALSE,"T"}</definedName>
    <definedName name="wrn.WEO." localSheetId="41" hidden="1">{"WEO",#N/A,FALSE,"T"}</definedName>
    <definedName name="wrn.WEO." localSheetId="44" hidden="1">{"WEO",#N/A,FALSE,"T"}</definedName>
    <definedName name="wrn.WEO." localSheetId="7" hidden="1">{"WEO",#N/A,FALSE,"T"}</definedName>
    <definedName name="wrn.WEO." localSheetId="48" hidden="1">{"WEO",#N/A,FALSE,"T"}</definedName>
    <definedName name="wrn.WEO." localSheetId="50" hidden="1">{"WEO",#N/A,FALSE,"T"}</definedName>
    <definedName name="wrn.WEO." localSheetId="51" hidden="1">{"WEO",#N/A,FALSE,"T"}</definedName>
    <definedName name="wrn.WEO." localSheetId="52" hidden="1">{"WEO",#N/A,FALSE,"T"}</definedName>
    <definedName name="wrn.WEO." hidden="1">{"WEO",#N/A,FALSE,"T"}</definedName>
    <definedName name="wvu.Print." localSheetId="25" hidden="1">{TRUE,TRUE,-0.5,-14.75,603,387,FALSE,TRUE,TRUE,TRUE,0,1,2,1,2,1,1,4,TRUE,TRUE,3,TRUE,1,TRUE,75,"Swvu.Print.","ACwvu.Print.",#N/A,FALSE,FALSE,1,0.75,0.6,0.5,1,"","",TRUE,FALSE,TRUE,FALSE,1,#N/A,1,1,#DIV/0!,FALSE,"Rwvu.Print.",#N/A,FALSE,FALSE,FALSE,1,65532,300,FALSE,FALSE,TRUE,TRUE,TRUE}</definedName>
    <definedName name="wvu.Print." localSheetId="30" hidden="1">{TRUE,TRUE,-0.5,-14.75,603,387,FALSE,TRUE,TRUE,TRUE,0,1,2,1,2,1,1,4,TRUE,TRUE,3,TRUE,1,TRUE,75,"Swvu.Print.","ACwvu.Print.",#N/A,FALSE,FALSE,1,0.75,0.6,0.5,1,"","",TRUE,FALSE,TRUE,FALSE,1,#N/A,1,1,#DIV/0!,FALSE,"Rwvu.Print.",#N/A,FALSE,FALSE,FALSE,1,65532,300,FALSE,FALSE,TRUE,TRUE,TRUE}</definedName>
    <definedName name="wvu.Print." localSheetId="33" hidden="1">{TRUE,TRUE,-0.5,-14.75,603,387,FALSE,TRUE,TRUE,TRUE,0,1,2,1,2,1,1,4,TRUE,TRUE,3,TRUE,1,TRUE,75,"Swvu.Print.","ACwvu.Print.",#N/A,FALSE,FALSE,1,0.75,0.6,0.5,1,"","",TRUE,FALSE,TRUE,FALSE,1,#N/A,1,1,#DIV/0!,FALSE,"Rwvu.Print.",#N/A,FALSE,FALSE,FALSE,1,65532,300,FALSE,FALSE,TRUE,TRUE,TRUE}</definedName>
    <definedName name="wvu.Print." localSheetId="34" hidden="1">{TRUE,TRUE,-0.5,-14.75,603,387,FALSE,TRUE,TRUE,TRUE,0,1,2,1,2,1,1,4,TRUE,TRUE,3,TRUE,1,TRUE,75,"Swvu.Print.","ACwvu.Print.",#N/A,FALSE,FALSE,1,0.75,0.6,0.5,1,"","",TRUE,FALSE,TRUE,FALSE,1,#N/A,1,1,#DIV/0!,FALSE,"Rwvu.Print.",#N/A,FALSE,FALSE,FALSE,1,65532,300,FALSE,FALSE,TRUE,TRUE,TRUE}</definedName>
    <definedName name="wvu.Print." localSheetId="36" hidden="1">{TRUE,TRUE,-0.5,-14.75,603,387,FALSE,TRUE,TRUE,TRUE,0,1,2,1,2,1,1,4,TRUE,TRUE,3,TRUE,1,TRUE,75,"Swvu.Print.","ACwvu.Print.",#N/A,FALSE,FALSE,1,0.75,0.6,0.5,1,"","",TRUE,FALSE,TRUE,FALSE,1,#N/A,1,1,#DIV/0!,FALSE,"Rwvu.Print.",#N/A,FALSE,FALSE,FALSE,1,65532,300,FALSE,FALSE,TRUE,TRUE,TRUE}</definedName>
    <definedName name="wvu.Print." localSheetId="37" hidden="1">{TRUE,TRUE,-0.5,-14.75,603,387,FALSE,TRUE,TRUE,TRUE,0,1,2,1,2,1,1,4,TRUE,TRUE,3,TRUE,1,TRUE,75,"Swvu.Print.","ACwvu.Print.",#N/A,FALSE,FALSE,1,0.75,0.6,0.5,1,"","",TRUE,FALSE,TRUE,FALSE,1,#N/A,1,1,#DIV/0!,FALSE,"Rwvu.Print.",#N/A,FALSE,FALSE,FALSE,1,65532,300,FALSE,FALSE,TRUE,TRUE,TRUE}</definedName>
    <definedName name="wvu.Print." localSheetId="38" hidden="1">{TRUE,TRUE,-0.5,-14.75,603,387,FALSE,TRUE,TRUE,TRUE,0,1,2,1,2,1,1,4,TRUE,TRUE,3,TRUE,1,TRUE,75,"Swvu.Print.","ACwvu.Print.",#N/A,FALSE,FALSE,1,0.75,0.6,0.5,1,"","",TRUE,FALSE,TRUE,FALSE,1,#N/A,1,1,#DIV/0!,FALSE,"Rwvu.Print.",#N/A,FALSE,FALSE,FALSE,1,65532,300,FALSE,FALSE,TRUE,TRUE,TRUE}</definedName>
    <definedName name="wvu.Print." localSheetId="40" hidden="1">{TRUE,TRUE,-0.5,-14.75,603,387,FALSE,TRUE,TRUE,TRUE,0,1,2,1,2,1,1,4,TRUE,TRUE,3,TRUE,1,TRUE,75,"Swvu.Print.","ACwvu.Print.",#N/A,FALSE,FALSE,1,0.75,0.6,0.5,1,"","",TRUE,FALSE,TRUE,FALSE,1,#N/A,1,1,#DIV/0!,FALSE,"Rwvu.Print.",#N/A,FALSE,FALSE,FALSE,1,65532,300,FALSE,FALSE,TRUE,TRUE,TRUE}</definedName>
    <definedName name="wvu.Print." localSheetId="41" hidden="1">{TRUE,TRUE,-0.5,-14.75,603,387,FALSE,TRUE,TRUE,TRUE,0,1,2,1,2,1,1,4,TRUE,TRUE,3,TRUE,1,TRUE,75,"Swvu.Print.","ACwvu.Print.",#N/A,FALSE,FALSE,1,0.75,0.6,0.5,1,"","",TRUE,FALSE,TRUE,FALSE,1,#N/A,1,1,#DIV/0!,FALSE,"Rwvu.Print.",#N/A,FALSE,FALSE,FALSE,1,65532,300,FALSE,FALSE,TRUE,TRUE,TRUE}</definedName>
    <definedName name="wvu.Print." localSheetId="44" hidden="1">{TRUE,TRUE,-0.5,-14.75,603,387,FALSE,TRUE,TRUE,TRUE,0,1,2,1,2,1,1,4,TRUE,TRUE,3,TRUE,1,TRUE,75,"Swvu.Print.","ACwvu.Print.",#N/A,FALSE,FALSE,1,0.75,0.6,0.5,1,"","",TRUE,FALSE,TRUE,FALSE,1,#N/A,1,1,#DIV/0!,FALSE,"Rwvu.Print.",#N/A,FALSE,FALSE,FALSE,1,65532,300,FALSE,FALSE,TRUE,TRUE,TRUE}</definedName>
    <definedName name="wvu.Print." localSheetId="7" hidden="1">{TRUE,TRUE,-0.5,-14.75,603,387,FALSE,TRUE,TRUE,TRUE,0,1,2,1,2,1,1,4,TRUE,TRUE,3,TRUE,1,TRUE,75,"Swvu.Print.","ACwvu.Print.",#N/A,FALSE,FALSE,1,0.75,0.6,0.5,1,"","",TRUE,FALSE,TRUE,FALSE,1,#N/A,1,1,#DIV/0!,FALSE,"Rwvu.Print.",#N/A,FALSE,FALSE,FALSE,1,65532,300,FALSE,FALSE,TRUE,TRUE,TRUE}</definedName>
    <definedName name="wvu.Print." localSheetId="48" hidden="1">{TRUE,TRUE,-0.5,-14.75,603,387,FALSE,TRUE,TRUE,TRUE,0,1,2,1,2,1,1,4,TRUE,TRUE,3,TRUE,1,TRUE,75,"Swvu.Print.","ACwvu.Print.",#N/A,FALSE,FALSE,1,0.75,0.6,0.5,1,"","",TRUE,FALSE,TRUE,FALSE,1,#N/A,1,1,#DIV/0!,FALSE,"Rwvu.Print.",#N/A,FALSE,FALSE,FALSE,1,65532,300,FALSE,FALSE,TRUE,TRUE,TRUE}</definedName>
    <definedName name="wvu.Print." localSheetId="50" hidden="1">{TRUE,TRUE,-0.5,-14.75,603,387,FALSE,TRUE,TRUE,TRUE,0,1,2,1,2,1,1,4,TRUE,TRUE,3,TRUE,1,TRUE,75,"Swvu.Print.","ACwvu.Print.",#N/A,FALSE,FALSE,1,0.75,0.6,0.5,1,"","",TRUE,FALSE,TRUE,FALSE,1,#N/A,1,1,#DIV/0!,FALSE,"Rwvu.Print.",#N/A,FALSE,FALSE,FALSE,1,65532,300,FALSE,FALSE,TRUE,TRUE,TRUE}</definedName>
    <definedName name="wvu.Print." localSheetId="51" hidden="1">{TRUE,TRUE,-0.5,-14.75,603,387,FALSE,TRUE,TRUE,TRUE,0,1,2,1,2,1,1,4,TRUE,TRUE,3,TRUE,1,TRUE,75,"Swvu.Print.","ACwvu.Print.",#N/A,FALSE,FALSE,1,0.75,0.6,0.5,1,"","",TRUE,FALSE,TRUE,FALSE,1,#N/A,1,1,#DIV/0!,FALSE,"Rwvu.Print.",#N/A,FALSE,FALSE,FALSE,1,65532,300,FALSE,FALSE,TRUE,TRUE,TRUE}</definedName>
    <definedName name="wvu.Print." localSheetId="52" hidden="1">{TRUE,TRUE,-0.5,-14.75,603,387,FALSE,TRUE,TRUE,TRUE,0,1,2,1,2,1,1,4,TRUE,TRUE,3,TRUE,1,TRUE,75,"Swvu.Print.","ACwvu.Print.",#N/A,FALSE,FALSE,1,0.75,0.6,0.5,1,"","",TRUE,FALSE,TRUE,FALSE,1,#N/A,1,1,#DIV/0!,FALSE,"Rwvu.Print.",#N/A,FALSE,FALSE,FALSE,1,65532,300,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ww" hidden="1">#REF!</definedName>
    <definedName name="www" localSheetId="25" hidden="1">{"Riqfin97",#N/A,FALSE,"Tran";"Riqfinpro",#N/A,FALSE,"Tran"}</definedName>
    <definedName name="www" localSheetId="30" hidden="1">{"Riqfin97",#N/A,FALSE,"Tran";"Riqfinpro",#N/A,FALSE,"Tran"}</definedName>
    <definedName name="www" localSheetId="33" hidden="1">{"Riqfin97",#N/A,FALSE,"Tran";"Riqfinpro",#N/A,FALSE,"Tran"}</definedName>
    <definedName name="www" localSheetId="34" hidden="1">{"Riqfin97",#N/A,FALSE,"Tran";"Riqfinpro",#N/A,FALSE,"Tran"}</definedName>
    <definedName name="www" localSheetId="36" hidden="1">{"Riqfin97",#N/A,FALSE,"Tran";"Riqfinpro",#N/A,FALSE,"Tran"}</definedName>
    <definedName name="www" localSheetId="37" hidden="1">{"Riqfin97",#N/A,FALSE,"Tran";"Riqfinpro",#N/A,FALSE,"Tran"}</definedName>
    <definedName name="www" localSheetId="38" hidden="1">{"Riqfin97",#N/A,FALSE,"Tran";"Riqfinpro",#N/A,FALSE,"Tran"}</definedName>
    <definedName name="www" localSheetId="40" hidden="1">{"Riqfin97",#N/A,FALSE,"Tran";"Riqfinpro",#N/A,FALSE,"Tran"}</definedName>
    <definedName name="www" localSheetId="41" hidden="1">{"Riqfin97",#N/A,FALSE,"Tran";"Riqfinpro",#N/A,FALSE,"Tran"}</definedName>
    <definedName name="www" localSheetId="44" hidden="1">{"Riqfin97",#N/A,FALSE,"Tran";"Riqfinpro",#N/A,FALSE,"Tran"}</definedName>
    <definedName name="www" localSheetId="7" hidden="1">{"Riqfin97",#N/A,FALSE,"Tran";"Riqfinpro",#N/A,FALSE,"Tran"}</definedName>
    <definedName name="www" localSheetId="48" hidden="1">{"Riqfin97",#N/A,FALSE,"Tran";"Riqfinpro",#N/A,FALSE,"Tran"}</definedName>
    <definedName name="www" localSheetId="50" hidden="1">{"Riqfin97",#N/A,FALSE,"Tran";"Riqfinpro",#N/A,FALSE,"Tran"}</definedName>
    <definedName name="www" localSheetId="51" hidden="1">{"Riqfin97",#N/A,FALSE,"Tran";"Riqfinpro",#N/A,FALSE,"Tran"}</definedName>
    <definedName name="www" localSheetId="52" hidden="1">{"Riqfin97",#N/A,FALSE,"Tran";"Riqfinpro",#N/A,FALSE,"Tran"}</definedName>
    <definedName name="www" hidden="1">{"Riqfin97",#N/A,FALSE,"Tran";"Riqfinpro",#N/A,FALSE,"Tran"}</definedName>
    <definedName name="x" localSheetId="25" hidden="1">{"Riqfin97",#N/A,FALSE,"Tran";"Riqfinpro",#N/A,FALSE,"Tran"}</definedName>
    <definedName name="x" localSheetId="30" hidden="1">{"Riqfin97",#N/A,FALSE,"Tran";"Riqfinpro",#N/A,FALSE,"Tran"}</definedName>
    <definedName name="x" localSheetId="33" hidden="1">{"Riqfin97",#N/A,FALSE,"Tran";"Riqfinpro",#N/A,FALSE,"Tran"}</definedName>
    <definedName name="x" localSheetId="34" hidden="1">{"Riqfin97",#N/A,FALSE,"Tran";"Riqfinpro",#N/A,FALSE,"Tran"}</definedName>
    <definedName name="x" localSheetId="36" hidden="1">{"Riqfin97",#N/A,FALSE,"Tran";"Riqfinpro",#N/A,FALSE,"Tran"}</definedName>
    <definedName name="x" localSheetId="37" hidden="1">{"Riqfin97",#N/A,FALSE,"Tran";"Riqfinpro",#N/A,FALSE,"Tran"}</definedName>
    <definedName name="x" localSheetId="38" hidden="1">{"Riqfin97",#N/A,FALSE,"Tran";"Riqfinpro",#N/A,FALSE,"Tran"}</definedName>
    <definedName name="x" localSheetId="40" hidden="1">{"Riqfin97",#N/A,FALSE,"Tran";"Riqfinpro",#N/A,FALSE,"Tran"}</definedName>
    <definedName name="x" localSheetId="41" hidden="1">{"Riqfin97",#N/A,FALSE,"Tran";"Riqfinpro",#N/A,FALSE,"Tran"}</definedName>
    <definedName name="x" localSheetId="44" hidden="1">{"Riqfin97",#N/A,FALSE,"Tran";"Riqfinpro",#N/A,FALSE,"Tran"}</definedName>
    <definedName name="x" localSheetId="7" hidden="1">{"Riqfin97",#N/A,FALSE,"Tran";"Riqfinpro",#N/A,FALSE,"Tran"}</definedName>
    <definedName name="x" localSheetId="48" hidden="1">{"Riqfin97",#N/A,FALSE,"Tran";"Riqfinpro",#N/A,FALSE,"Tran"}</definedName>
    <definedName name="x" localSheetId="50" hidden="1">{"Riqfin97",#N/A,FALSE,"Tran";"Riqfinpro",#N/A,FALSE,"Tran"}</definedName>
    <definedName name="x" localSheetId="51" hidden="1">{"Riqfin97",#N/A,FALSE,"Tran";"Riqfinpro",#N/A,FALSE,"Tran"}</definedName>
    <definedName name="x" localSheetId="52" hidden="1">{"Riqfin97",#N/A,FALSE,"Tran";"Riqfinpro",#N/A,FALSE,"Tran"}</definedName>
    <definedName name="x" hidden="1">{"Riqfin97",#N/A,FALSE,"Tran";"Riqfinpro",#N/A,FALSE,"Tran"}</definedName>
    <definedName name="XGS" localSheetId="44">#REF!</definedName>
    <definedName name="XGS" localSheetId="51">#REF!</definedName>
    <definedName name="XGS" localSheetId="52">#REF!</definedName>
    <definedName name="XGS">#REF!</definedName>
    <definedName name="xx" localSheetId="25" hidden="1">{"Riqfin97",#N/A,FALSE,"Tran";"Riqfinpro",#N/A,FALSE,"Tran"}</definedName>
    <definedName name="xx" localSheetId="30" hidden="1">{"Riqfin97",#N/A,FALSE,"Tran";"Riqfinpro",#N/A,FALSE,"Tran"}</definedName>
    <definedName name="xx" localSheetId="33" hidden="1">{"Riqfin97",#N/A,FALSE,"Tran";"Riqfinpro",#N/A,FALSE,"Tran"}</definedName>
    <definedName name="xx" localSheetId="34" hidden="1">{"Riqfin97",#N/A,FALSE,"Tran";"Riqfinpro",#N/A,FALSE,"Tran"}</definedName>
    <definedName name="xx" localSheetId="36" hidden="1">{"Riqfin97",#N/A,FALSE,"Tran";"Riqfinpro",#N/A,FALSE,"Tran"}</definedName>
    <definedName name="xx" localSheetId="37" hidden="1">{"Riqfin97",#N/A,FALSE,"Tran";"Riqfinpro",#N/A,FALSE,"Tran"}</definedName>
    <definedName name="xx" localSheetId="38" hidden="1">{"Riqfin97",#N/A,FALSE,"Tran";"Riqfinpro",#N/A,FALSE,"Tran"}</definedName>
    <definedName name="xx" localSheetId="40" hidden="1">{"Riqfin97",#N/A,FALSE,"Tran";"Riqfinpro",#N/A,FALSE,"Tran"}</definedName>
    <definedName name="xx" localSheetId="41" hidden="1">{"Riqfin97",#N/A,FALSE,"Tran";"Riqfinpro",#N/A,FALSE,"Tran"}</definedName>
    <definedName name="xx" localSheetId="44" hidden="1">{"Riqfin97",#N/A,FALSE,"Tran";"Riqfinpro",#N/A,FALSE,"Tran"}</definedName>
    <definedName name="xx" localSheetId="7" hidden="1">{"Riqfin97",#N/A,FALSE,"Tran";"Riqfinpro",#N/A,FALSE,"Tran"}</definedName>
    <definedName name="xx" localSheetId="48" hidden="1">{"Riqfin97",#N/A,FALSE,"Tran";"Riqfinpro",#N/A,FALSE,"Tran"}</definedName>
    <definedName name="xx" localSheetId="50" hidden="1">{"Riqfin97",#N/A,FALSE,"Tran";"Riqfinpro",#N/A,FALSE,"Tran"}</definedName>
    <definedName name="xx" localSheetId="51" hidden="1">{"Riqfin97",#N/A,FALSE,"Tran";"Riqfinpro",#N/A,FALSE,"Tran"}</definedName>
    <definedName name="xx" localSheetId="52" hidden="1">{"Riqfin97",#N/A,FALSE,"Tran";"Riqfinpro",#N/A,FALSE,"Tran"}</definedName>
    <definedName name="xx" hidden="1">{"Riqfin97",#N/A,FALSE,"Tran";"Riqfinpro",#N/A,FALSE,"Tran"}</definedName>
    <definedName name="xxx" localSheetId="25" hidden="1">{"Riqfin97",#N/A,FALSE,"Tran";"Riqfinpro",#N/A,FALSE,"Tran"}</definedName>
    <definedName name="xxx" localSheetId="30" hidden="1">{"Riqfin97",#N/A,FALSE,"Tran";"Riqfinpro",#N/A,FALSE,"Tran"}</definedName>
    <definedName name="xxx" localSheetId="33" hidden="1">{"Riqfin97",#N/A,FALSE,"Tran";"Riqfinpro",#N/A,FALSE,"Tran"}</definedName>
    <definedName name="xxx" localSheetId="34" hidden="1">{"Riqfin97",#N/A,FALSE,"Tran";"Riqfinpro",#N/A,FALSE,"Tran"}</definedName>
    <definedName name="xxx" localSheetId="36" hidden="1">{"Riqfin97",#N/A,FALSE,"Tran";"Riqfinpro",#N/A,FALSE,"Tran"}</definedName>
    <definedName name="xxx" localSheetId="37" hidden="1">{"Riqfin97",#N/A,FALSE,"Tran";"Riqfinpro",#N/A,FALSE,"Tran"}</definedName>
    <definedName name="xxx" localSheetId="38" hidden="1">{"Riqfin97",#N/A,FALSE,"Tran";"Riqfinpro",#N/A,FALSE,"Tran"}</definedName>
    <definedName name="xxx" localSheetId="40" hidden="1">{"Riqfin97",#N/A,FALSE,"Tran";"Riqfinpro",#N/A,FALSE,"Tran"}</definedName>
    <definedName name="xxx" localSheetId="41" hidden="1">{"Riqfin97",#N/A,FALSE,"Tran";"Riqfinpro",#N/A,FALSE,"Tran"}</definedName>
    <definedName name="xxx" localSheetId="44" hidden="1">{"Riqfin97",#N/A,FALSE,"Tran";"Riqfinpro",#N/A,FALSE,"Tran"}</definedName>
    <definedName name="xxx" localSheetId="7" hidden="1">{"Riqfin97",#N/A,FALSE,"Tran";"Riqfinpro",#N/A,FALSE,"Tran"}</definedName>
    <definedName name="xxx" localSheetId="48" hidden="1">{"Riqfin97",#N/A,FALSE,"Tran";"Riqfinpro",#N/A,FALSE,"Tran"}</definedName>
    <definedName name="xxx" localSheetId="50" hidden="1">{"Riqfin97",#N/A,FALSE,"Tran";"Riqfinpro",#N/A,FALSE,"Tran"}</definedName>
    <definedName name="xxx" localSheetId="51" hidden="1">{"Riqfin97",#N/A,FALSE,"Tran";"Riqfinpro",#N/A,FALSE,"Tran"}</definedName>
    <definedName name="xxx" localSheetId="52" hidden="1">{"Riqfin97",#N/A,FALSE,"Tran";"Riqfinpro",#N/A,FALSE,"Tran"}</definedName>
    <definedName name="xxx" hidden="1">{"Riqfin97",#N/A,FALSE,"Tran";"Riqfinpro",#N/A,FALSE,"Tran"}</definedName>
    <definedName name="xxxx" localSheetId="25" hidden="1">{"Riqfin97",#N/A,FALSE,"Tran";"Riqfinpro",#N/A,FALSE,"Tran"}</definedName>
    <definedName name="xxxx" localSheetId="30" hidden="1">{"Riqfin97",#N/A,FALSE,"Tran";"Riqfinpro",#N/A,FALSE,"Tran"}</definedName>
    <definedName name="xxxx" localSheetId="33" hidden="1">{"Riqfin97",#N/A,FALSE,"Tran";"Riqfinpro",#N/A,FALSE,"Tran"}</definedName>
    <definedName name="xxxx" localSheetId="34" hidden="1">{"Riqfin97",#N/A,FALSE,"Tran";"Riqfinpro",#N/A,FALSE,"Tran"}</definedName>
    <definedName name="xxxx" localSheetId="36" hidden="1">{"Riqfin97",#N/A,FALSE,"Tran";"Riqfinpro",#N/A,FALSE,"Tran"}</definedName>
    <definedName name="xxxx" localSheetId="37" hidden="1">{"Riqfin97",#N/A,FALSE,"Tran";"Riqfinpro",#N/A,FALSE,"Tran"}</definedName>
    <definedName name="xxxx" localSheetId="38" hidden="1">{"Riqfin97",#N/A,FALSE,"Tran";"Riqfinpro",#N/A,FALSE,"Tran"}</definedName>
    <definedName name="xxxx" localSheetId="40" hidden="1">{"Riqfin97",#N/A,FALSE,"Tran";"Riqfinpro",#N/A,FALSE,"Tran"}</definedName>
    <definedName name="xxxx" localSheetId="41" hidden="1">{"Riqfin97",#N/A,FALSE,"Tran";"Riqfinpro",#N/A,FALSE,"Tran"}</definedName>
    <definedName name="xxxx" localSheetId="44" hidden="1">{"Riqfin97",#N/A,FALSE,"Tran";"Riqfinpro",#N/A,FALSE,"Tran"}</definedName>
    <definedName name="xxxx" localSheetId="7" hidden="1">{"Riqfin97",#N/A,FALSE,"Tran";"Riqfinpro",#N/A,FALSE,"Tran"}</definedName>
    <definedName name="xxxx" localSheetId="48" hidden="1">{"Riqfin97",#N/A,FALSE,"Tran";"Riqfinpro",#N/A,FALSE,"Tran"}</definedName>
    <definedName name="xxxx" localSheetId="50" hidden="1">{"Riqfin97",#N/A,FALSE,"Tran";"Riqfinpro",#N/A,FALSE,"Tran"}</definedName>
    <definedName name="xxxx" localSheetId="51" hidden="1">{"Riqfin97",#N/A,FALSE,"Tran";"Riqfinpro",#N/A,FALSE,"Tran"}</definedName>
    <definedName name="xxxx" localSheetId="52" hidden="1">{"Riqfin97",#N/A,FALSE,"Tran";"Riqfinpro",#N/A,FALSE,"Tran"}</definedName>
    <definedName name="xxxx" hidden="1">{"Riqfin97",#N/A,FALSE,"Tran";"Riqfinpro",#N/A,FALSE,"Tran"}</definedName>
    <definedName name="xxxx1" localSheetId="25" hidden="1">{"partial screen",#N/A,FALSE,"State_Gov't"}</definedName>
    <definedName name="xxxx1" localSheetId="30" hidden="1">{"partial screen",#N/A,FALSE,"State_Gov't"}</definedName>
    <definedName name="xxxx1" localSheetId="33" hidden="1">{"partial screen",#N/A,FALSE,"State_Gov't"}</definedName>
    <definedName name="xxxx1" localSheetId="34" hidden="1">{"partial screen",#N/A,FALSE,"State_Gov't"}</definedName>
    <definedName name="xxxx1" localSheetId="36" hidden="1">{"partial screen",#N/A,FALSE,"State_Gov't"}</definedName>
    <definedName name="xxxx1" localSheetId="37" hidden="1">{"partial screen",#N/A,FALSE,"State_Gov't"}</definedName>
    <definedName name="xxxx1" localSheetId="38" hidden="1">{"partial screen",#N/A,FALSE,"State_Gov't"}</definedName>
    <definedName name="xxxx1" localSheetId="40" hidden="1">{"partial screen",#N/A,FALSE,"State_Gov't"}</definedName>
    <definedName name="xxxx1" localSheetId="41" hidden="1">{"partial screen",#N/A,FALSE,"State_Gov't"}</definedName>
    <definedName name="xxxx1" localSheetId="44" hidden="1">{"partial screen",#N/A,FALSE,"State_Gov't"}</definedName>
    <definedName name="xxxx1" localSheetId="7" hidden="1">{"partial screen",#N/A,FALSE,"State_Gov't"}</definedName>
    <definedName name="xxxx1" localSheetId="48" hidden="1">{"partial screen",#N/A,FALSE,"State_Gov't"}</definedName>
    <definedName name="xxxx1" localSheetId="50" hidden="1">{"partial screen",#N/A,FALSE,"State_Gov't"}</definedName>
    <definedName name="xxxx1" localSheetId="51" hidden="1">{"partial screen",#N/A,FALSE,"State_Gov't"}</definedName>
    <definedName name="xxxx1" localSheetId="52" hidden="1">{"partial screen",#N/A,FALSE,"State_Gov't"}</definedName>
    <definedName name="xxxx1" hidden="1">{"partial screen",#N/A,FALSE,"State_Gov't"}</definedName>
    <definedName name="Year" localSheetId="44">#REF!</definedName>
    <definedName name="Year" localSheetId="51">#REF!</definedName>
    <definedName name="Year" localSheetId="52">#REF!</definedName>
    <definedName name="Year">#REF!</definedName>
    <definedName name="yoo" localSheetId="25" hidden="1">{"Main Economic Indicators",#N/A,FALSE,"C"}</definedName>
    <definedName name="yoo" localSheetId="30" hidden="1">{"Main Economic Indicators",#N/A,FALSE,"C"}</definedName>
    <definedName name="yoo" localSheetId="33" hidden="1">{"Main Economic Indicators",#N/A,FALSE,"C"}</definedName>
    <definedName name="yoo" localSheetId="34" hidden="1">{"Main Economic Indicators",#N/A,FALSE,"C"}</definedName>
    <definedName name="yoo" localSheetId="36" hidden="1">{"Main Economic Indicators",#N/A,FALSE,"C"}</definedName>
    <definedName name="yoo" localSheetId="37" hidden="1">{"Main Economic Indicators",#N/A,FALSE,"C"}</definedName>
    <definedName name="yoo" localSheetId="38" hidden="1">{"Main Economic Indicators",#N/A,FALSE,"C"}</definedName>
    <definedName name="yoo" localSheetId="40" hidden="1">{"Main Economic Indicators",#N/A,FALSE,"C"}</definedName>
    <definedName name="yoo" localSheetId="41" hidden="1">{"Main Economic Indicators",#N/A,FALSE,"C"}</definedName>
    <definedName name="yoo" localSheetId="44" hidden="1">{"Main Economic Indicators",#N/A,FALSE,"C"}</definedName>
    <definedName name="yoo" localSheetId="7" hidden="1">{"Main Economic Indicators",#N/A,FALSE,"C"}</definedName>
    <definedName name="yoo" localSheetId="48" hidden="1">{"Main Economic Indicators",#N/A,FALSE,"C"}</definedName>
    <definedName name="yoo" localSheetId="50" hidden="1">{"Main Economic Indicators",#N/A,FALSE,"C"}</definedName>
    <definedName name="yoo" localSheetId="51" hidden="1">{"Main Economic Indicators",#N/A,FALSE,"C"}</definedName>
    <definedName name="yoo" localSheetId="52" hidden="1">{"Main Economic Indicators",#N/A,FALSE,"C"}</definedName>
    <definedName name="yoo" hidden="1">{"Main Economic Indicators",#N/A,FALSE,"C"}</definedName>
    <definedName name="ytd" localSheetId="25" hidden="1">{"ca",#N/A,FALSE,"Detailed BOP";"ka",#N/A,FALSE,"Detailed BOP";"btl",#N/A,FALSE,"Detailed BOP";#N/A,#N/A,FALSE,"Debt  Stock TBL";"imfprint",#N/A,FALSE,"IMF";"imfdebtservice",#N/A,FALSE,"IMF";"tradeprint",#N/A,FALSE,"Trade"}</definedName>
    <definedName name="ytd" localSheetId="30" hidden="1">{"ca",#N/A,FALSE,"Detailed BOP";"ka",#N/A,FALSE,"Detailed BOP";"btl",#N/A,FALSE,"Detailed BOP";#N/A,#N/A,FALSE,"Debt  Stock TBL";"imfprint",#N/A,FALSE,"IMF";"imfdebtservice",#N/A,FALSE,"IMF";"tradeprint",#N/A,FALSE,"Trade"}</definedName>
    <definedName name="ytd" localSheetId="33" hidden="1">{"ca",#N/A,FALSE,"Detailed BOP";"ka",#N/A,FALSE,"Detailed BOP";"btl",#N/A,FALSE,"Detailed BOP";#N/A,#N/A,FALSE,"Debt  Stock TBL";"imfprint",#N/A,FALSE,"IMF";"imfdebtservice",#N/A,FALSE,"IMF";"tradeprint",#N/A,FALSE,"Trade"}</definedName>
    <definedName name="ytd" localSheetId="34" hidden="1">{"ca",#N/A,FALSE,"Detailed BOP";"ka",#N/A,FALSE,"Detailed BOP";"btl",#N/A,FALSE,"Detailed BOP";#N/A,#N/A,FALSE,"Debt  Stock TBL";"imfprint",#N/A,FALSE,"IMF";"imfdebtservice",#N/A,FALSE,"IMF";"tradeprint",#N/A,FALSE,"Trade"}</definedName>
    <definedName name="ytd" localSheetId="36" hidden="1">{"ca",#N/A,FALSE,"Detailed BOP";"ka",#N/A,FALSE,"Detailed BOP";"btl",#N/A,FALSE,"Detailed BOP";#N/A,#N/A,FALSE,"Debt  Stock TBL";"imfprint",#N/A,FALSE,"IMF";"imfdebtservice",#N/A,FALSE,"IMF";"tradeprint",#N/A,FALSE,"Trade"}</definedName>
    <definedName name="ytd" localSheetId="37" hidden="1">{"ca",#N/A,FALSE,"Detailed BOP";"ka",#N/A,FALSE,"Detailed BOP";"btl",#N/A,FALSE,"Detailed BOP";#N/A,#N/A,FALSE,"Debt  Stock TBL";"imfprint",#N/A,FALSE,"IMF";"imfdebtservice",#N/A,FALSE,"IMF";"tradeprint",#N/A,FALSE,"Trade"}</definedName>
    <definedName name="ytd" localSheetId="38" hidden="1">{"ca",#N/A,FALSE,"Detailed BOP";"ka",#N/A,FALSE,"Detailed BOP";"btl",#N/A,FALSE,"Detailed BOP";#N/A,#N/A,FALSE,"Debt  Stock TBL";"imfprint",#N/A,FALSE,"IMF";"imfdebtservice",#N/A,FALSE,"IMF";"tradeprint",#N/A,FALSE,"Trade"}</definedName>
    <definedName name="ytd" localSheetId="40" hidden="1">{"ca",#N/A,FALSE,"Detailed BOP";"ka",#N/A,FALSE,"Detailed BOP";"btl",#N/A,FALSE,"Detailed BOP";#N/A,#N/A,FALSE,"Debt  Stock TBL";"imfprint",#N/A,FALSE,"IMF";"imfdebtservice",#N/A,FALSE,"IMF";"tradeprint",#N/A,FALSE,"Trade"}</definedName>
    <definedName name="ytd" localSheetId="41" hidden="1">{"ca",#N/A,FALSE,"Detailed BOP";"ka",#N/A,FALSE,"Detailed BOP";"btl",#N/A,FALSE,"Detailed BOP";#N/A,#N/A,FALSE,"Debt  Stock TBL";"imfprint",#N/A,FALSE,"IMF";"imfdebtservice",#N/A,FALSE,"IMF";"tradeprint",#N/A,FALSE,"Trade"}</definedName>
    <definedName name="ytd" localSheetId="44" hidden="1">{"ca",#N/A,FALSE,"Detailed BOP";"ka",#N/A,FALSE,"Detailed BOP";"btl",#N/A,FALSE,"Detailed BOP";#N/A,#N/A,FALSE,"Debt  Stock TBL";"imfprint",#N/A,FALSE,"IMF";"imfdebtservice",#N/A,FALSE,"IMF";"tradeprint",#N/A,FALSE,"Trade"}</definedName>
    <definedName name="ytd" localSheetId="7" hidden="1">{"ca",#N/A,FALSE,"Detailed BOP";"ka",#N/A,FALSE,"Detailed BOP";"btl",#N/A,FALSE,"Detailed BOP";#N/A,#N/A,FALSE,"Debt  Stock TBL";"imfprint",#N/A,FALSE,"IMF";"imfdebtservice",#N/A,FALSE,"IMF";"tradeprint",#N/A,FALSE,"Trade"}</definedName>
    <definedName name="ytd" localSheetId="48" hidden="1">{"ca",#N/A,FALSE,"Detailed BOP";"ka",#N/A,FALSE,"Detailed BOP";"btl",#N/A,FALSE,"Detailed BOP";#N/A,#N/A,FALSE,"Debt  Stock TBL";"imfprint",#N/A,FALSE,"IMF";"imfdebtservice",#N/A,FALSE,"IMF";"tradeprint",#N/A,FALSE,"Trade"}</definedName>
    <definedName name="ytd" localSheetId="50" hidden="1">{"ca",#N/A,FALSE,"Detailed BOP";"ka",#N/A,FALSE,"Detailed BOP";"btl",#N/A,FALSE,"Detailed BOP";#N/A,#N/A,FALSE,"Debt  Stock TBL";"imfprint",#N/A,FALSE,"IMF";"imfdebtservice",#N/A,FALSE,"IMF";"tradeprint",#N/A,FALSE,"Trade"}</definedName>
    <definedName name="ytd" localSheetId="51" hidden="1">{"ca",#N/A,FALSE,"Detailed BOP";"ka",#N/A,FALSE,"Detailed BOP";"btl",#N/A,FALSE,"Detailed BOP";#N/A,#N/A,FALSE,"Debt  Stock TBL";"imfprint",#N/A,FALSE,"IMF";"imfdebtservice",#N/A,FALSE,"IMF";"tradeprint",#N/A,FALSE,"Trade"}</definedName>
    <definedName name="ytd" localSheetId="52" hidden="1">{"ca",#N/A,FALSE,"Detailed BOP";"ka",#N/A,FALSE,"Detailed BOP";"btl",#N/A,FALSE,"Detailed BOP";#N/A,#N/A,FALSE,"Debt  Stock TBL";"imfprint",#N/A,FALSE,"IMF";"imfdebtservice",#N/A,FALSE,"IMF";"tradeprint",#N/A,FALSE,"Trade"}</definedName>
    <definedName name="ytd" hidden="1">{"ca",#N/A,FALSE,"Detailed BOP";"ka",#N/A,FALSE,"Detailed BOP";"btl",#N/A,FALSE,"Detailed BOP";#N/A,#N/A,FALSE,"Debt  Stock TBL";"imfprint",#N/A,FALSE,"IMF";"imfdebtservice",#N/A,FALSE,"IMF";"tradeprint",#N/A,FALSE,"Trade"}</definedName>
    <definedName name="yui" localSheetId="25" hidden="1">{"mt1",#N/A,FALSE,"Debt";"mt2",#N/A,FALSE,"Debt";"mt3",#N/A,FALSE,"Debt";"mt4",#N/A,FALSE,"Debt";"mt5",#N/A,FALSE,"Debt";"mt6",#N/A,FALSE,"Debt";"mt7",#N/A,FALSE,"Debt"}</definedName>
    <definedName name="yui" localSheetId="30" hidden="1">{"mt1",#N/A,FALSE,"Debt";"mt2",#N/A,FALSE,"Debt";"mt3",#N/A,FALSE,"Debt";"mt4",#N/A,FALSE,"Debt";"mt5",#N/A,FALSE,"Debt";"mt6",#N/A,FALSE,"Debt";"mt7",#N/A,FALSE,"Debt"}</definedName>
    <definedName name="yui" localSheetId="33" hidden="1">{"mt1",#N/A,FALSE,"Debt";"mt2",#N/A,FALSE,"Debt";"mt3",#N/A,FALSE,"Debt";"mt4",#N/A,FALSE,"Debt";"mt5",#N/A,FALSE,"Debt";"mt6",#N/A,FALSE,"Debt";"mt7",#N/A,FALSE,"Debt"}</definedName>
    <definedName name="yui" localSheetId="34" hidden="1">{"mt1",#N/A,FALSE,"Debt";"mt2",#N/A,FALSE,"Debt";"mt3",#N/A,FALSE,"Debt";"mt4",#N/A,FALSE,"Debt";"mt5",#N/A,FALSE,"Debt";"mt6",#N/A,FALSE,"Debt";"mt7",#N/A,FALSE,"Debt"}</definedName>
    <definedName name="yui" localSheetId="36" hidden="1">{"mt1",#N/A,FALSE,"Debt";"mt2",#N/A,FALSE,"Debt";"mt3",#N/A,FALSE,"Debt";"mt4",#N/A,FALSE,"Debt";"mt5",#N/A,FALSE,"Debt";"mt6",#N/A,FALSE,"Debt";"mt7",#N/A,FALSE,"Debt"}</definedName>
    <definedName name="yui" localSheetId="37" hidden="1">{"mt1",#N/A,FALSE,"Debt";"mt2",#N/A,FALSE,"Debt";"mt3",#N/A,FALSE,"Debt";"mt4",#N/A,FALSE,"Debt";"mt5",#N/A,FALSE,"Debt";"mt6",#N/A,FALSE,"Debt";"mt7",#N/A,FALSE,"Debt"}</definedName>
    <definedName name="yui" localSheetId="38" hidden="1">{"mt1",#N/A,FALSE,"Debt";"mt2",#N/A,FALSE,"Debt";"mt3",#N/A,FALSE,"Debt";"mt4",#N/A,FALSE,"Debt";"mt5",#N/A,FALSE,"Debt";"mt6",#N/A,FALSE,"Debt";"mt7",#N/A,FALSE,"Debt"}</definedName>
    <definedName name="yui" localSheetId="40" hidden="1">{"mt1",#N/A,FALSE,"Debt";"mt2",#N/A,FALSE,"Debt";"mt3",#N/A,FALSE,"Debt";"mt4",#N/A,FALSE,"Debt";"mt5",#N/A,FALSE,"Debt";"mt6",#N/A,FALSE,"Debt";"mt7",#N/A,FALSE,"Debt"}</definedName>
    <definedName name="yui" localSheetId="41" hidden="1">{"mt1",#N/A,FALSE,"Debt";"mt2",#N/A,FALSE,"Debt";"mt3",#N/A,FALSE,"Debt";"mt4",#N/A,FALSE,"Debt";"mt5",#N/A,FALSE,"Debt";"mt6",#N/A,FALSE,"Debt";"mt7",#N/A,FALSE,"Debt"}</definedName>
    <definedName name="yui" localSheetId="44" hidden="1">{"mt1",#N/A,FALSE,"Debt";"mt2",#N/A,FALSE,"Debt";"mt3",#N/A,FALSE,"Debt";"mt4",#N/A,FALSE,"Debt";"mt5",#N/A,FALSE,"Debt";"mt6",#N/A,FALSE,"Debt";"mt7",#N/A,FALSE,"Debt"}</definedName>
    <definedName name="yui" localSheetId="7" hidden="1">{"mt1",#N/A,FALSE,"Debt";"mt2",#N/A,FALSE,"Debt";"mt3",#N/A,FALSE,"Debt";"mt4",#N/A,FALSE,"Debt";"mt5",#N/A,FALSE,"Debt";"mt6",#N/A,FALSE,"Debt";"mt7",#N/A,FALSE,"Debt"}</definedName>
    <definedName name="yui" localSheetId="48" hidden="1">{"mt1",#N/A,FALSE,"Debt";"mt2",#N/A,FALSE,"Debt";"mt3",#N/A,FALSE,"Debt";"mt4",#N/A,FALSE,"Debt";"mt5",#N/A,FALSE,"Debt";"mt6",#N/A,FALSE,"Debt";"mt7",#N/A,FALSE,"Debt"}</definedName>
    <definedName name="yui" localSheetId="50" hidden="1">{"mt1",#N/A,FALSE,"Debt";"mt2",#N/A,FALSE,"Debt";"mt3",#N/A,FALSE,"Debt";"mt4",#N/A,FALSE,"Debt";"mt5",#N/A,FALSE,"Debt";"mt6",#N/A,FALSE,"Debt";"mt7",#N/A,FALSE,"Debt"}</definedName>
    <definedName name="yui" localSheetId="51" hidden="1">{"mt1",#N/A,FALSE,"Debt";"mt2",#N/A,FALSE,"Debt";"mt3",#N/A,FALSE,"Debt";"mt4",#N/A,FALSE,"Debt";"mt5",#N/A,FALSE,"Debt";"mt6",#N/A,FALSE,"Debt";"mt7",#N/A,FALSE,"Debt"}</definedName>
    <definedName name="yui" localSheetId="52" hidden="1">{"mt1",#N/A,FALSE,"Debt";"mt2",#N/A,FALSE,"Debt";"mt3",#N/A,FALSE,"Debt";"mt4",#N/A,FALSE,"Debt";"mt5",#N/A,FALSE,"Debt";"mt6",#N/A,FALSE,"Debt";"mt7",#N/A,FALSE,"Debt"}</definedName>
    <definedName name="yui" hidden="1">{"mt1",#N/A,FALSE,"Debt";"mt2",#N/A,FALSE,"Debt";"mt3",#N/A,FALSE,"Debt";"mt4",#N/A,FALSE,"Debt";"mt5",#N/A,FALSE,"Debt";"mt6",#N/A,FALSE,"Debt";"mt7",#N/A,FALSE,"Debt"}</definedName>
    <definedName name="yy" localSheetId="25" hidden="1">{"Tab1",#N/A,FALSE,"P";"Tab2",#N/A,FALSE,"P"}</definedName>
    <definedName name="yy" localSheetId="30" hidden="1">{"Tab1",#N/A,FALSE,"P";"Tab2",#N/A,FALSE,"P"}</definedName>
    <definedName name="yy" localSheetId="33" hidden="1">{"Tab1",#N/A,FALSE,"P";"Tab2",#N/A,FALSE,"P"}</definedName>
    <definedName name="yy" localSheetId="34" hidden="1">{"Tab1",#N/A,FALSE,"P";"Tab2",#N/A,FALSE,"P"}</definedName>
    <definedName name="yy" localSheetId="36" hidden="1">{"Tab1",#N/A,FALSE,"P";"Tab2",#N/A,FALSE,"P"}</definedName>
    <definedName name="yy" localSheetId="37" hidden="1">{"Tab1",#N/A,FALSE,"P";"Tab2",#N/A,FALSE,"P"}</definedName>
    <definedName name="yy" localSheetId="38" hidden="1">{"Tab1",#N/A,FALSE,"P";"Tab2",#N/A,FALSE,"P"}</definedName>
    <definedName name="yy" localSheetId="40" hidden="1">{"Tab1",#N/A,FALSE,"P";"Tab2",#N/A,FALSE,"P"}</definedName>
    <definedName name="yy" localSheetId="41" hidden="1">{"Tab1",#N/A,FALSE,"P";"Tab2",#N/A,FALSE,"P"}</definedName>
    <definedName name="yy" localSheetId="44" hidden="1">{"Tab1",#N/A,FALSE,"P";"Tab2",#N/A,FALSE,"P"}</definedName>
    <definedName name="yy" localSheetId="7" hidden="1">{"Tab1",#N/A,FALSE,"P";"Tab2",#N/A,FALSE,"P"}</definedName>
    <definedName name="yy" localSheetId="48" hidden="1">{"Tab1",#N/A,FALSE,"P";"Tab2",#N/A,FALSE,"P"}</definedName>
    <definedName name="yy" localSheetId="50" hidden="1">{"Tab1",#N/A,FALSE,"P";"Tab2",#N/A,FALSE,"P"}</definedName>
    <definedName name="yy" localSheetId="51" hidden="1">{"Tab1",#N/A,FALSE,"P";"Tab2",#N/A,FALSE,"P"}</definedName>
    <definedName name="yy" localSheetId="52" hidden="1">{"Tab1",#N/A,FALSE,"P";"Tab2",#N/A,FALSE,"P"}</definedName>
    <definedName name="yy" hidden="1">{"Tab1",#N/A,FALSE,"P";"Tab2",#N/A,FALSE,"P"}</definedName>
    <definedName name="yyy" localSheetId="25" hidden="1">{"Tab1",#N/A,FALSE,"P";"Tab2",#N/A,FALSE,"P"}</definedName>
    <definedName name="yyy" localSheetId="30" hidden="1">{"Tab1",#N/A,FALSE,"P";"Tab2",#N/A,FALSE,"P"}</definedName>
    <definedName name="yyy" localSheetId="33" hidden="1">{"Tab1",#N/A,FALSE,"P";"Tab2",#N/A,FALSE,"P"}</definedName>
    <definedName name="yyy" localSheetId="34" hidden="1">{"Tab1",#N/A,FALSE,"P";"Tab2",#N/A,FALSE,"P"}</definedName>
    <definedName name="yyy" localSheetId="36" hidden="1">{"Tab1",#N/A,FALSE,"P";"Tab2",#N/A,FALSE,"P"}</definedName>
    <definedName name="yyy" localSheetId="37" hidden="1">{"Tab1",#N/A,FALSE,"P";"Tab2",#N/A,FALSE,"P"}</definedName>
    <definedName name="yyy" localSheetId="38" hidden="1">{"Tab1",#N/A,FALSE,"P";"Tab2",#N/A,FALSE,"P"}</definedName>
    <definedName name="yyy" localSheetId="40" hidden="1">{"Tab1",#N/A,FALSE,"P";"Tab2",#N/A,FALSE,"P"}</definedName>
    <definedName name="yyy" localSheetId="41" hidden="1">{"Tab1",#N/A,FALSE,"P";"Tab2",#N/A,FALSE,"P"}</definedName>
    <definedName name="yyy" localSheetId="44" hidden="1">{"Tab1",#N/A,FALSE,"P";"Tab2",#N/A,FALSE,"P"}</definedName>
    <definedName name="yyy" localSheetId="7" hidden="1">{"Tab1",#N/A,FALSE,"P";"Tab2",#N/A,FALSE,"P"}</definedName>
    <definedName name="yyy" localSheetId="48" hidden="1">{"Tab1",#N/A,FALSE,"P";"Tab2",#N/A,FALSE,"P"}</definedName>
    <definedName name="yyy" localSheetId="50" hidden="1">{"Tab1",#N/A,FALSE,"P";"Tab2",#N/A,FALSE,"P"}</definedName>
    <definedName name="yyy" localSheetId="51" hidden="1">{"Tab1",#N/A,FALSE,"P";"Tab2",#N/A,FALSE,"P"}</definedName>
    <definedName name="yyy" localSheetId="52" hidden="1">{"Tab1",#N/A,FALSE,"P";"Tab2",#N/A,FALSE,"P"}</definedName>
    <definedName name="yyy" hidden="1">{"Tab1",#N/A,FALSE,"P";"Tab2",#N/A,FALSE,"P"}</definedName>
    <definedName name="yyy1" localSheetId="25" hidden="1">{"DEPOSITS",#N/A,FALSE,"COMML_MON";"LOANS",#N/A,FALSE,"COMML_MON"}</definedName>
    <definedName name="yyy1" localSheetId="30" hidden="1">{"DEPOSITS",#N/A,FALSE,"COMML_MON";"LOANS",#N/A,FALSE,"COMML_MON"}</definedName>
    <definedName name="yyy1" localSheetId="33" hidden="1">{"DEPOSITS",#N/A,FALSE,"COMML_MON";"LOANS",#N/A,FALSE,"COMML_MON"}</definedName>
    <definedName name="yyy1" localSheetId="34" hidden="1">{"DEPOSITS",#N/A,FALSE,"COMML_MON";"LOANS",#N/A,FALSE,"COMML_MON"}</definedName>
    <definedName name="yyy1" localSheetId="36" hidden="1">{"DEPOSITS",#N/A,FALSE,"COMML_MON";"LOANS",#N/A,FALSE,"COMML_MON"}</definedName>
    <definedName name="yyy1" localSheetId="37" hidden="1">{"DEPOSITS",#N/A,FALSE,"COMML_MON";"LOANS",#N/A,FALSE,"COMML_MON"}</definedName>
    <definedName name="yyy1" localSheetId="38" hidden="1">{"DEPOSITS",#N/A,FALSE,"COMML_MON";"LOANS",#N/A,FALSE,"COMML_MON"}</definedName>
    <definedName name="yyy1" localSheetId="40" hidden="1">{"DEPOSITS",#N/A,FALSE,"COMML_MON";"LOANS",#N/A,FALSE,"COMML_MON"}</definedName>
    <definedName name="yyy1" localSheetId="41" hidden="1">{"DEPOSITS",#N/A,FALSE,"COMML_MON";"LOANS",#N/A,FALSE,"COMML_MON"}</definedName>
    <definedName name="yyy1" localSheetId="44" hidden="1">{"DEPOSITS",#N/A,FALSE,"COMML_MON";"LOANS",#N/A,FALSE,"COMML_MON"}</definedName>
    <definedName name="yyy1" localSheetId="7" hidden="1">{"DEPOSITS",#N/A,FALSE,"COMML_MON";"LOANS",#N/A,FALSE,"COMML_MON"}</definedName>
    <definedName name="yyy1" localSheetId="48" hidden="1">{"DEPOSITS",#N/A,FALSE,"COMML_MON";"LOANS",#N/A,FALSE,"COMML_MON"}</definedName>
    <definedName name="yyy1" localSheetId="50" hidden="1">{"DEPOSITS",#N/A,FALSE,"COMML_MON";"LOANS",#N/A,FALSE,"COMML_MON"}</definedName>
    <definedName name="yyy1" localSheetId="51" hidden="1">{"DEPOSITS",#N/A,FALSE,"COMML_MON";"LOANS",#N/A,FALSE,"COMML_MON"}</definedName>
    <definedName name="yyy1" localSheetId="52" hidden="1">{"DEPOSITS",#N/A,FALSE,"COMML_MON";"LOANS",#N/A,FALSE,"COMML_MON"}</definedName>
    <definedName name="yyy1" hidden="1">{"DEPOSITS",#N/A,FALSE,"COMML_MON";"LOANS",#N/A,FALSE,"COMML_MON"}</definedName>
    <definedName name="yyyy" localSheetId="25" hidden="1">{"Riqfin97",#N/A,FALSE,"Tran";"Riqfinpro",#N/A,FALSE,"Tran"}</definedName>
    <definedName name="yyyy" localSheetId="30" hidden="1">{"Riqfin97",#N/A,FALSE,"Tran";"Riqfinpro",#N/A,FALSE,"Tran"}</definedName>
    <definedName name="yyyy" localSheetId="33" hidden="1">{"Riqfin97",#N/A,FALSE,"Tran";"Riqfinpro",#N/A,FALSE,"Tran"}</definedName>
    <definedName name="yyyy" localSheetId="34" hidden="1">{"Riqfin97",#N/A,FALSE,"Tran";"Riqfinpro",#N/A,FALSE,"Tran"}</definedName>
    <definedName name="yyyy" localSheetId="36" hidden="1">{"Riqfin97",#N/A,FALSE,"Tran";"Riqfinpro",#N/A,FALSE,"Tran"}</definedName>
    <definedName name="yyyy" localSheetId="37" hidden="1">{"Riqfin97",#N/A,FALSE,"Tran";"Riqfinpro",#N/A,FALSE,"Tran"}</definedName>
    <definedName name="yyyy" localSheetId="38" hidden="1">{"Riqfin97",#N/A,FALSE,"Tran";"Riqfinpro",#N/A,FALSE,"Tran"}</definedName>
    <definedName name="yyyy" localSheetId="40" hidden="1">{"Riqfin97",#N/A,FALSE,"Tran";"Riqfinpro",#N/A,FALSE,"Tran"}</definedName>
    <definedName name="yyyy" localSheetId="41" hidden="1">{"Riqfin97",#N/A,FALSE,"Tran";"Riqfinpro",#N/A,FALSE,"Tran"}</definedName>
    <definedName name="yyyy" localSheetId="44" hidden="1">{"Riqfin97",#N/A,FALSE,"Tran";"Riqfinpro",#N/A,FALSE,"Tran"}</definedName>
    <definedName name="yyyy" localSheetId="7" hidden="1">{"Riqfin97",#N/A,FALSE,"Tran";"Riqfinpro",#N/A,FALSE,"Tran"}</definedName>
    <definedName name="yyyy" localSheetId="48" hidden="1">{"Riqfin97",#N/A,FALSE,"Tran";"Riqfinpro",#N/A,FALSE,"Tran"}</definedName>
    <definedName name="yyyy" localSheetId="50" hidden="1">{"Riqfin97",#N/A,FALSE,"Tran";"Riqfinpro",#N/A,FALSE,"Tran"}</definedName>
    <definedName name="yyyy" localSheetId="51" hidden="1">{"Riqfin97",#N/A,FALSE,"Tran";"Riqfinpro",#N/A,FALSE,"Tran"}</definedName>
    <definedName name="yyyy" localSheetId="52" hidden="1">{"Riqfin97",#N/A,FALSE,"Tran";"Riqfinpro",#N/A,FALSE,"Tran"}</definedName>
    <definedName name="yyyy" hidden="1">{"Riqfin97",#N/A,FALSE,"Tran";"Riqfinpro",#N/A,FALSE,"Tran"}</definedName>
    <definedName name="Z_1A8C061B_2301_11D3_BFD1_000039E37209_.wvu.Cols" localSheetId="25" hidden="1">#REF!,#REF!,#REF!</definedName>
    <definedName name="Z_1A8C061B_2301_11D3_BFD1_000039E37209_.wvu.Cols" localSheetId="30" hidden="1">#REF!,#REF!,#REF!</definedName>
    <definedName name="Z_1A8C061B_2301_11D3_BFD1_000039E37209_.wvu.Cols" localSheetId="33" hidden="1">#REF!,#REF!,#REF!</definedName>
    <definedName name="Z_1A8C061B_2301_11D3_BFD1_000039E37209_.wvu.Cols" localSheetId="34" hidden="1">#REF!,#REF!,#REF!</definedName>
    <definedName name="Z_1A8C061B_2301_11D3_BFD1_000039E37209_.wvu.Cols" localSheetId="36" hidden="1">#REF!,#REF!,#REF!</definedName>
    <definedName name="Z_1A8C061B_2301_11D3_BFD1_000039E37209_.wvu.Cols" localSheetId="37" hidden="1">#REF!,#REF!,#REF!</definedName>
    <definedName name="Z_1A8C061B_2301_11D3_BFD1_000039E37209_.wvu.Cols" localSheetId="38" hidden="1">#REF!,#REF!,#REF!</definedName>
    <definedName name="Z_1A8C061B_2301_11D3_BFD1_000039E37209_.wvu.Cols" localSheetId="40" hidden="1">#REF!,#REF!,#REF!</definedName>
    <definedName name="Z_1A8C061B_2301_11D3_BFD1_000039E37209_.wvu.Cols" localSheetId="41" hidden="1">#REF!,#REF!,#REF!</definedName>
    <definedName name="Z_1A8C061B_2301_11D3_BFD1_000039E37209_.wvu.Cols" localSheetId="44" hidden="1">#REF!,#REF!,#REF!</definedName>
    <definedName name="Z_1A8C061B_2301_11D3_BFD1_000039E37209_.wvu.Cols" localSheetId="7" hidden="1">#REF!,#REF!,#REF!</definedName>
    <definedName name="Z_1A8C061B_2301_11D3_BFD1_000039E37209_.wvu.Cols" localSheetId="48" hidden="1">#REF!,#REF!,#REF!</definedName>
    <definedName name="Z_1A8C061B_2301_11D3_BFD1_000039E37209_.wvu.Cols" localSheetId="51" hidden="1">#REF!,#REF!,#REF!</definedName>
    <definedName name="Z_1A8C061B_2301_11D3_BFD1_000039E37209_.wvu.Cols" localSheetId="52" hidden="1">#REF!,#REF!,#REF!</definedName>
    <definedName name="Z_1A8C061B_2301_11D3_BFD1_000039E37209_.wvu.Cols" hidden="1">#REF!,#REF!,#REF!</definedName>
    <definedName name="Z_1A8C061B_2301_11D3_BFD1_000039E37209_.wvu.Rows" localSheetId="25" hidden="1">#REF!,#REF!,#REF!</definedName>
    <definedName name="Z_1A8C061B_2301_11D3_BFD1_000039E37209_.wvu.Rows" localSheetId="30" hidden="1">#REF!,#REF!,#REF!</definedName>
    <definedName name="Z_1A8C061B_2301_11D3_BFD1_000039E37209_.wvu.Rows" localSheetId="33" hidden="1">#REF!,#REF!,#REF!</definedName>
    <definedName name="Z_1A8C061B_2301_11D3_BFD1_000039E37209_.wvu.Rows" localSheetId="34" hidden="1">#REF!,#REF!,#REF!</definedName>
    <definedName name="Z_1A8C061B_2301_11D3_BFD1_000039E37209_.wvu.Rows" localSheetId="36" hidden="1">#REF!,#REF!,#REF!</definedName>
    <definedName name="Z_1A8C061B_2301_11D3_BFD1_000039E37209_.wvu.Rows" localSheetId="37" hidden="1">#REF!,#REF!,#REF!</definedName>
    <definedName name="Z_1A8C061B_2301_11D3_BFD1_000039E37209_.wvu.Rows" localSheetId="38" hidden="1">#REF!,#REF!,#REF!</definedName>
    <definedName name="Z_1A8C061B_2301_11D3_BFD1_000039E37209_.wvu.Rows" localSheetId="40" hidden="1">#REF!,#REF!,#REF!</definedName>
    <definedName name="Z_1A8C061B_2301_11D3_BFD1_000039E37209_.wvu.Rows" localSheetId="41" hidden="1">#REF!,#REF!,#REF!</definedName>
    <definedName name="Z_1A8C061B_2301_11D3_BFD1_000039E37209_.wvu.Rows" localSheetId="44" hidden="1">#REF!,#REF!,#REF!</definedName>
    <definedName name="Z_1A8C061B_2301_11D3_BFD1_000039E37209_.wvu.Rows" localSheetId="7" hidden="1">#REF!,#REF!,#REF!</definedName>
    <definedName name="Z_1A8C061B_2301_11D3_BFD1_000039E37209_.wvu.Rows" localSheetId="48" hidden="1">#REF!,#REF!,#REF!</definedName>
    <definedName name="Z_1A8C061B_2301_11D3_BFD1_000039E37209_.wvu.Rows" localSheetId="51" hidden="1">#REF!,#REF!,#REF!</definedName>
    <definedName name="Z_1A8C061B_2301_11D3_BFD1_000039E37209_.wvu.Rows" localSheetId="52" hidden="1">#REF!,#REF!,#REF!</definedName>
    <definedName name="Z_1A8C061B_2301_11D3_BFD1_000039E37209_.wvu.Rows" hidden="1">#REF!,#REF!,#REF!</definedName>
    <definedName name="Z_1A8C061C_2301_11D3_BFD1_000039E37209_.wvu.Cols" localSheetId="25" hidden="1">#REF!,#REF!,#REF!</definedName>
    <definedName name="Z_1A8C061C_2301_11D3_BFD1_000039E37209_.wvu.Cols" localSheetId="30" hidden="1">#REF!,#REF!,#REF!</definedName>
    <definedName name="Z_1A8C061C_2301_11D3_BFD1_000039E37209_.wvu.Cols" localSheetId="33" hidden="1">#REF!,#REF!,#REF!</definedName>
    <definedName name="Z_1A8C061C_2301_11D3_BFD1_000039E37209_.wvu.Cols" localSheetId="34" hidden="1">#REF!,#REF!,#REF!</definedName>
    <definedName name="Z_1A8C061C_2301_11D3_BFD1_000039E37209_.wvu.Cols" localSheetId="36" hidden="1">#REF!,#REF!,#REF!</definedName>
    <definedName name="Z_1A8C061C_2301_11D3_BFD1_000039E37209_.wvu.Cols" localSheetId="37" hidden="1">#REF!,#REF!,#REF!</definedName>
    <definedName name="Z_1A8C061C_2301_11D3_BFD1_000039E37209_.wvu.Cols" localSheetId="40" hidden="1">#REF!,#REF!,#REF!</definedName>
    <definedName name="Z_1A8C061C_2301_11D3_BFD1_000039E37209_.wvu.Cols" localSheetId="44" hidden="1">#REF!,#REF!,#REF!</definedName>
    <definedName name="Z_1A8C061C_2301_11D3_BFD1_000039E37209_.wvu.Cols" localSheetId="7" hidden="1">#REF!,#REF!,#REF!</definedName>
    <definedName name="Z_1A8C061C_2301_11D3_BFD1_000039E37209_.wvu.Cols" localSheetId="48" hidden="1">#REF!,#REF!,#REF!</definedName>
    <definedName name="Z_1A8C061C_2301_11D3_BFD1_000039E37209_.wvu.Cols" localSheetId="51" hidden="1">#REF!,#REF!,#REF!</definedName>
    <definedName name="Z_1A8C061C_2301_11D3_BFD1_000039E37209_.wvu.Cols" localSheetId="52" hidden="1">#REF!,#REF!,#REF!</definedName>
    <definedName name="Z_1A8C061C_2301_11D3_BFD1_000039E37209_.wvu.Cols" hidden="1">#REF!,#REF!,#REF!</definedName>
    <definedName name="Z_1A8C061C_2301_11D3_BFD1_000039E37209_.wvu.Rows" localSheetId="44" hidden="1">#REF!,#REF!,#REF!</definedName>
    <definedName name="Z_1A8C061C_2301_11D3_BFD1_000039E37209_.wvu.Rows" localSheetId="48" hidden="1">#REF!,#REF!,#REF!</definedName>
    <definedName name="Z_1A8C061C_2301_11D3_BFD1_000039E37209_.wvu.Rows" localSheetId="51" hidden="1">#REF!,#REF!,#REF!</definedName>
    <definedName name="Z_1A8C061C_2301_11D3_BFD1_000039E37209_.wvu.Rows" localSheetId="52" hidden="1">#REF!,#REF!,#REF!</definedName>
    <definedName name="Z_1A8C061C_2301_11D3_BFD1_000039E37209_.wvu.Rows" hidden="1">#REF!,#REF!,#REF!</definedName>
    <definedName name="Z_1A8C061E_2301_11D3_BFD1_000039E37209_.wvu.Cols" localSheetId="44" hidden="1">#REF!,#REF!,#REF!</definedName>
    <definedName name="Z_1A8C061E_2301_11D3_BFD1_000039E37209_.wvu.Cols" localSheetId="48" hidden="1">#REF!,#REF!,#REF!</definedName>
    <definedName name="Z_1A8C061E_2301_11D3_BFD1_000039E37209_.wvu.Cols" localSheetId="51" hidden="1">#REF!,#REF!,#REF!</definedName>
    <definedName name="Z_1A8C061E_2301_11D3_BFD1_000039E37209_.wvu.Cols" localSheetId="52" hidden="1">#REF!,#REF!,#REF!</definedName>
    <definedName name="Z_1A8C061E_2301_11D3_BFD1_000039E37209_.wvu.Cols" hidden="1">#REF!,#REF!,#REF!</definedName>
    <definedName name="Z_1A8C061E_2301_11D3_BFD1_000039E37209_.wvu.Rows" localSheetId="44" hidden="1">#REF!,#REF!,#REF!</definedName>
    <definedName name="Z_1A8C061E_2301_11D3_BFD1_000039E37209_.wvu.Rows" localSheetId="48" hidden="1">#REF!,#REF!,#REF!</definedName>
    <definedName name="Z_1A8C061E_2301_11D3_BFD1_000039E37209_.wvu.Rows" localSheetId="51" hidden="1">#REF!,#REF!,#REF!</definedName>
    <definedName name="Z_1A8C061E_2301_11D3_BFD1_000039E37209_.wvu.Rows" localSheetId="52" hidden="1">#REF!,#REF!,#REF!</definedName>
    <definedName name="Z_1A8C061E_2301_11D3_BFD1_000039E37209_.wvu.Rows" hidden="1">#REF!,#REF!,#REF!</definedName>
    <definedName name="Z_1A8C061F_2301_11D3_BFD1_000039E37209_.wvu.Cols" localSheetId="44" hidden="1">#REF!,#REF!,#REF!</definedName>
    <definedName name="Z_1A8C061F_2301_11D3_BFD1_000039E37209_.wvu.Cols" localSheetId="48" hidden="1">#REF!,#REF!,#REF!</definedName>
    <definedName name="Z_1A8C061F_2301_11D3_BFD1_000039E37209_.wvu.Cols" localSheetId="51" hidden="1">#REF!,#REF!,#REF!</definedName>
    <definedName name="Z_1A8C061F_2301_11D3_BFD1_000039E37209_.wvu.Cols" localSheetId="52" hidden="1">#REF!,#REF!,#REF!</definedName>
    <definedName name="Z_1A8C061F_2301_11D3_BFD1_000039E37209_.wvu.Cols" hidden="1">#REF!,#REF!,#REF!</definedName>
    <definedName name="Z_1A8C061F_2301_11D3_BFD1_000039E37209_.wvu.Rows" localSheetId="44" hidden="1">#REF!,#REF!,#REF!</definedName>
    <definedName name="Z_1A8C061F_2301_11D3_BFD1_000039E37209_.wvu.Rows" localSheetId="48" hidden="1">#REF!,#REF!,#REF!</definedName>
    <definedName name="Z_1A8C061F_2301_11D3_BFD1_000039E37209_.wvu.Rows" localSheetId="51" hidden="1">#REF!,#REF!,#REF!</definedName>
    <definedName name="Z_1A8C061F_2301_11D3_BFD1_000039E37209_.wvu.Rows" localSheetId="52" hidden="1">#REF!,#REF!,#REF!</definedName>
    <definedName name="Z_1A8C061F_2301_11D3_BFD1_000039E37209_.wvu.Rows" hidden="1">#REF!,#REF!,#REF!</definedName>
    <definedName name="Z_248BE2BA_E445_11D3_BFE0_00003960F508_.wvu.Cols" localSheetId="33" hidden="1">#REF!,#REF!</definedName>
    <definedName name="Z_248BE2BA_E445_11D3_BFE0_00003960F508_.wvu.Cols" localSheetId="44" hidden="1">#REF!,#REF!</definedName>
    <definedName name="Z_248BE2BA_E445_11D3_BFE0_00003960F508_.wvu.Cols" localSheetId="51" hidden="1">#REF!,#REF!</definedName>
    <definedName name="Z_248BE2BA_E445_11D3_BFE0_00003960F508_.wvu.Cols" localSheetId="52" hidden="1">#REF!,#REF!</definedName>
    <definedName name="Z_248BE2BA_E445_11D3_BFE0_00003960F508_.wvu.Cols" hidden="1">#REF!,#REF!</definedName>
    <definedName name="Z_695446A2_A8C9_11D3_8A18_0004AC53A12A_.wvu.Rows" localSheetId="44" hidden="1">#REF!,#REF!</definedName>
    <definedName name="Z_695446A2_A8C9_11D3_8A18_0004AC53A12A_.wvu.Rows" localSheetId="51" hidden="1">#REF!,#REF!</definedName>
    <definedName name="Z_695446A2_A8C9_11D3_8A18_0004AC53A12A_.wvu.Rows" hidden="1">#REF!,#REF!</definedName>
    <definedName name="Z_95224721_0485_11D4_BFD1_00508B5F4DA4_.wvu.Cols" localSheetId="30" hidden="1">#REF!</definedName>
    <definedName name="Z_95224721_0485_11D4_BFD1_00508B5F4DA4_.wvu.Cols" localSheetId="33" hidden="1">#REF!</definedName>
    <definedName name="Z_95224721_0485_11D4_BFD1_00508B5F4DA4_.wvu.Cols" localSheetId="44" hidden="1">#REF!</definedName>
    <definedName name="Z_95224721_0485_11D4_BFD1_00508B5F4DA4_.wvu.Cols" localSheetId="48" hidden="1">#REF!</definedName>
    <definedName name="Z_95224721_0485_11D4_BFD1_00508B5F4DA4_.wvu.Cols" localSheetId="51" hidden="1">#REF!</definedName>
    <definedName name="Z_95224721_0485_11D4_BFD1_00508B5F4DA4_.wvu.Cols" localSheetId="52" hidden="1">#REF!</definedName>
    <definedName name="Z_95224721_0485_11D4_BFD1_00508B5F4DA4_.wvu.Cols" hidden="1">#REF!</definedName>
    <definedName name="zkouska" localSheetId="30" hidden="1">#REF!</definedName>
    <definedName name="zkouska" localSheetId="33" hidden="1">#REF!</definedName>
    <definedName name="zkouska" localSheetId="44" hidden="1">#REF!</definedName>
    <definedName name="zkouska" localSheetId="48" hidden="1">#REF!</definedName>
    <definedName name="zkouska" localSheetId="51" hidden="1">#REF!</definedName>
    <definedName name="zkouska" localSheetId="52" hidden="1">#REF!</definedName>
    <definedName name="zkouska" hidden="1">#REF!</definedName>
    <definedName name="zxdf" localSheetId="25" hidden="1">{#N/A,#N/A,FALSE,"DOC";"TB_28",#N/A,FALSE,"FITB_28";"TB_91",#N/A,FALSE,"FITB_91";"TB_182",#N/A,FALSE,"FITB_182";"TB_273",#N/A,FALSE,"FITB_273";"TB_364",#N/A,FALSE,"FITB_364 ";"SUMMARY",#N/A,FALSE,"Summary"}</definedName>
    <definedName name="zxdf" localSheetId="30" hidden="1">{#N/A,#N/A,FALSE,"DOC";"TB_28",#N/A,FALSE,"FITB_28";"TB_91",#N/A,FALSE,"FITB_91";"TB_182",#N/A,FALSE,"FITB_182";"TB_273",#N/A,FALSE,"FITB_273";"TB_364",#N/A,FALSE,"FITB_364 ";"SUMMARY",#N/A,FALSE,"Summary"}</definedName>
    <definedName name="zxdf" localSheetId="33" hidden="1">{#N/A,#N/A,FALSE,"DOC";"TB_28",#N/A,FALSE,"FITB_28";"TB_91",#N/A,FALSE,"FITB_91";"TB_182",#N/A,FALSE,"FITB_182";"TB_273",#N/A,FALSE,"FITB_273";"TB_364",#N/A,FALSE,"FITB_364 ";"SUMMARY",#N/A,FALSE,"Summary"}</definedName>
    <definedName name="zxdf" localSheetId="34" hidden="1">{#N/A,#N/A,FALSE,"DOC";"TB_28",#N/A,FALSE,"FITB_28";"TB_91",#N/A,FALSE,"FITB_91";"TB_182",#N/A,FALSE,"FITB_182";"TB_273",#N/A,FALSE,"FITB_273";"TB_364",#N/A,FALSE,"FITB_364 ";"SUMMARY",#N/A,FALSE,"Summary"}</definedName>
    <definedName name="zxdf" localSheetId="36" hidden="1">{#N/A,#N/A,FALSE,"DOC";"TB_28",#N/A,FALSE,"FITB_28";"TB_91",#N/A,FALSE,"FITB_91";"TB_182",#N/A,FALSE,"FITB_182";"TB_273",#N/A,FALSE,"FITB_273";"TB_364",#N/A,FALSE,"FITB_364 ";"SUMMARY",#N/A,FALSE,"Summary"}</definedName>
    <definedName name="zxdf" localSheetId="37" hidden="1">{#N/A,#N/A,FALSE,"DOC";"TB_28",#N/A,FALSE,"FITB_28";"TB_91",#N/A,FALSE,"FITB_91";"TB_182",#N/A,FALSE,"FITB_182";"TB_273",#N/A,FALSE,"FITB_273";"TB_364",#N/A,FALSE,"FITB_364 ";"SUMMARY",#N/A,FALSE,"Summary"}</definedName>
    <definedName name="zxdf" localSheetId="38" hidden="1">{#N/A,#N/A,FALSE,"DOC";"TB_28",#N/A,FALSE,"FITB_28";"TB_91",#N/A,FALSE,"FITB_91";"TB_182",#N/A,FALSE,"FITB_182";"TB_273",#N/A,FALSE,"FITB_273";"TB_364",#N/A,FALSE,"FITB_364 ";"SUMMARY",#N/A,FALSE,"Summary"}</definedName>
    <definedName name="zxdf" localSheetId="40" hidden="1">{#N/A,#N/A,FALSE,"DOC";"TB_28",#N/A,FALSE,"FITB_28";"TB_91",#N/A,FALSE,"FITB_91";"TB_182",#N/A,FALSE,"FITB_182";"TB_273",#N/A,FALSE,"FITB_273";"TB_364",#N/A,FALSE,"FITB_364 ";"SUMMARY",#N/A,FALSE,"Summary"}</definedName>
    <definedName name="zxdf" localSheetId="41" hidden="1">{#N/A,#N/A,FALSE,"DOC";"TB_28",#N/A,FALSE,"FITB_28";"TB_91",#N/A,FALSE,"FITB_91";"TB_182",#N/A,FALSE,"FITB_182";"TB_273",#N/A,FALSE,"FITB_273";"TB_364",#N/A,FALSE,"FITB_364 ";"SUMMARY",#N/A,FALSE,"Summary"}</definedName>
    <definedName name="zxdf" localSheetId="44" hidden="1">{#N/A,#N/A,FALSE,"DOC";"TB_28",#N/A,FALSE,"FITB_28";"TB_91",#N/A,FALSE,"FITB_91";"TB_182",#N/A,FALSE,"FITB_182";"TB_273",#N/A,FALSE,"FITB_273";"TB_364",#N/A,FALSE,"FITB_364 ";"SUMMARY",#N/A,FALSE,"Summary"}</definedName>
    <definedName name="zxdf" localSheetId="7" hidden="1">{#N/A,#N/A,FALSE,"DOC";"TB_28",#N/A,FALSE,"FITB_28";"TB_91",#N/A,FALSE,"FITB_91";"TB_182",#N/A,FALSE,"FITB_182";"TB_273",#N/A,FALSE,"FITB_273";"TB_364",#N/A,FALSE,"FITB_364 ";"SUMMARY",#N/A,FALSE,"Summary"}</definedName>
    <definedName name="zxdf" localSheetId="48" hidden="1">{#N/A,#N/A,FALSE,"DOC";"TB_28",#N/A,FALSE,"FITB_28";"TB_91",#N/A,FALSE,"FITB_91";"TB_182",#N/A,FALSE,"FITB_182";"TB_273",#N/A,FALSE,"FITB_273";"TB_364",#N/A,FALSE,"FITB_364 ";"SUMMARY",#N/A,FALSE,"Summary"}</definedName>
    <definedName name="zxdf" localSheetId="50" hidden="1">{#N/A,#N/A,FALSE,"DOC";"TB_28",#N/A,FALSE,"FITB_28";"TB_91",#N/A,FALSE,"FITB_91";"TB_182",#N/A,FALSE,"FITB_182";"TB_273",#N/A,FALSE,"FITB_273";"TB_364",#N/A,FALSE,"FITB_364 ";"SUMMARY",#N/A,FALSE,"Summary"}</definedName>
    <definedName name="zxdf" localSheetId="51" hidden="1">{#N/A,#N/A,FALSE,"DOC";"TB_28",#N/A,FALSE,"FITB_28";"TB_91",#N/A,FALSE,"FITB_91";"TB_182",#N/A,FALSE,"FITB_182";"TB_273",#N/A,FALSE,"FITB_273";"TB_364",#N/A,FALSE,"FITB_364 ";"SUMMARY",#N/A,FALSE,"Summary"}</definedName>
    <definedName name="zxdf" localSheetId="52" hidden="1">{#N/A,#N/A,FALSE,"DOC";"TB_28",#N/A,FALSE,"FITB_28";"TB_91",#N/A,FALSE,"FITB_91";"TB_182",#N/A,FALSE,"FITB_182";"TB_273",#N/A,FALSE,"FITB_273";"TB_364",#N/A,FALSE,"FITB_364 ";"SUMMARY",#N/A,FALSE,"Summary"}</definedName>
    <definedName name="zxdf" hidden="1">{#N/A,#N/A,FALSE,"DOC";"TB_28",#N/A,FALSE,"FITB_28";"TB_91",#N/A,FALSE,"FITB_91";"TB_182",#N/A,FALSE,"FITB_182";"TB_273",#N/A,FALSE,"FITB_273";"TB_364",#N/A,FALSE,"FITB_364 ";"SUMMARY",#N/A,FALSE,"Summary"}</definedName>
    <definedName name="zz" localSheetId="25" hidden="1">{"Tab1",#N/A,FALSE,"P";"Tab2",#N/A,FALSE,"P"}</definedName>
    <definedName name="zz" localSheetId="30" hidden="1">{"Tab1",#N/A,FALSE,"P";"Tab2",#N/A,FALSE,"P"}</definedName>
    <definedName name="zz" localSheetId="33" hidden="1">{"Tab1",#N/A,FALSE,"P";"Tab2",#N/A,FALSE,"P"}</definedName>
    <definedName name="zz" localSheetId="34" hidden="1">{"Tab1",#N/A,FALSE,"P";"Tab2",#N/A,FALSE,"P"}</definedName>
    <definedName name="zz" localSheetId="36" hidden="1">{"Tab1",#N/A,FALSE,"P";"Tab2",#N/A,FALSE,"P"}</definedName>
    <definedName name="zz" localSheetId="37" hidden="1">{"Tab1",#N/A,FALSE,"P";"Tab2",#N/A,FALSE,"P"}</definedName>
    <definedName name="zz" localSheetId="38" hidden="1">{"Tab1",#N/A,FALSE,"P";"Tab2",#N/A,FALSE,"P"}</definedName>
    <definedName name="zz" localSheetId="40" hidden="1">{"Tab1",#N/A,FALSE,"P";"Tab2",#N/A,FALSE,"P"}</definedName>
    <definedName name="zz" localSheetId="41" hidden="1">{"Tab1",#N/A,FALSE,"P";"Tab2",#N/A,FALSE,"P"}</definedName>
    <definedName name="zz" localSheetId="44" hidden="1">{"Tab1",#N/A,FALSE,"P";"Tab2",#N/A,FALSE,"P"}</definedName>
    <definedName name="zz" localSheetId="7" hidden="1">{"Tab1",#N/A,FALSE,"P";"Tab2",#N/A,FALSE,"P"}</definedName>
    <definedName name="zz" localSheetId="48" hidden="1">{"Tab1",#N/A,FALSE,"P";"Tab2",#N/A,FALSE,"P"}</definedName>
    <definedName name="zz" localSheetId="50" hidden="1">{"Tab1",#N/A,FALSE,"P";"Tab2",#N/A,FALSE,"P"}</definedName>
    <definedName name="zz" localSheetId="51" hidden="1">{"Tab1",#N/A,FALSE,"P";"Tab2",#N/A,FALSE,"P"}</definedName>
    <definedName name="zz" localSheetId="52" hidden="1">{"Tab1",#N/A,FALSE,"P";"Tab2",#N/A,FALSE,"P"}</definedName>
    <definedName name="zz" hidden="1">{"Tab1",#N/A,FALSE,"P";"Tab2",#N/A,FALSE,"P"}</definedName>
    <definedName name="zzz" localSheetId="25" hidden="1">{"TBILLS_ALL",#N/A,FALSE,"FITB_all"}</definedName>
    <definedName name="zzz" localSheetId="30" hidden="1">{"TBILLS_ALL",#N/A,FALSE,"FITB_all"}</definedName>
    <definedName name="zzz" localSheetId="33" hidden="1">{"TBILLS_ALL",#N/A,FALSE,"FITB_all"}</definedName>
    <definedName name="zzz" localSheetId="34" hidden="1">{"TBILLS_ALL",#N/A,FALSE,"FITB_all"}</definedName>
    <definedName name="zzz" localSheetId="36" hidden="1">{"TBILLS_ALL",#N/A,FALSE,"FITB_all"}</definedName>
    <definedName name="zzz" localSheetId="37" hidden="1">{"TBILLS_ALL",#N/A,FALSE,"FITB_all"}</definedName>
    <definedName name="zzz" localSheetId="38" hidden="1">{"TBILLS_ALL",#N/A,FALSE,"FITB_all"}</definedName>
    <definedName name="zzz" localSheetId="40" hidden="1">{"TBILLS_ALL",#N/A,FALSE,"FITB_all"}</definedName>
    <definedName name="zzz" localSheetId="41" hidden="1">{"TBILLS_ALL",#N/A,FALSE,"FITB_all"}</definedName>
    <definedName name="zzz" localSheetId="44" hidden="1">{"TBILLS_ALL",#N/A,FALSE,"FITB_all"}</definedName>
    <definedName name="zzz" localSheetId="7" hidden="1">{"TBILLS_ALL",#N/A,FALSE,"FITB_all"}</definedName>
    <definedName name="zzz" localSheetId="48" hidden="1">{"TBILLS_ALL",#N/A,FALSE,"FITB_all"}</definedName>
    <definedName name="zzz" localSheetId="50" hidden="1">{"TBILLS_ALL",#N/A,FALSE,"FITB_all"}</definedName>
    <definedName name="zzz" localSheetId="51" hidden="1">{"TBILLS_ALL",#N/A,FALSE,"FITB_all"}</definedName>
    <definedName name="zzz" localSheetId="52" hidden="1">{"TBILLS_ALL",#N/A,FALSE,"FITB_all"}</definedName>
    <definedName name="zzz" hidden="1">{"TBILLS_ALL",#N/A,FALSE,"FITB_all"}</definedName>
    <definedName name="zzz1" localSheetId="25" hidden="1">{"TBILLS_ALL",#N/A,FALSE,"FITB_all"}</definedName>
    <definedName name="zzz1" localSheetId="30" hidden="1">{"TBILLS_ALL",#N/A,FALSE,"FITB_all"}</definedName>
    <definedName name="zzz1" localSheetId="33" hidden="1">{"TBILLS_ALL",#N/A,FALSE,"FITB_all"}</definedName>
    <definedName name="zzz1" localSheetId="34" hidden="1">{"TBILLS_ALL",#N/A,FALSE,"FITB_all"}</definedName>
    <definedName name="zzz1" localSheetId="36" hidden="1">{"TBILLS_ALL",#N/A,FALSE,"FITB_all"}</definedName>
    <definedName name="zzz1" localSheetId="37" hidden="1">{"TBILLS_ALL",#N/A,FALSE,"FITB_all"}</definedName>
    <definedName name="zzz1" localSheetId="38" hidden="1">{"TBILLS_ALL",#N/A,FALSE,"FITB_all"}</definedName>
    <definedName name="zzz1" localSheetId="40" hidden="1">{"TBILLS_ALL",#N/A,FALSE,"FITB_all"}</definedName>
    <definedName name="zzz1" localSheetId="41" hidden="1">{"TBILLS_ALL",#N/A,FALSE,"FITB_all"}</definedName>
    <definedName name="zzz1" localSheetId="44" hidden="1">{"TBILLS_ALL",#N/A,FALSE,"FITB_all"}</definedName>
    <definedName name="zzz1" localSheetId="7" hidden="1">{"TBILLS_ALL",#N/A,FALSE,"FITB_all"}</definedName>
    <definedName name="zzz1" localSheetId="48" hidden="1">{"TBILLS_ALL",#N/A,FALSE,"FITB_all"}</definedName>
    <definedName name="zzz1" localSheetId="50" hidden="1">{"TBILLS_ALL",#N/A,FALSE,"FITB_all"}</definedName>
    <definedName name="zzz1" localSheetId="51" hidden="1">{"TBILLS_ALL",#N/A,FALSE,"FITB_all"}</definedName>
    <definedName name="zzz1" localSheetId="52" hidden="1">{"TBILLS_ALL",#N/A,FALSE,"FITB_all"}</definedName>
    <definedName name="zzz1" hidden="1">{"TBILLS_ALL",#N/A,FALSE,"FITB_all"}</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1" i="77" l="1"/>
  <c r="B60" i="77"/>
  <c r="B59" i="77"/>
  <c r="B58" i="77"/>
  <c r="B55" i="77"/>
  <c r="B61" i="76"/>
  <c r="B60" i="76"/>
  <c r="B59" i="76"/>
  <c r="B58" i="76"/>
  <c r="B55" i="76"/>
  <c r="B61" i="75"/>
  <c r="B60" i="75"/>
  <c r="B59" i="75"/>
  <c r="B58" i="75"/>
  <c r="B55" i="75"/>
  <c r="B54" i="75"/>
  <c r="B19" i="75" l="1"/>
  <c r="B25" i="77" l="1"/>
  <c r="B25" i="76"/>
  <c r="B25" i="75"/>
  <c r="B32" i="75" l="1"/>
  <c r="B31" i="75"/>
  <c r="B30" i="75"/>
  <c r="B54" i="77"/>
  <c r="B53" i="77"/>
  <c r="B52" i="77"/>
  <c r="B51" i="77"/>
  <c r="B50" i="77"/>
  <c r="B49" i="77"/>
  <c r="B48" i="77"/>
  <c r="B47" i="77"/>
  <c r="B46" i="77"/>
  <c r="B45" i="77"/>
  <c r="B42" i="77"/>
  <c r="B41" i="77"/>
  <c r="B40" i="77"/>
  <c r="B39" i="77"/>
  <c r="B38" i="77"/>
  <c r="B37" i="77"/>
  <c r="B36" i="77"/>
  <c r="B35" i="77"/>
  <c r="B32" i="77"/>
  <c r="B31" i="77"/>
  <c r="B30" i="77"/>
  <c r="B29" i="77"/>
  <c r="B27" i="77"/>
  <c r="B26" i="77"/>
  <c r="B28" i="77"/>
  <c r="B24" i="77"/>
  <c r="B23" i="77"/>
  <c r="B22" i="77"/>
  <c r="B21" i="77"/>
  <c r="B20" i="77"/>
  <c r="B19" i="77"/>
  <c r="B18" i="77"/>
  <c r="B17" i="77"/>
  <c r="B16" i="77"/>
  <c r="B15" i="77"/>
  <c r="B14" i="77"/>
  <c r="B13" i="77"/>
  <c r="B12" i="77"/>
  <c r="B11" i="77"/>
  <c r="B10" i="77"/>
  <c r="B9" i="77"/>
  <c r="B8" i="77"/>
  <c r="B7" i="77"/>
  <c r="B6" i="77"/>
  <c r="B5" i="77"/>
  <c r="B54" i="76"/>
  <c r="B53" i="76"/>
  <c r="B52" i="76"/>
  <c r="B51" i="76"/>
  <c r="B50" i="76"/>
  <c r="B49" i="76"/>
  <c r="B48" i="76"/>
  <c r="B47" i="76"/>
  <c r="B46" i="76"/>
  <c r="B45" i="76"/>
  <c r="B42" i="76"/>
  <c r="B41" i="76"/>
  <c r="B40" i="76"/>
  <c r="B39" i="76"/>
  <c r="B38" i="76"/>
  <c r="B37" i="76"/>
  <c r="B36" i="76"/>
  <c r="B35" i="76"/>
  <c r="B32" i="76"/>
  <c r="B31" i="76"/>
  <c r="B30" i="76"/>
  <c r="B29" i="76"/>
  <c r="B27" i="76"/>
  <c r="B26" i="76"/>
  <c r="B28" i="76"/>
  <c r="B24" i="76"/>
  <c r="B23" i="76"/>
  <c r="B22" i="76"/>
  <c r="B21" i="76"/>
  <c r="B20" i="76"/>
  <c r="B19" i="76"/>
  <c r="B18" i="76"/>
  <c r="B17" i="76"/>
  <c r="B16" i="76"/>
  <c r="B15" i="76"/>
  <c r="B14" i="76"/>
  <c r="B13" i="76"/>
  <c r="B12" i="76"/>
  <c r="B11" i="76"/>
  <c r="B10" i="76"/>
  <c r="B9" i="76"/>
  <c r="B8" i="76"/>
  <c r="B7" i="76"/>
  <c r="B6" i="76"/>
  <c r="B5" i="76"/>
  <c r="B53" i="75"/>
  <c r="B52" i="75"/>
  <c r="B51" i="75"/>
  <c r="B50" i="75"/>
  <c r="B49" i="75"/>
  <c r="B48" i="75"/>
  <c r="B47" i="75"/>
  <c r="B46" i="75"/>
  <c r="B45" i="75"/>
  <c r="B42" i="75"/>
  <c r="B41" i="75"/>
  <c r="B40" i="75"/>
  <c r="B39" i="75"/>
  <c r="B38" i="75"/>
  <c r="B37" i="75"/>
  <c r="B36" i="75"/>
  <c r="B35" i="75"/>
  <c r="B5" i="75"/>
  <c r="B29" i="75"/>
  <c r="B27" i="75"/>
  <c r="B26" i="75"/>
  <c r="B28" i="75"/>
  <c r="B24" i="75"/>
  <c r="B23" i="75"/>
  <c r="B22" i="75"/>
  <c r="B21" i="75"/>
  <c r="B20" i="75"/>
  <c r="B18" i="75"/>
  <c r="B17" i="75"/>
  <c r="B16" i="75"/>
  <c r="B15" i="75"/>
  <c r="B14" i="75"/>
  <c r="B13" i="75"/>
  <c r="B12" i="75"/>
  <c r="B11" i="75"/>
  <c r="B10" i="75"/>
  <c r="B9" i="75"/>
  <c r="B8" i="75"/>
  <c r="B7" i="75"/>
  <c r="B6" i="7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E84259E5-2009-4F60-B612-0BD39B14F9E3}">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 ref="B2" authorId="0" shapeId="0" xr:uid="{263589E7-EB76-4E12-82E9-F0C636972E26}">
      <text>
        <r>
          <rPr>
            <sz val="9"/>
            <color indexed="81"/>
            <rFont val="Tahoma"/>
            <family val="2"/>
            <charset val="204"/>
          </rPr>
          <t xml:space="preserve">нажмите, чтобы перейти к </t>
        </r>
        <r>
          <rPr>
            <b/>
            <sz val="9"/>
            <color indexed="81"/>
            <rFont val="Tahoma"/>
            <family val="2"/>
            <charset val="204"/>
          </rPr>
          <t>Cодержанию</t>
        </r>
        <r>
          <rPr>
            <sz val="9"/>
            <color indexed="81"/>
            <rFont val="Tahoma"/>
            <family val="2"/>
            <charset val="204"/>
          </rPr>
          <t xml:space="preserve">
</t>
        </r>
      </text>
    </comment>
    <comment ref="B3" authorId="0" shapeId="0" xr:uid="{3F581C26-B5BB-4558-BFD4-F60758FECE43}">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E119184C-DC01-47B8-9F83-D49A21BF38BB}">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 ref="B2" authorId="0" shapeId="0" xr:uid="{676F7F2E-55E6-4819-BFB9-0E5BE99DAAF9}">
      <text>
        <r>
          <rPr>
            <sz val="9"/>
            <color indexed="81"/>
            <rFont val="Tahoma"/>
            <family val="2"/>
            <charset val="204"/>
          </rPr>
          <t xml:space="preserve">нажмите, чтобы перейти к </t>
        </r>
        <r>
          <rPr>
            <b/>
            <sz val="9"/>
            <color indexed="81"/>
            <rFont val="Tahoma"/>
            <family val="2"/>
            <charset val="204"/>
          </rPr>
          <t>Cодержанию</t>
        </r>
        <r>
          <rPr>
            <sz val="9"/>
            <color indexed="81"/>
            <rFont val="Tahoma"/>
            <family val="2"/>
            <charset val="204"/>
          </rPr>
          <t xml:space="preserve">
</t>
        </r>
      </text>
    </comment>
    <comment ref="B3" authorId="0" shapeId="0" xr:uid="{C247B4DD-AB4A-41F2-A4E8-FA2B26AA2F75}">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22DCDE10-038C-4D69-B961-0F77E812B241}">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 ref="B2" authorId="0" shapeId="0" xr:uid="{F4EF8E78-899D-49DC-AF3A-7FD2672ECEF1}">
      <text>
        <r>
          <rPr>
            <sz val="9"/>
            <color indexed="81"/>
            <rFont val="Tahoma"/>
            <family val="2"/>
            <charset val="204"/>
          </rPr>
          <t xml:space="preserve">нажмите, чтобы перейти к </t>
        </r>
        <r>
          <rPr>
            <b/>
            <sz val="9"/>
            <color indexed="81"/>
            <rFont val="Tahoma"/>
            <family val="2"/>
            <charset val="204"/>
          </rPr>
          <t>Cодержанию</t>
        </r>
        <r>
          <rPr>
            <sz val="9"/>
            <color indexed="81"/>
            <rFont val="Tahoma"/>
            <family val="2"/>
            <charset val="204"/>
          </rPr>
          <t xml:space="preserve">
</t>
        </r>
      </text>
    </comment>
    <comment ref="B3" authorId="0" shapeId="0" xr:uid="{DECD1FBC-D17A-44FE-B612-CBAD9856ACA1}">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2518D45C-0269-43AE-9149-791002B1475C}">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 ref="B2" authorId="0" shapeId="0" xr:uid="{31959383-BDAA-4666-BF28-9F2B1652F467}">
      <text>
        <r>
          <rPr>
            <sz val="9"/>
            <color indexed="81"/>
            <rFont val="Tahoma"/>
            <family val="2"/>
            <charset val="204"/>
          </rPr>
          <t xml:space="preserve">нажмите, чтобы перейти к </t>
        </r>
        <r>
          <rPr>
            <b/>
            <sz val="9"/>
            <color indexed="81"/>
            <rFont val="Tahoma"/>
            <family val="2"/>
            <charset val="204"/>
          </rPr>
          <t>Cодержанию</t>
        </r>
        <r>
          <rPr>
            <sz val="9"/>
            <color indexed="81"/>
            <rFont val="Tahoma"/>
            <family val="2"/>
            <charset val="204"/>
          </rPr>
          <t xml:space="preserve">
</t>
        </r>
      </text>
    </comment>
    <comment ref="B3" authorId="0" shapeId="0" xr:uid="{A021FA81-A948-48BA-8AE6-8658CBFBC74C}">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689674B2-9671-4503-9C11-F6EC30F52E7F}">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 ref="B2" authorId="0" shapeId="0" xr:uid="{BE98FEF2-7AAC-4070-838C-0CF4EC2F9F64}">
      <text>
        <r>
          <rPr>
            <sz val="9"/>
            <color indexed="81"/>
            <rFont val="Tahoma"/>
            <family val="2"/>
            <charset val="204"/>
          </rPr>
          <t xml:space="preserve">нажмите, чтобы перейти к </t>
        </r>
        <r>
          <rPr>
            <b/>
            <sz val="9"/>
            <color indexed="81"/>
            <rFont val="Tahoma"/>
            <family val="2"/>
            <charset val="204"/>
          </rPr>
          <t>Cодержанию</t>
        </r>
        <r>
          <rPr>
            <sz val="9"/>
            <color indexed="81"/>
            <rFont val="Tahoma"/>
            <family val="2"/>
            <charset val="204"/>
          </rPr>
          <t xml:space="preserve">
</t>
        </r>
      </text>
    </comment>
    <comment ref="B3" authorId="0" shapeId="0" xr:uid="{0D846EC5-F7B9-469E-80F6-D5D14B12E075}">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82FCB37A-668C-468A-BB32-9572D35CDCA6}">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 ref="B2" authorId="0" shapeId="0" xr:uid="{9D108AD2-1CA0-4590-BADC-E9DFE4FEFECC}">
      <text>
        <r>
          <rPr>
            <sz val="9"/>
            <color indexed="81"/>
            <rFont val="Tahoma"/>
            <family val="2"/>
            <charset val="204"/>
          </rPr>
          <t xml:space="preserve">нажмите, чтобы перейти к </t>
        </r>
        <r>
          <rPr>
            <b/>
            <sz val="9"/>
            <color indexed="81"/>
            <rFont val="Tahoma"/>
            <family val="2"/>
            <charset val="204"/>
          </rPr>
          <t>Cодержанию</t>
        </r>
        <r>
          <rPr>
            <sz val="9"/>
            <color indexed="81"/>
            <rFont val="Tahoma"/>
            <family val="2"/>
            <charset val="204"/>
          </rPr>
          <t xml:space="preserve">
</t>
        </r>
      </text>
    </comment>
    <comment ref="B3" authorId="0" shapeId="0" xr:uid="{FEB19B0A-E7C7-461E-8EAF-77128EEFE889}">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876991B7-38A9-41EA-9AE6-31E068703840}">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 ref="B2" authorId="0" shapeId="0" xr:uid="{0D37CB58-61A2-494B-8FB9-AA1083AA4B2E}">
      <text>
        <r>
          <rPr>
            <sz val="9"/>
            <color indexed="81"/>
            <rFont val="Tahoma"/>
            <family val="2"/>
            <charset val="204"/>
          </rPr>
          <t xml:space="preserve">нажмите, чтобы перейти к </t>
        </r>
        <r>
          <rPr>
            <b/>
            <sz val="9"/>
            <color indexed="81"/>
            <rFont val="Tahoma"/>
            <family val="2"/>
            <charset val="204"/>
          </rPr>
          <t>Cодержанию</t>
        </r>
        <r>
          <rPr>
            <sz val="9"/>
            <color indexed="81"/>
            <rFont val="Tahoma"/>
            <family val="2"/>
            <charset val="204"/>
          </rPr>
          <t xml:space="preserve">
</t>
        </r>
      </text>
    </comment>
    <comment ref="B3" authorId="0" shapeId="0" xr:uid="{ECC755AB-4688-485F-905F-39E2FA9C14A9}">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DDFC7759-7CED-49CA-9F54-9239E013FF79}">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 ref="B2" authorId="0" shapeId="0" xr:uid="{84110F25-F198-4940-9FC4-3049ACAAC670}">
      <text>
        <r>
          <rPr>
            <sz val="9"/>
            <color indexed="81"/>
            <rFont val="Tahoma"/>
            <family val="2"/>
            <charset val="204"/>
          </rPr>
          <t xml:space="preserve">нажмите, чтобы перейти к </t>
        </r>
        <r>
          <rPr>
            <b/>
            <sz val="9"/>
            <color indexed="81"/>
            <rFont val="Tahoma"/>
            <family val="2"/>
            <charset val="204"/>
          </rPr>
          <t>Cодержанию</t>
        </r>
        <r>
          <rPr>
            <sz val="9"/>
            <color indexed="81"/>
            <rFont val="Tahoma"/>
            <family val="2"/>
            <charset val="204"/>
          </rPr>
          <t xml:space="preserve">
</t>
        </r>
      </text>
    </comment>
    <comment ref="B3" authorId="0" shapeId="0" xr:uid="{27020265-3C71-4B01-B3C6-7177912DC5A6}">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69F6763A-5E5D-4912-AC71-ECD052F6AEF4}">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 ref="B2" authorId="0" shapeId="0" xr:uid="{588AF178-3770-4AC8-B1CA-1CEE9CFACA2A}">
      <text>
        <r>
          <rPr>
            <sz val="9"/>
            <color indexed="81"/>
            <rFont val="Tahoma"/>
            <family val="2"/>
            <charset val="204"/>
          </rPr>
          <t xml:space="preserve">нажмите, чтобы перейти к </t>
        </r>
        <r>
          <rPr>
            <b/>
            <sz val="9"/>
            <color indexed="81"/>
            <rFont val="Tahoma"/>
            <family val="2"/>
            <charset val="204"/>
          </rPr>
          <t>Cодержанию</t>
        </r>
        <r>
          <rPr>
            <sz val="9"/>
            <color indexed="81"/>
            <rFont val="Tahoma"/>
            <family val="2"/>
            <charset val="204"/>
          </rPr>
          <t xml:space="preserve">
</t>
        </r>
      </text>
    </comment>
    <comment ref="B3" authorId="0" shapeId="0" xr:uid="{AD8E95A1-4553-4908-BAAC-72684A5D23EF}">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3E138DEE-A3B8-4A67-8A49-BDD9A664B041}">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 ref="B2" authorId="0" shapeId="0" xr:uid="{B94CDEE6-486D-4AEE-9D30-109BCE0A1FF6}">
      <text>
        <r>
          <rPr>
            <sz val="9"/>
            <color indexed="81"/>
            <rFont val="Tahoma"/>
            <family val="2"/>
            <charset val="204"/>
          </rPr>
          <t xml:space="preserve">нажмите, чтобы перейти к </t>
        </r>
        <r>
          <rPr>
            <b/>
            <sz val="9"/>
            <color indexed="81"/>
            <rFont val="Tahoma"/>
            <family val="2"/>
            <charset val="204"/>
          </rPr>
          <t>Cодержанию</t>
        </r>
        <r>
          <rPr>
            <sz val="9"/>
            <color indexed="81"/>
            <rFont val="Tahoma"/>
            <family val="2"/>
            <charset val="204"/>
          </rPr>
          <t xml:space="preserve">
</t>
        </r>
      </text>
    </comment>
    <comment ref="B3" authorId="0" shapeId="0" xr:uid="{8B902DDB-86FD-4D43-B5AC-5C6368D8AAD0}">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64CAA259-FB61-4099-9B23-93EF77C0536C}">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 ref="B2" authorId="0" shapeId="0" xr:uid="{D17B3D4D-F16D-4BD3-AD32-ED4960B659F2}">
      <text>
        <r>
          <rPr>
            <sz val="9"/>
            <color indexed="81"/>
            <rFont val="Tahoma"/>
            <family val="2"/>
            <charset val="204"/>
          </rPr>
          <t xml:space="preserve">нажмите, чтобы перейти к </t>
        </r>
        <r>
          <rPr>
            <b/>
            <sz val="9"/>
            <color indexed="81"/>
            <rFont val="Tahoma"/>
            <family val="2"/>
            <charset val="204"/>
          </rPr>
          <t>Cодержанию</t>
        </r>
        <r>
          <rPr>
            <sz val="9"/>
            <color indexed="81"/>
            <rFont val="Tahoma"/>
            <family val="2"/>
            <charset val="204"/>
          </rPr>
          <t xml:space="preserve">
</t>
        </r>
      </text>
    </comment>
    <comment ref="B3" authorId="0" shapeId="0" xr:uid="{69C807DB-6288-4428-B375-03972ED17E66}">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336477DB-CD8B-4C91-A3D1-B2C47B0AB3D8}">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 ref="B2" authorId="0" shapeId="0" xr:uid="{13B371DF-6913-4AA3-8443-F85BD38FD56F}">
      <text>
        <r>
          <rPr>
            <sz val="9"/>
            <color indexed="81"/>
            <rFont val="Tahoma"/>
            <family val="2"/>
            <charset val="204"/>
          </rPr>
          <t xml:space="preserve">нажмите, чтобы перейти к </t>
        </r>
        <r>
          <rPr>
            <b/>
            <sz val="9"/>
            <color indexed="81"/>
            <rFont val="Tahoma"/>
            <family val="2"/>
            <charset val="204"/>
          </rPr>
          <t>Cодержанию</t>
        </r>
        <r>
          <rPr>
            <sz val="9"/>
            <color indexed="81"/>
            <rFont val="Tahoma"/>
            <family val="2"/>
            <charset val="204"/>
          </rPr>
          <t xml:space="preserve">
</t>
        </r>
      </text>
    </comment>
    <comment ref="B3" authorId="0" shapeId="0" xr:uid="{1CA0FCED-841E-47C8-B8AB-9E309DE50320}">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05418790-1ECF-4ADD-9660-B26E3BA6B4E8}">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 ref="B2" authorId="0" shapeId="0" xr:uid="{01CF19FA-9663-41A1-90DC-BED43D731E1C}">
      <text>
        <r>
          <rPr>
            <sz val="9"/>
            <color indexed="81"/>
            <rFont val="Tahoma"/>
            <family val="2"/>
            <charset val="204"/>
          </rPr>
          <t xml:space="preserve">нажмите, чтобы перейти к </t>
        </r>
        <r>
          <rPr>
            <b/>
            <sz val="9"/>
            <color indexed="81"/>
            <rFont val="Tahoma"/>
            <family val="2"/>
            <charset val="204"/>
          </rPr>
          <t>Cодержанию</t>
        </r>
        <r>
          <rPr>
            <sz val="9"/>
            <color indexed="81"/>
            <rFont val="Tahoma"/>
            <family val="2"/>
            <charset val="204"/>
          </rPr>
          <t xml:space="preserve">
</t>
        </r>
      </text>
    </comment>
    <comment ref="B3" authorId="0" shapeId="0" xr:uid="{59455F25-4BAF-406C-B60D-CF48F3F189FC}">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CED200DD-656E-44A0-A385-229F046FA89C}">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 ref="B2" authorId="0" shapeId="0" xr:uid="{EDB3D353-B688-4C6D-9AEA-F352FCA2F750}">
      <text>
        <r>
          <rPr>
            <sz val="9"/>
            <color indexed="81"/>
            <rFont val="Tahoma"/>
            <family val="2"/>
            <charset val="204"/>
          </rPr>
          <t xml:space="preserve">нажмите, чтобы перейти к </t>
        </r>
        <r>
          <rPr>
            <b/>
            <sz val="9"/>
            <color indexed="81"/>
            <rFont val="Tahoma"/>
            <family val="2"/>
            <charset val="204"/>
          </rPr>
          <t>Cодержанию</t>
        </r>
        <r>
          <rPr>
            <sz val="9"/>
            <color indexed="81"/>
            <rFont val="Tahoma"/>
            <family val="2"/>
            <charset val="204"/>
          </rPr>
          <t xml:space="preserve">
</t>
        </r>
      </text>
    </comment>
    <comment ref="B3" authorId="0" shapeId="0" xr:uid="{431741E9-8AAA-4786-A2F6-360B6C6D2B8E}">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174C5C35-5E73-46F0-AF42-70D176D9F80A}">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 ref="B2" authorId="0" shapeId="0" xr:uid="{03CF0B31-6859-4195-8CDF-CFEF2EBA3E5D}">
      <text>
        <r>
          <rPr>
            <sz val="9"/>
            <color indexed="81"/>
            <rFont val="Tahoma"/>
            <family val="2"/>
            <charset val="204"/>
          </rPr>
          <t xml:space="preserve">нажмите, чтобы перейти к </t>
        </r>
        <r>
          <rPr>
            <b/>
            <sz val="9"/>
            <color indexed="81"/>
            <rFont val="Tahoma"/>
            <family val="2"/>
            <charset val="204"/>
          </rPr>
          <t>Cодержанию</t>
        </r>
        <r>
          <rPr>
            <sz val="9"/>
            <color indexed="81"/>
            <rFont val="Tahoma"/>
            <family val="2"/>
            <charset val="204"/>
          </rPr>
          <t xml:space="preserve">
</t>
        </r>
      </text>
    </comment>
    <comment ref="B3" authorId="0" shapeId="0" xr:uid="{E7F82CD8-8A2F-4877-A902-E502FCF93E27}">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C622F023-73B7-4764-8C98-2B0E871BC7DC}">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 ref="B2" authorId="0" shapeId="0" xr:uid="{5A918062-5346-4A04-8BC1-71AB539E48E4}">
      <text>
        <r>
          <rPr>
            <sz val="9"/>
            <color indexed="81"/>
            <rFont val="Tahoma"/>
            <family val="2"/>
            <charset val="204"/>
          </rPr>
          <t xml:space="preserve">нажмите, чтобы перейти к </t>
        </r>
        <r>
          <rPr>
            <b/>
            <sz val="9"/>
            <color indexed="81"/>
            <rFont val="Tahoma"/>
            <family val="2"/>
            <charset val="204"/>
          </rPr>
          <t>Cодержанию</t>
        </r>
        <r>
          <rPr>
            <sz val="9"/>
            <color indexed="81"/>
            <rFont val="Tahoma"/>
            <family val="2"/>
            <charset val="204"/>
          </rPr>
          <t xml:space="preserve">
</t>
        </r>
      </text>
    </comment>
    <comment ref="B3" authorId="0" shapeId="0" xr:uid="{9D1DCCF1-4E47-44C1-A156-DB05261D7F8F}">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02F5997B-3FEC-40BC-A8A3-5BD84426134F}">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 ref="B2" authorId="0" shapeId="0" xr:uid="{0402DA76-9318-444B-AC42-A3EA80014559}">
      <text>
        <r>
          <rPr>
            <sz val="9"/>
            <color indexed="81"/>
            <rFont val="Tahoma"/>
            <family val="2"/>
            <charset val="204"/>
          </rPr>
          <t xml:space="preserve">нажмите, чтобы перейти к </t>
        </r>
        <r>
          <rPr>
            <b/>
            <sz val="9"/>
            <color indexed="81"/>
            <rFont val="Tahoma"/>
            <family val="2"/>
            <charset val="204"/>
          </rPr>
          <t>Cодержанию</t>
        </r>
        <r>
          <rPr>
            <sz val="9"/>
            <color indexed="81"/>
            <rFont val="Tahoma"/>
            <family val="2"/>
            <charset val="204"/>
          </rPr>
          <t xml:space="preserve">
</t>
        </r>
      </text>
    </comment>
    <comment ref="B3" authorId="0" shapeId="0" xr:uid="{7AE0C1AF-CC7B-4125-9EEF-597283F1AEEA}">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AC688775-3233-4227-8D28-7DFA6E2499EE}">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 ref="B2" authorId="0" shapeId="0" xr:uid="{C2E78055-A8C9-4569-9576-ADAB2E8B2983}">
      <text>
        <r>
          <rPr>
            <sz val="9"/>
            <color indexed="81"/>
            <rFont val="Tahoma"/>
            <family val="2"/>
            <charset val="204"/>
          </rPr>
          <t xml:space="preserve">нажмите, чтобы перейти к </t>
        </r>
        <r>
          <rPr>
            <b/>
            <sz val="9"/>
            <color indexed="81"/>
            <rFont val="Tahoma"/>
            <family val="2"/>
            <charset val="204"/>
          </rPr>
          <t>Cодержанию</t>
        </r>
        <r>
          <rPr>
            <sz val="9"/>
            <color indexed="81"/>
            <rFont val="Tahoma"/>
            <family val="2"/>
            <charset val="204"/>
          </rPr>
          <t xml:space="preserve">
</t>
        </r>
      </text>
    </comment>
    <comment ref="B3" authorId="0" shapeId="0" xr:uid="{1EE688A1-BCF5-4933-9233-D558A44CBFCB}">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BCBCC1A9-B651-4047-B4AC-EEBCC51802C3}">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 ref="B2" authorId="0" shapeId="0" xr:uid="{6EA99783-2405-41A9-91CD-BF91896D584B}">
      <text>
        <r>
          <rPr>
            <sz val="9"/>
            <color indexed="81"/>
            <rFont val="Tahoma"/>
            <family val="2"/>
            <charset val="204"/>
          </rPr>
          <t xml:space="preserve">нажмите, чтобы перейти к </t>
        </r>
        <r>
          <rPr>
            <b/>
            <sz val="9"/>
            <color indexed="81"/>
            <rFont val="Tahoma"/>
            <family val="2"/>
            <charset val="204"/>
          </rPr>
          <t>Cодержанию</t>
        </r>
        <r>
          <rPr>
            <sz val="9"/>
            <color indexed="81"/>
            <rFont val="Tahoma"/>
            <family val="2"/>
            <charset val="204"/>
          </rPr>
          <t xml:space="preserve">
</t>
        </r>
      </text>
    </comment>
    <comment ref="B3" authorId="0" shapeId="0" xr:uid="{C6B6467A-C1C2-47A8-86FC-B90D3CC39510}">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5A3D2836-A3C6-4A97-A184-207B444D6321}">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 ref="B2" authorId="0" shapeId="0" xr:uid="{403ADEB9-C5F4-48BF-8A63-E2B19BA4A0FF}">
      <text>
        <r>
          <rPr>
            <sz val="9"/>
            <color indexed="81"/>
            <rFont val="Tahoma"/>
            <family val="2"/>
            <charset val="204"/>
          </rPr>
          <t xml:space="preserve">нажмите, чтобы перейти к </t>
        </r>
        <r>
          <rPr>
            <b/>
            <sz val="9"/>
            <color indexed="81"/>
            <rFont val="Tahoma"/>
            <family val="2"/>
            <charset val="204"/>
          </rPr>
          <t>Cодержанию</t>
        </r>
        <r>
          <rPr>
            <sz val="9"/>
            <color indexed="81"/>
            <rFont val="Tahoma"/>
            <family val="2"/>
            <charset val="204"/>
          </rPr>
          <t xml:space="preserve">
</t>
        </r>
      </text>
    </comment>
    <comment ref="B3" authorId="0" shapeId="0" xr:uid="{3D4E81A7-F951-4CCF-81BB-B9748407B3FB}">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8B0D2FAE-9EF6-4344-B4AA-BD14B08C1005}">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 ref="B2" authorId="0" shapeId="0" xr:uid="{FA3EA40D-B06D-4A19-873F-AD0EBDD65C18}">
      <text>
        <r>
          <rPr>
            <sz val="9"/>
            <color indexed="81"/>
            <rFont val="Tahoma"/>
            <family val="2"/>
            <charset val="204"/>
          </rPr>
          <t xml:space="preserve">нажмите, чтобы перейти к </t>
        </r>
        <r>
          <rPr>
            <b/>
            <sz val="9"/>
            <color indexed="81"/>
            <rFont val="Tahoma"/>
            <family val="2"/>
            <charset val="204"/>
          </rPr>
          <t>Cодержанию</t>
        </r>
        <r>
          <rPr>
            <sz val="9"/>
            <color indexed="81"/>
            <rFont val="Tahoma"/>
            <family val="2"/>
            <charset val="204"/>
          </rPr>
          <t xml:space="preserve">
</t>
        </r>
      </text>
    </comment>
    <comment ref="B3" authorId="0" shapeId="0" xr:uid="{97A99E08-8D1D-4960-88B2-7FF9A7CD8ED3}">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6EE6F045-27B9-422F-B2C9-22A343C043D0}">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 ref="B2" authorId="0" shapeId="0" xr:uid="{23E0715B-044E-4CBD-84AD-21848365EA8F}">
      <text>
        <r>
          <rPr>
            <sz val="9"/>
            <color indexed="81"/>
            <rFont val="Tahoma"/>
            <family val="2"/>
            <charset val="204"/>
          </rPr>
          <t xml:space="preserve">нажмите, чтобы перейти к </t>
        </r>
        <r>
          <rPr>
            <b/>
            <sz val="9"/>
            <color indexed="81"/>
            <rFont val="Tahoma"/>
            <family val="2"/>
            <charset val="204"/>
          </rPr>
          <t>Cодержанию</t>
        </r>
        <r>
          <rPr>
            <sz val="9"/>
            <color indexed="81"/>
            <rFont val="Tahoma"/>
            <family val="2"/>
            <charset val="204"/>
          </rPr>
          <t xml:space="preserve">
</t>
        </r>
      </text>
    </comment>
    <comment ref="B3" authorId="0" shapeId="0" xr:uid="{8AD1ACAA-7084-4A4D-AD2F-4DEE1641EF72}">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35CFB0F6-66B5-413A-B174-B66B193B2ECF}">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 ref="B2" authorId="0" shapeId="0" xr:uid="{1E862F89-0308-4C44-A375-806416709A21}">
      <text>
        <r>
          <rPr>
            <sz val="9"/>
            <color indexed="81"/>
            <rFont val="Tahoma"/>
            <family val="2"/>
            <charset val="204"/>
          </rPr>
          <t xml:space="preserve">нажмите, чтобы перейти к </t>
        </r>
        <r>
          <rPr>
            <b/>
            <sz val="9"/>
            <color indexed="81"/>
            <rFont val="Tahoma"/>
            <family val="2"/>
            <charset val="204"/>
          </rPr>
          <t>Cодержанию</t>
        </r>
        <r>
          <rPr>
            <sz val="9"/>
            <color indexed="81"/>
            <rFont val="Tahoma"/>
            <family val="2"/>
            <charset val="204"/>
          </rPr>
          <t xml:space="preserve">
</t>
        </r>
      </text>
    </comment>
    <comment ref="B3" authorId="0" shapeId="0" xr:uid="{60792F61-C891-4303-B15F-BC50607B081F}">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C4F425BB-7960-4055-9161-E57C7FC4A3F8}">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 ref="B2" authorId="0" shapeId="0" xr:uid="{C7CE0B73-1057-416B-B5F8-DCDB0ACF74F9}">
      <text>
        <r>
          <rPr>
            <sz val="9"/>
            <color indexed="81"/>
            <rFont val="Tahoma"/>
            <family val="2"/>
            <charset val="204"/>
          </rPr>
          <t xml:space="preserve">нажмите, чтобы перейти к </t>
        </r>
        <r>
          <rPr>
            <b/>
            <sz val="9"/>
            <color indexed="81"/>
            <rFont val="Tahoma"/>
            <family val="2"/>
            <charset val="204"/>
          </rPr>
          <t>Cодержанию</t>
        </r>
        <r>
          <rPr>
            <sz val="9"/>
            <color indexed="81"/>
            <rFont val="Tahoma"/>
            <family val="2"/>
            <charset val="204"/>
          </rPr>
          <t xml:space="preserve">
</t>
        </r>
      </text>
    </comment>
    <comment ref="B3" authorId="0" shapeId="0" xr:uid="{82B44131-2442-4E3C-A8FE-1EADD1F7C3E8}">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31.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15FB6851-5DE8-4523-95F8-06D2C23BCD6C}">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 ref="B2" authorId="0" shapeId="0" xr:uid="{C5ECEB96-8817-43B8-9217-9F2E0A94FDE5}">
      <text>
        <r>
          <rPr>
            <sz val="9"/>
            <color indexed="81"/>
            <rFont val="Tahoma"/>
            <family val="2"/>
            <charset val="204"/>
          </rPr>
          <t xml:space="preserve">нажмите, чтобы перейти к </t>
        </r>
        <r>
          <rPr>
            <b/>
            <sz val="9"/>
            <color indexed="81"/>
            <rFont val="Tahoma"/>
            <family val="2"/>
            <charset val="204"/>
          </rPr>
          <t>Cодержанию</t>
        </r>
        <r>
          <rPr>
            <sz val="9"/>
            <color indexed="81"/>
            <rFont val="Tahoma"/>
            <family val="2"/>
            <charset val="204"/>
          </rPr>
          <t xml:space="preserve">
</t>
        </r>
      </text>
    </comment>
    <comment ref="B3" authorId="0" shapeId="0" xr:uid="{FC47AA10-A528-4171-B8B2-8E4364E2AD8D}">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32.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46C2E8F3-725C-4BC4-A881-EF701541D2EE}">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 ref="B2" authorId="0" shapeId="0" xr:uid="{2EFAD975-C679-4AF0-B050-CA3020CFEF16}">
      <text>
        <r>
          <rPr>
            <sz val="9"/>
            <color indexed="81"/>
            <rFont val="Tahoma"/>
            <family val="2"/>
            <charset val="204"/>
          </rPr>
          <t xml:space="preserve">нажмите, чтобы перейти к </t>
        </r>
        <r>
          <rPr>
            <b/>
            <sz val="9"/>
            <color indexed="81"/>
            <rFont val="Tahoma"/>
            <family val="2"/>
            <charset val="204"/>
          </rPr>
          <t>Cодержанию</t>
        </r>
        <r>
          <rPr>
            <sz val="9"/>
            <color indexed="81"/>
            <rFont val="Tahoma"/>
            <family val="2"/>
            <charset val="204"/>
          </rPr>
          <t xml:space="preserve">
</t>
        </r>
      </text>
    </comment>
    <comment ref="B3" authorId="0" shapeId="0" xr:uid="{4D31D122-AADE-497C-BBE6-A19F0FC51A22}">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33.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BD9D2715-38C8-40E7-B3E3-AF3E95302A0F}">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 ref="B2" authorId="0" shapeId="0" xr:uid="{643FB355-5294-4D98-B9EF-77B9D83C1185}">
      <text>
        <r>
          <rPr>
            <sz val="9"/>
            <color indexed="81"/>
            <rFont val="Tahoma"/>
            <family val="2"/>
            <charset val="204"/>
          </rPr>
          <t xml:space="preserve">нажмите, чтобы перейти к </t>
        </r>
        <r>
          <rPr>
            <b/>
            <sz val="9"/>
            <color indexed="81"/>
            <rFont val="Tahoma"/>
            <family val="2"/>
            <charset val="204"/>
          </rPr>
          <t>Cодержанию</t>
        </r>
        <r>
          <rPr>
            <sz val="9"/>
            <color indexed="81"/>
            <rFont val="Tahoma"/>
            <family val="2"/>
            <charset val="204"/>
          </rPr>
          <t xml:space="preserve">
</t>
        </r>
      </text>
    </comment>
    <comment ref="B3" authorId="0" shapeId="0" xr:uid="{CCE0D92C-8BDA-47D2-917B-85C206C3A119}">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34.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44D17E57-CCC6-4AC1-B8F7-E5F30C015431}">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 ref="B2" authorId="0" shapeId="0" xr:uid="{C0DFF485-9902-4CFE-8791-D0CD445ED197}">
      <text>
        <r>
          <rPr>
            <sz val="9"/>
            <color indexed="81"/>
            <rFont val="Tahoma"/>
            <family val="2"/>
            <charset val="204"/>
          </rPr>
          <t xml:space="preserve">нажмите, чтобы перейти к </t>
        </r>
        <r>
          <rPr>
            <b/>
            <sz val="9"/>
            <color indexed="81"/>
            <rFont val="Tahoma"/>
            <family val="2"/>
            <charset val="204"/>
          </rPr>
          <t>Cодержанию</t>
        </r>
        <r>
          <rPr>
            <sz val="9"/>
            <color indexed="81"/>
            <rFont val="Tahoma"/>
            <family val="2"/>
            <charset val="204"/>
          </rPr>
          <t xml:space="preserve">
</t>
        </r>
      </text>
    </comment>
    <comment ref="B3" authorId="0" shapeId="0" xr:uid="{E780D2E5-ED52-47C8-B222-0C449E81F2FE}">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35.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A4BFC265-D51B-4D22-A0CE-5EEBA84D015F}">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 ref="B2" authorId="0" shapeId="0" xr:uid="{CCDAAB28-1D56-46B3-9834-72880D75DC22}">
      <text>
        <r>
          <rPr>
            <sz val="9"/>
            <color indexed="81"/>
            <rFont val="Tahoma"/>
            <family val="2"/>
            <charset val="204"/>
          </rPr>
          <t xml:space="preserve">нажмите, чтобы перейти к </t>
        </r>
        <r>
          <rPr>
            <b/>
            <sz val="9"/>
            <color indexed="81"/>
            <rFont val="Tahoma"/>
            <family val="2"/>
            <charset val="204"/>
          </rPr>
          <t>Cодержанию</t>
        </r>
        <r>
          <rPr>
            <sz val="9"/>
            <color indexed="81"/>
            <rFont val="Tahoma"/>
            <family val="2"/>
            <charset val="204"/>
          </rPr>
          <t xml:space="preserve">
</t>
        </r>
      </text>
    </comment>
    <comment ref="B3" authorId="0" shapeId="0" xr:uid="{9193EE4C-C6AC-4987-936A-E503C193A682}">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36.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1FBF2F71-88EE-490D-8710-D1B4D939CA18}">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 ref="B2" authorId="0" shapeId="0" xr:uid="{FBB4D3BD-BD5C-46FC-A68C-CC9A0F6E2A56}">
      <text>
        <r>
          <rPr>
            <sz val="9"/>
            <color indexed="81"/>
            <rFont val="Tahoma"/>
            <family val="2"/>
            <charset val="204"/>
          </rPr>
          <t xml:space="preserve">нажмите, чтобы перейти к </t>
        </r>
        <r>
          <rPr>
            <b/>
            <sz val="9"/>
            <color indexed="81"/>
            <rFont val="Tahoma"/>
            <family val="2"/>
            <charset val="204"/>
          </rPr>
          <t>Cодержанию</t>
        </r>
        <r>
          <rPr>
            <sz val="9"/>
            <color indexed="81"/>
            <rFont val="Tahoma"/>
            <family val="2"/>
            <charset val="204"/>
          </rPr>
          <t xml:space="preserve">
</t>
        </r>
      </text>
    </comment>
    <comment ref="B3" authorId="0" shapeId="0" xr:uid="{ED7C88F8-C9A2-410F-9CFB-FE7D073EE6DF}">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37.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737D296E-B9C6-4A9A-ABE5-E1C45B74ADF0}">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 ref="B2" authorId="0" shapeId="0" xr:uid="{8648E539-CD43-4B65-BC10-77DA94DA87EC}">
      <text>
        <r>
          <rPr>
            <sz val="9"/>
            <color indexed="81"/>
            <rFont val="Tahoma"/>
            <family val="2"/>
            <charset val="204"/>
          </rPr>
          <t xml:space="preserve">нажмите, чтобы перейти к </t>
        </r>
        <r>
          <rPr>
            <b/>
            <sz val="9"/>
            <color indexed="81"/>
            <rFont val="Tahoma"/>
            <family val="2"/>
            <charset val="204"/>
          </rPr>
          <t>Cодержанию</t>
        </r>
        <r>
          <rPr>
            <sz val="9"/>
            <color indexed="81"/>
            <rFont val="Tahoma"/>
            <family val="2"/>
            <charset val="204"/>
          </rPr>
          <t xml:space="preserve">
</t>
        </r>
      </text>
    </comment>
    <comment ref="B3" authorId="0" shapeId="0" xr:uid="{98D06034-E73E-4FF8-A795-EFF2A4106204}">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38.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30F44DED-7632-4E57-92C0-3A30F61F89DE}">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 ref="B2" authorId="0" shapeId="0" xr:uid="{FEDC8A28-9B6C-4358-BDBF-37C0B248115A}">
      <text>
        <r>
          <rPr>
            <sz val="9"/>
            <color indexed="81"/>
            <rFont val="Tahoma"/>
            <family val="2"/>
            <charset val="204"/>
          </rPr>
          <t xml:space="preserve">нажмите, чтобы перейти к </t>
        </r>
        <r>
          <rPr>
            <b/>
            <sz val="9"/>
            <color indexed="81"/>
            <rFont val="Tahoma"/>
            <family val="2"/>
            <charset val="204"/>
          </rPr>
          <t>Cодержанию</t>
        </r>
        <r>
          <rPr>
            <sz val="9"/>
            <color indexed="81"/>
            <rFont val="Tahoma"/>
            <family val="2"/>
            <charset val="204"/>
          </rPr>
          <t xml:space="preserve">
</t>
        </r>
      </text>
    </comment>
    <comment ref="B3" authorId="0" shapeId="0" xr:uid="{1635CEF9-C96A-4586-A00B-3192DB173DBA}">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39.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3841CCBD-66E7-4C13-8C70-E5B3A974AEEE}">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 ref="B2" authorId="0" shapeId="0" xr:uid="{81D0F663-DFFF-4E5E-B2F8-13776D3EEABE}">
      <text>
        <r>
          <rPr>
            <sz val="9"/>
            <color indexed="81"/>
            <rFont val="Tahoma"/>
            <family val="2"/>
            <charset val="204"/>
          </rPr>
          <t xml:space="preserve">нажмите, чтобы перейти к </t>
        </r>
        <r>
          <rPr>
            <b/>
            <sz val="9"/>
            <color indexed="81"/>
            <rFont val="Tahoma"/>
            <family val="2"/>
            <charset val="204"/>
          </rPr>
          <t>Cодержанию</t>
        </r>
        <r>
          <rPr>
            <sz val="9"/>
            <color indexed="81"/>
            <rFont val="Tahoma"/>
            <family val="2"/>
            <charset val="204"/>
          </rPr>
          <t xml:space="preserve">
</t>
        </r>
      </text>
    </comment>
    <comment ref="B3" authorId="0" shapeId="0" xr:uid="{024B42B6-83AF-477B-B96E-D834E38B574B}">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0FCB4E0E-405D-47B2-ACBF-3B8242F10E65}">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 ref="B2" authorId="0" shapeId="0" xr:uid="{FACF40C3-D949-4C3C-A563-F99E68DBC25D}">
      <text>
        <r>
          <rPr>
            <sz val="9"/>
            <color indexed="81"/>
            <rFont val="Tahoma"/>
            <family val="2"/>
            <charset val="204"/>
          </rPr>
          <t xml:space="preserve">нажмите, чтобы перейти к </t>
        </r>
        <r>
          <rPr>
            <b/>
            <sz val="9"/>
            <color indexed="81"/>
            <rFont val="Tahoma"/>
            <family val="2"/>
            <charset val="204"/>
          </rPr>
          <t>Cодержанию</t>
        </r>
        <r>
          <rPr>
            <sz val="9"/>
            <color indexed="81"/>
            <rFont val="Tahoma"/>
            <family val="2"/>
            <charset val="204"/>
          </rPr>
          <t xml:space="preserve">
</t>
        </r>
      </text>
    </comment>
    <comment ref="B3" authorId="0" shapeId="0" xr:uid="{DC521316-6B58-482D-89BA-E4F7772D5A17}">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40.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CC19F73D-3E1A-443C-B3AD-059F8950DEA6}">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 ref="B2" authorId="0" shapeId="0" xr:uid="{F340B004-6687-430F-9356-2AC770D67F36}">
      <text>
        <r>
          <rPr>
            <sz val="9"/>
            <color indexed="81"/>
            <rFont val="Tahoma"/>
            <family val="2"/>
            <charset val="204"/>
          </rPr>
          <t xml:space="preserve">нажмите, чтобы перейти к </t>
        </r>
        <r>
          <rPr>
            <b/>
            <sz val="9"/>
            <color indexed="81"/>
            <rFont val="Tahoma"/>
            <family val="2"/>
            <charset val="204"/>
          </rPr>
          <t>Cодержанию</t>
        </r>
        <r>
          <rPr>
            <sz val="9"/>
            <color indexed="81"/>
            <rFont val="Tahoma"/>
            <family val="2"/>
            <charset val="204"/>
          </rPr>
          <t xml:space="preserve">
</t>
        </r>
      </text>
    </comment>
    <comment ref="B3" authorId="0" shapeId="0" xr:uid="{A827C636-F791-46E2-A13E-9F42323EF5A0}">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41.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EA64DC9D-144F-45C0-9DD9-544E6C97FB51}">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 ref="B2" authorId="0" shapeId="0" xr:uid="{A5DBB005-86B8-4195-9E44-C5FF6997B008}">
      <text>
        <r>
          <rPr>
            <sz val="9"/>
            <color indexed="81"/>
            <rFont val="Tahoma"/>
            <family val="2"/>
            <charset val="204"/>
          </rPr>
          <t xml:space="preserve">нажмите, чтобы перейти к </t>
        </r>
        <r>
          <rPr>
            <b/>
            <sz val="9"/>
            <color indexed="81"/>
            <rFont val="Tahoma"/>
            <family val="2"/>
            <charset val="204"/>
          </rPr>
          <t>Cодержанию</t>
        </r>
        <r>
          <rPr>
            <sz val="9"/>
            <color indexed="81"/>
            <rFont val="Tahoma"/>
            <family val="2"/>
            <charset val="204"/>
          </rPr>
          <t xml:space="preserve">
</t>
        </r>
      </text>
    </comment>
    <comment ref="B3" authorId="0" shapeId="0" xr:uid="{7D4FDC52-BA64-4764-AD33-BFA437E37123}">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42.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08A53EDB-DDEF-4AC1-9D64-D3DD6DFD5854}">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 ref="B2" authorId="0" shapeId="0" xr:uid="{C34215EB-DB77-4D99-839E-1DFCE937FF00}">
      <text>
        <r>
          <rPr>
            <sz val="9"/>
            <color indexed="81"/>
            <rFont val="Tahoma"/>
            <family val="2"/>
            <charset val="204"/>
          </rPr>
          <t xml:space="preserve">нажмите, чтобы перейти к </t>
        </r>
        <r>
          <rPr>
            <b/>
            <sz val="9"/>
            <color indexed="81"/>
            <rFont val="Tahoma"/>
            <family val="2"/>
            <charset val="204"/>
          </rPr>
          <t>Cодержанию</t>
        </r>
        <r>
          <rPr>
            <sz val="9"/>
            <color indexed="81"/>
            <rFont val="Tahoma"/>
            <family val="2"/>
            <charset val="204"/>
          </rPr>
          <t xml:space="preserve">
</t>
        </r>
      </text>
    </comment>
    <comment ref="B3" authorId="0" shapeId="0" xr:uid="{BA52F70C-963B-46AA-87CA-FC561B0150ED}">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43.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94BBBC29-8C69-46F1-A0C3-6694737D9CA8}">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 ref="B2" authorId="0" shapeId="0" xr:uid="{01DA2201-3979-472D-A2C7-64AEDAA752D2}">
      <text>
        <r>
          <rPr>
            <sz val="9"/>
            <color indexed="81"/>
            <rFont val="Tahoma"/>
            <family val="2"/>
            <charset val="204"/>
          </rPr>
          <t xml:space="preserve">нажмите, чтобы перейти к </t>
        </r>
        <r>
          <rPr>
            <b/>
            <sz val="9"/>
            <color indexed="81"/>
            <rFont val="Tahoma"/>
            <family val="2"/>
            <charset val="204"/>
          </rPr>
          <t>Cодержанию</t>
        </r>
        <r>
          <rPr>
            <sz val="9"/>
            <color indexed="81"/>
            <rFont val="Tahoma"/>
            <family val="2"/>
            <charset val="204"/>
          </rPr>
          <t xml:space="preserve">
</t>
        </r>
      </text>
    </comment>
    <comment ref="B3" authorId="0" shapeId="0" xr:uid="{7BAE34A3-A7D7-4696-8534-66D5277FDBE4}">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44.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E15FAD36-B7D2-43E2-B60A-36BBE7C03AB3}">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 ref="B2" authorId="0" shapeId="0" xr:uid="{F6D3921B-CABF-4412-9D7D-CD6B6FA835D1}">
      <text>
        <r>
          <rPr>
            <sz val="9"/>
            <color indexed="81"/>
            <rFont val="Tahoma"/>
            <family val="2"/>
            <charset val="204"/>
          </rPr>
          <t xml:space="preserve">нажмите, чтобы перейти к </t>
        </r>
        <r>
          <rPr>
            <b/>
            <sz val="9"/>
            <color indexed="81"/>
            <rFont val="Tahoma"/>
            <family val="2"/>
            <charset val="204"/>
          </rPr>
          <t>Cодержанию</t>
        </r>
        <r>
          <rPr>
            <sz val="9"/>
            <color indexed="81"/>
            <rFont val="Tahoma"/>
            <family val="2"/>
            <charset val="204"/>
          </rPr>
          <t xml:space="preserve">
</t>
        </r>
      </text>
    </comment>
    <comment ref="B3" authorId="0" shapeId="0" xr:uid="{2C1D9758-006B-4D0C-B5CF-696BBD57CC38}">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45.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69F0F5E7-1CC1-464F-B2E9-8C9D077588A6}">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 ref="B2" authorId="0" shapeId="0" xr:uid="{6EA295FB-3FE2-46B9-A487-5F5D25FDC6E0}">
      <text>
        <r>
          <rPr>
            <sz val="9"/>
            <color indexed="81"/>
            <rFont val="Tahoma"/>
            <family val="2"/>
            <charset val="204"/>
          </rPr>
          <t xml:space="preserve">нажмите, чтобы перейти к </t>
        </r>
        <r>
          <rPr>
            <b/>
            <sz val="9"/>
            <color indexed="81"/>
            <rFont val="Tahoma"/>
            <family val="2"/>
            <charset val="204"/>
          </rPr>
          <t>Cодержанию</t>
        </r>
        <r>
          <rPr>
            <sz val="9"/>
            <color indexed="81"/>
            <rFont val="Tahoma"/>
            <family val="2"/>
            <charset val="204"/>
          </rPr>
          <t xml:space="preserve">
</t>
        </r>
      </text>
    </comment>
    <comment ref="B3" authorId="0" shapeId="0" xr:uid="{B9CC56F6-1FDB-4414-B0DC-BE65305C320F}">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46.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F1F86789-C628-4E72-892A-6590761280BB}">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 ref="B2" authorId="0" shapeId="0" xr:uid="{A188BB5A-0B91-4163-BC0D-F791DF341F8F}">
      <text>
        <r>
          <rPr>
            <sz val="9"/>
            <color indexed="81"/>
            <rFont val="Tahoma"/>
            <family val="2"/>
            <charset val="204"/>
          </rPr>
          <t xml:space="preserve">нажмите, чтобы перейти к </t>
        </r>
        <r>
          <rPr>
            <b/>
            <sz val="9"/>
            <color indexed="81"/>
            <rFont val="Tahoma"/>
            <family val="2"/>
            <charset val="204"/>
          </rPr>
          <t>Cодержанию</t>
        </r>
        <r>
          <rPr>
            <sz val="9"/>
            <color indexed="81"/>
            <rFont val="Tahoma"/>
            <family val="2"/>
            <charset val="204"/>
          </rPr>
          <t xml:space="preserve">
</t>
        </r>
      </text>
    </comment>
    <comment ref="B3" authorId="0" shapeId="0" xr:uid="{4B541718-E5AE-4DE3-8A33-A385D2F96121}">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47.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45E03EDC-A8B6-425E-96D9-92464C001D93}">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 ref="B2" authorId="0" shapeId="0" xr:uid="{4F6D4C75-0C15-40AD-B3E4-907329A99051}">
      <text>
        <r>
          <rPr>
            <sz val="9"/>
            <color indexed="81"/>
            <rFont val="Tahoma"/>
            <family val="2"/>
            <charset val="204"/>
          </rPr>
          <t xml:space="preserve">нажмите, чтобы перейти к </t>
        </r>
        <r>
          <rPr>
            <b/>
            <sz val="9"/>
            <color indexed="81"/>
            <rFont val="Tahoma"/>
            <family val="2"/>
            <charset val="204"/>
          </rPr>
          <t>Cодержанию</t>
        </r>
        <r>
          <rPr>
            <sz val="9"/>
            <color indexed="81"/>
            <rFont val="Tahoma"/>
            <family val="2"/>
            <charset val="204"/>
          </rPr>
          <t xml:space="preserve">
</t>
        </r>
      </text>
    </comment>
    <comment ref="B3" authorId="0" shapeId="0" xr:uid="{3E390C02-84AA-416F-AF3E-5629F65BC663}">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48.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4950A383-3DA5-47C2-8FCD-404F8AD02E4C}">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 ref="B2" authorId="0" shapeId="0" xr:uid="{780C0F2A-03C7-4A57-9C2E-2725578D712E}">
      <text>
        <r>
          <rPr>
            <sz val="9"/>
            <color indexed="81"/>
            <rFont val="Tahoma"/>
            <family val="2"/>
            <charset val="204"/>
          </rPr>
          <t xml:space="preserve">нажмите, чтобы перейти к </t>
        </r>
        <r>
          <rPr>
            <b/>
            <sz val="9"/>
            <color indexed="81"/>
            <rFont val="Tahoma"/>
            <family val="2"/>
            <charset val="204"/>
          </rPr>
          <t>Cодержанию</t>
        </r>
        <r>
          <rPr>
            <sz val="9"/>
            <color indexed="81"/>
            <rFont val="Tahoma"/>
            <family val="2"/>
            <charset val="204"/>
          </rPr>
          <t xml:space="preserve">
</t>
        </r>
      </text>
    </comment>
    <comment ref="B3" authorId="0" shapeId="0" xr:uid="{26CC715D-6F43-4FE8-A500-EDCC5B01D282}">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49.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B1B54770-A9A1-4FD7-B4BB-929BB3E4F381}">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 ref="B2" authorId="0" shapeId="0" xr:uid="{329BC06C-90A7-4B35-966D-C03EDA67BCFD}">
      <text>
        <r>
          <rPr>
            <sz val="9"/>
            <color indexed="81"/>
            <rFont val="Tahoma"/>
            <family val="2"/>
            <charset val="204"/>
          </rPr>
          <t xml:space="preserve">нажмите, чтобы перейти к </t>
        </r>
        <r>
          <rPr>
            <b/>
            <sz val="9"/>
            <color indexed="81"/>
            <rFont val="Tahoma"/>
            <family val="2"/>
            <charset val="204"/>
          </rPr>
          <t>Cодержанию</t>
        </r>
        <r>
          <rPr>
            <sz val="9"/>
            <color indexed="81"/>
            <rFont val="Tahoma"/>
            <family val="2"/>
            <charset val="204"/>
          </rPr>
          <t xml:space="preserve">
</t>
        </r>
      </text>
    </comment>
    <comment ref="B3" authorId="0" shapeId="0" xr:uid="{7A9A79DB-96B1-4F88-8489-EA754C411E62}">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705B3BF9-39DA-4A9F-A513-6030A3BDE549}">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 ref="B2" authorId="0" shapeId="0" xr:uid="{F00D60D0-DB7E-429B-B477-C069DDBF110C}">
      <text>
        <r>
          <rPr>
            <sz val="9"/>
            <color indexed="81"/>
            <rFont val="Tahoma"/>
            <family val="2"/>
            <charset val="204"/>
          </rPr>
          <t xml:space="preserve">нажмите, чтобы перейти к </t>
        </r>
        <r>
          <rPr>
            <b/>
            <sz val="9"/>
            <color indexed="81"/>
            <rFont val="Tahoma"/>
            <family val="2"/>
            <charset val="204"/>
          </rPr>
          <t>Cодержанию</t>
        </r>
        <r>
          <rPr>
            <sz val="9"/>
            <color indexed="81"/>
            <rFont val="Tahoma"/>
            <family val="2"/>
            <charset val="204"/>
          </rPr>
          <t xml:space="preserve">
</t>
        </r>
      </text>
    </comment>
    <comment ref="B3" authorId="0" shapeId="0" xr:uid="{93F82F15-4402-499F-8C2F-5921F862D6BA}">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50.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16120278-4BF4-48ED-8AC8-1AB7D170CD5A}">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 ref="B2" authorId="0" shapeId="0" xr:uid="{ED15FCB0-CB64-4B9E-B838-02ADC7046714}">
      <text>
        <r>
          <rPr>
            <sz val="9"/>
            <color indexed="81"/>
            <rFont val="Tahoma"/>
            <family val="2"/>
            <charset val="204"/>
          </rPr>
          <t xml:space="preserve">нажмите, чтобы перейти к </t>
        </r>
        <r>
          <rPr>
            <b/>
            <sz val="9"/>
            <color indexed="81"/>
            <rFont val="Tahoma"/>
            <family val="2"/>
            <charset val="204"/>
          </rPr>
          <t>Cодержанию</t>
        </r>
        <r>
          <rPr>
            <sz val="9"/>
            <color indexed="81"/>
            <rFont val="Tahoma"/>
            <family val="2"/>
            <charset val="204"/>
          </rPr>
          <t xml:space="preserve">
</t>
        </r>
      </text>
    </comment>
    <comment ref="B3" authorId="0" shapeId="0" xr:uid="{C5B459E0-2F29-4A2D-AAD7-ED28605A249D}">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51.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A62FE2DC-D7D4-4A62-8AC4-0951DD561E6B}">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 ref="B2" authorId="0" shapeId="0" xr:uid="{243E4E6C-0863-4ECB-BA32-663DD19FA83D}">
      <text>
        <r>
          <rPr>
            <sz val="9"/>
            <color indexed="81"/>
            <rFont val="Tahoma"/>
            <family val="2"/>
            <charset val="204"/>
          </rPr>
          <t xml:space="preserve">нажмите, чтобы перейти к </t>
        </r>
        <r>
          <rPr>
            <b/>
            <sz val="9"/>
            <color indexed="81"/>
            <rFont val="Tahoma"/>
            <family val="2"/>
            <charset val="204"/>
          </rPr>
          <t>Cодержанию</t>
        </r>
        <r>
          <rPr>
            <sz val="9"/>
            <color indexed="81"/>
            <rFont val="Tahoma"/>
            <family val="2"/>
            <charset val="204"/>
          </rPr>
          <t xml:space="preserve">
</t>
        </r>
      </text>
    </comment>
    <comment ref="B3" authorId="0" shapeId="0" xr:uid="{D37EF514-0B75-48ED-81C3-8578D02BD819}">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BF30369B-F3B6-46AC-9943-269E72DAD3F5}">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 ref="B2" authorId="0" shapeId="0" xr:uid="{B2A6AF20-485D-40C1-A7BD-F75F5EA9FB51}">
      <text>
        <r>
          <rPr>
            <sz val="9"/>
            <color indexed="81"/>
            <rFont val="Tahoma"/>
            <family val="2"/>
            <charset val="204"/>
          </rPr>
          <t xml:space="preserve">нажмите, чтобы перейти к </t>
        </r>
        <r>
          <rPr>
            <b/>
            <sz val="9"/>
            <color indexed="81"/>
            <rFont val="Tahoma"/>
            <family val="2"/>
            <charset val="204"/>
          </rPr>
          <t>Cодержанию</t>
        </r>
        <r>
          <rPr>
            <sz val="9"/>
            <color indexed="81"/>
            <rFont val="Tahoma"/>
            <family val="2"/>
            <charset val="204"/>
          </rPr>
          <t xml:space="preserve">
</t>
        </r>
      </text>
    </comment>
    <comment ref="B3" authorId="0" shapeId="0" xr:uid="{C76C1F15-8C6B-4F0D-80AB-175C46649FE4}">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D97A4DB0-D525-4AE5-9FCC-E7C25B438B3F}">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 ref="B2" authorId="0" shapeId="0" xr:uid="{23E8ED0D-B9F0-406D-A631-D41800CD40A4}">
      <text>
        <r>
          <rPr>
            <sz val="9"/>
            <color indexed="81"/>
            <rFont val="Tahoma"/>
            <family val="2"/>
            <charset val="204"/>
          </rPr>
          <t xml:space="preserve">нажмите, чтобы перейти к </t>
        </r>
        <r>
          <rPr>
            <b/>
            <sz val="9"/>
            <color indexed="81"/>
            <rFont val="Tahoma"/>
            <family val="2"/>
            <charset val="204"/>
          </rPr>
          <t>Cодержанию</t>
        </r>
        <r>
          <rPr>
            <sz val="9"/>
            <color indexed="81"/>
            <rFont val="Tahoma"/>
            <family val="2"/>
            <charset val="204"/>
          </rPr>
          <t xml:space="preserve">
</t>
        </r>
      </text>
    </comment>
    <comment ref="B3" authorId="0" shapeId="0" xr:uid="{52D1AF1B-806E-456D-AF93-62FECB5FEA8D}">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32D71E87-3172-467A-B7EB-4C182E8A1BA6}">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 ref="B2" authorId="0" shapeId="0" xr:uid="{AB90BB34-F8F8-4AE6-963D-D1375E9C4B2E}">
      <text>
        <r>
          <rPr>
            <sz val="9"/>
            <color indexed="81"/>
            <rFont val="Tahoma"/>
            <family val="2"/>
            <charset val="204"/>
          </rPr>
          <t xml:space="preserve">нажмите, чтобы перейти к </t>
        </r>
        <r>
          <rPr>
            <b/>
            <sz val="9"/>
            <color indexed="81"/>
            <rFont val="Tahoma"/>
            <family val="2"/>
            <charset val="204"/>
          </rPr>
          <t>Cодержанию</t>
        </r>
        <r>
          <rPr>
            <sz val="9"/>
            <color indexed="81"/>
            <rFont val="Tahoma"/>
            <family val="2"/>
            <charset val="204"/>
          </rPr>
          <t xml:space="preserve">
</t>
        </r>
      </text>
    </comment>
    <comment ref="B3" authorId="0" shapeId="0" xr:uid="{E5B12742-DC19-46A7-8BEB-076D094AFF54}">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FB9B8871-CF29-45D1-8229-1C214301FABC}">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 ref="B2" authorId="0" shapeId="0" xr:uid="{489F33CC-DE95-41CF-AF16-AC79ACF138C4}">
      <text>
        <r>
          <rPr>
            <sz val="9"/>
            <color indexed="81"/>
            <rFont val="Tahoma"/>
            <family val="2"/>
            <charset val="204"/>
          </rPr>
          <t xml:space="preserve">нажмите, чтобы перейти к </t>
        </r>
        <r>
          <rPr>
            <b/>
            <sz val="9"/>
            <color indexed="81"/>
            <rFont val="Tahoma"/>
            <family val="2"/>
            <charset val="204"/>
          </rPr>
          <t>Cодержанию</t>
        </r>
        <r>
          <rPr>
            <sz val="9"/>
            <color indexed="81"/>
            <rFont val="Tahoma"/>
            <family val="2"/>
            <charset val="204"/>
          </rPr>
          <t xml:space="preserve">
</t>
        </r>
      </text>
    </comment>
    <comment ref="B3" authorId="0" shapeId="0" xr:uid="{2C7290E0-2FDB-49C3-9163-B9D290346B44}">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sharedStrings.xml><?xml version="1.0" encoding="utf-8"?>
<sst xmlns="http://schemas.openxmlformats.org/spreadsheetml/2006/main" count="1905" uniqueCount="1079">
  <si>
    <t>Surse: Autoritățile naționale de statistică, OECD.Stat</t>
  </si>
  <si>
    <t>Источники: Национальные органы статистики, OECD.Stat</t>
  </si>
  <si>
    <t>Sources: National statistical authorities, OECD.Stat</t>
  </si>
  <si>
    <t>I</t>
  </si>
  <si>
    <t>II</t>
  </si>
  <si>
    <t>III</t>
  </si>
  <si>
    <t>IV</t>
  </si>
  <si>
    <t>RUS</t>
  </si>
  <si>
    <t>UKR</t>
  </si>
  <si>
    <t>ROU</t>
  </si>
  <si>
    <t>MDA</t>
  </si>
  <si>
    <t>Tabelul 1. Indicatorii macroeconomici principali ai Republicii Moldova</t>
  </si>
  <si>
    <t>Produsul intern brut în preţuri curente, mil. lei</t>
  </si>
  <si>
    <t>Валовой внутренний продукт в текущих ценах, млн. MDL</t>
  </si>
  <si>
    <t>Gross domestic product in current prices, MDL mil.</t>
  </si>
  <si>
    <t>Produsul intern brut în preţuri curente, mil. USD</t>
  </si>
  <si>
    <t>Валовой внутренний продукт в текущих ценах, млн. USD</t>
  </si>
  <si>
    <t>Gross domestic product in current prices, US$ mill.</t>
  </si>
  <si>
    <t>PIB, indicii volumului fizic, %</t>
  </si>
  <si>
    <t>ВВП, индексы физического объема, %</t>
  </si>
  <si>
    <t>GDP, physical volume indices, %</t>
  </si>
  <si>
    <t>Экспорт товаров, индексы физического объема, %</t>
  </si>
  <si>
    <t>Exports of goods, physical volume indices, %</t>
  </si>
  <si>
    <t>Экспорт товаров, индексы стоимости единицы, %</t>
  </si>
  <si>
    <t>Exports of goods, unit value indices, %</t>
  </si>
  <si>
    <t>Import de bunuri, indicii volumului fizic, %</t>
  </si>
  <si>
    <t>Импорт товаров, индексы физического объема, %</t>
  </si>
  <si>
    <t>Imports of goods, physical volume indices, %</t>
  </si>
  <si>
    <t>Import de bunuri, indicii valorii unitare, %</t>
  </si>
  <si>
    <t>Импорт товаров, индексы стоимости единицы, %</t>
  </si>
  <si>
    <t>Imports of goods, unit value indices, %</t>
  </si>
  <si>
    <t>Raportul de schimb în comerțul exterior cu bunuri, %</t>
  </si>
  <si>
    <t>Условия внешней торговли, %</t>
  </si>
  <si>
    <t>Terms of trade, %</t>
  </si>
  <si>
    <t>Rata de schimb medie pe perioadă, MDL/USD</t>
  </si>
  <si>
    <t>Средний обменный курс за период, MDL/USD</t>
  </si>
  <si>
    <t>Period average exchange rate, MDL/USD</t>
  </si>
  <si>
    <t>Contul curent al balanței de plăți / PIB, %</t>
  </si>
  <si>
    <t>Счёт текущих операций платёжного баланса / ВВП, %</t>
  </si>
  <si>
    <t>Balance of payments current account / GDP, %</t>
  </si>
  <si>
    <t>Remiterile personale / PIB, %</t>
  </si>
  <si>
    <t>Личные денежные переводы / ВВП, %</t>
  </si>
  <si>
    <t>Personal remittances / GDP, %</t>
  </si>
  <si>
    <t>Fluxurile de ISD (acumularea netă de pasive) / PIB, %</t>
  </si>
  <si>
    <t>Потоки ПИИ (чистое принятие обязательств) / ВВП, %</t>
  </si>
  <si>
    <t>FDI flows (net incurrence of liabilities) / GDP, %</t>
  </si>
  <si>
    <t>Sursa: Elaborat de BNM în baza datelor BNS / Источник: НБМ, на основе данных НБС / Source: NBM calculations based on NBS data</t>
  </si>
  <si>
    <t>* date revizuite / пересмотренные данные / revised data</t>
  </si>
  <si>
    <t>Gradul de deschidere comercială, %
Торговая открытость, %
Trade openness, %</t>
  </si>
  <si>
    <t>Export de bunuri și servicii / PIB, %
Экспорт товаров и услуг / ВВП, %
Exports of goods and services / GDP, %</t>
  </si>
  <si>
    <t>Import de bunuri și servicii / PIB, %
Импорт товаров и услуг / ВВП, %
Imports of goods and services / GDP, %</t>
  </si>
  <si>
    <t>Gradul de deschidere financiară, %
Финансовая открытость, %
Financial openness, %</t>
  </si>
  <si>
    <t>Active fin. externe / PIB, %
Внешние фин. активы / ВВП, %
Foreign fin. assets / GDP, %</t>
  </si>
  <si>
    <t>Pasive externe / PIB, %
Внешние обязательства / ВВП, %
Foreign liabilities / GDP, %</t>
  </si>
  <si>
    <r>
      <t>CONTUL CURENT (CC)</t>
    </r>
    <r>
      <rPr>
        <sz val="11"/>
        <color rgb="FF000000"/>
        <rFont val="PermianSerifTypeface"/>
        <family val="3"/>
      </rPr>
      <t xml:space="preserve"> </t>
    </r>
  </si>
  <si>
    <t>СЧЁТ ТЕКУЩИХ ОПЕРАЦИЙ (СТО)</t>
  </si>
  <si>
    <t>CURRENT ACCOUNT (CA)</t>
  </si>
  <si>
    <t>Bunuri</t>
  </si>
  <si>
    <t xml:space="preserve">Товары </t>
  </si>
  <si>
    <t>Goods</t>
  </si>
  <si>
    <t xml:space="preserve">Servicii </t>
  </si>
  <si>
    <t>Услуги</t>
  </si>
  <si>
    <t>Services</t>
  </si>
  <si>
    <t>Venituri primare</t>
  </si>
  <si>
    <t>Первичные доходы</t>
  </si>
  <si>
    <t>Primary income</t>
  </si>
  <si>
    <t>Venituri secundare</t>
  </si>
  <si>
    <t>Вторичные доходы</t>
  </si>
  <si>
    <t>Secondary income</t>
  </si>
  <si>
    <r>
      <t>CONTUL DE CAPITAL (CK)</t>
    </r>
    <r>
      <rPr>
        <sz val="11"/>
        <color rgb="FF000000"/>
        <rFont val="PermianSerifTypeface"/>
        <family val="3"/>
      </rPr>
      <t xml:space="preserve"> </t>
    </r>
  </si>
  <si>
    <t>СЧЁТ ОПЕРАЦИЙ С КАПИТАЛОМ (СОК)</t>
  </si>
  <si>
    <t>CAPITAL ACCOUNT (KA)</t>
  </si>
  <si>
    <t>-</t>
  </si>
  <si>
    <t>Net borrowing (CA and KA)</t>
  </si>
  <si>
    <t>CONTUL FINANCIAR</t>
  </si>
  <si>
    <t>ФИНАНСОВЫЙ СЧЁТ</t>
  </si>
  <si>
    <t>FINANCIAL ACCOUNT</t>
  </si>
  <si>
    <t>Investiţii directe, net</t>
  </si>
  <si>
    <t>Прямые инвестиции, чистые</t>
  </si>
  <si>
    <t>Direct investment, net</t>
  </si>
  <si>
    <t>Investiţii de portofoliu, net</t>
  </si>
  <si>
    <t>Портфельные инвестиции, чистые</t>
  </si>
  <si>
    <t>Portfolio investment, net</t>
  </si>
  <si>
    <t>Derivate financiare, net</t>
  </si>
  <si>
    <t>Производные финансовые инструменты, чистые</t>
  </si>
  <si>
    <t>Financial derivatives, net</t>
  </si>
  <si>
    <t xml:space="preserve">Alte investiţii, net </t>
  </si>
  <si>
    <t>Прочие инвестиции, чистые</t>
  </si>
  <si>
    <t>Other investment, net</t>
  </si>
  <si>
    <t>Active de rezervă</t>
  </si>
  <si>
    <t xml:space="preserve">Резервные активы </t>
  </si>
  <si>
    <t>Reserve assets</t>
  </si>
  <si>
    <t xml:space="preserve">Erori şi omisiuni nete </t>
  </si>
  <si>
    <t>Чистые ошибки и пропуски</t>
  </si>
  <si>
    <t>Net errors and omissions</t>
  </si>
  <si>
    <t>Remiteri personale, credit</t>
  </si>
  <si>
    <t>Личные денежные переводы, кредит</t>
  </si>
  <si>
    <t>Personal remittances, credit</t>
  </si>
  <si>
    <t xml:space="preserve">Cont curent 
Счет текущих операций 
Current account </t>
  </si>
  <si>
    <t xml:space="preserve">Bunuri 
Товары 
Goods </t>
  </si>
  <si>
    <t>Servicii 
Услуги
Services</t>
  </si>
  <si>
    <t xml:space="preserve">Venituri primare 
Первичные доходы 
Primary income </t>
  </si>
  <si>
    <t xml:space="preserve">Venituri secundare
Вторичные доходы 
Secondary income </t>
  </si>
  <si>
    <t>Contul curent</t>
  </si>
  <si>
    <t>Счет текущих операций</t>
  </si>
  <si>
    <t>Current account</t>
  </si>
  <si>
    <t>Balanța comercială</t>
  </si>
  <si>
    <t>Торговый баланс</t>
  </si>
  <si>
    <t>Trade balance</t>
  </si>
  <si>
    <t>Export de bunuri și servicii</t>
  </si>
  <si>
    <t>Экспорт товаров и услуг</t>
  </si>
  <si>
    <t>Exports of goods and services</t>
  </si>
  <si>
    <t>Import de bunuri și servicii</t>
  </si>
  <si>
    <t>Импорт товаров и услуг</t>
  </si>
  <si>
    <t>Imports of goods and services</t>
  </si>
  <si>
    <t>Balanța veniturilor primare</t>
  </si>
  <si>
    <t>Сальдо первичных доходов</t>
  </si>
  <si>
    <t>Primary income balance</t>
  </si>
  <si>
    <t>Intrări de venituri primare, dintre care:</t>
  </si>
  <si>
    <t>Первичные доходы к получению, в т. ч.:</t>
  </si>
  <si>
    <t>Primary income inflow, of which:</t>
  </si>
  <si>
    <t>Remunerarea salariaților</t>
  </si>
  <si>
    <t>Оплата труда работников</t>
  </si>
  <si>
    <t>Compensation of employees</t>
  </si>
  <si>
    <t>Ieșiri de venituri primare, dinte care:</t>
  </si>
  <si>
    <t>Первичные доходы к выплате, в т. ч.:</t>
  </si>
  <si>
    <t>Primary income outflow, of which:</t>
  </si>
  <si>
    <t>Venituri din investiții</t>
  </si>
  <si>
    <t>Инвестиционные доходы</t>
  </si>
  <si>
    <t>Investment income</t>
  </si>
  <si>
    <t>Balanța veniturilor secundare</t>
  </si>
  <si>
    <t>Сальдо вторичных доходов</t>
  </si>
  <si>
    <t>Secondary income balance</t>
  </si>
  <si>
    <t>Intrări de venituri secundare, dintre care:</t>
  </si>
  <si>
    <t>Приток вторичных доходов, в т. ч.:</t>
  </si>
  <si>
    <t>Secondary income inflow, of which:</t>
  </si>
  <si>
    <t>Transferuri personale</t>
  </si>
  <si>
    <t>Личные трансферты</t>
  </si>
  <si>
    <t>Personal transfers</t>
  </si>
  <si>
    <t>Cooperarea internațională curentă</t>
  </si>
  <si>
    <t>Текущие операции в рамках</t>
  </si>
  <si>
    <t>международного сотрудничества</t>
  </si>
  <si>
    <t>Current international cooperation</t>
  </si>
  <si>
    <t>Ieșiri de venituri secundare</t>
  </si>
  <si>
    <t>Отток вторичных доходов</t>
  </si>
  <si>
    <t>Secondary income outflow</t>
  </si>
  <si>
    <t>Contul de capital</t>
  </si>
  <si>
    <t xml:space="preserve">Счёт операций с капиталом </t>
  </si>
  <si>
    <t>Capital account</t>
  </si>
  <si>
    <t>Necesarul net de finanţare (soldul conturilor curent şi de capital)</t>
  </si>
  <si>
    <t>Чистое заимствование (сальдо счёта текущих операций и счета операций с капиталом)</t>
  </si>
  <si>
    <t>Net borrowing (current and capital account balance)</t>
  </si>
  <si>
    <t>Total / Всего / Total</t>
  </si>
  <si>
    <t>CSI / СНГ / CIS</t>
  </si>
  <si>
    <t>Alte țări / Другие страны / Other countries</t>
  </si>
  <si>
    <t>Produse agroalimentare
Пищевые и сельхоз. продукты
Agrifood products</t>
  </si>
  <si>
    <t xml:space="preserve">Produse minerale
Минеральные продукты
Mineral products </t>
  </si>
  <si>
    <t>Mașini, aparate, echipamente
Машины, аппараты, оборудование
Machinery, appliances, equipment</t>
  </si>
  <si>
    <t>Mobilier / Mебель / Furniture</t>
  </si>
  <si>
    <t>Articole din piatră; ceramică; sticlă
Изделия из камня; керамики; стекла
Articles of stone, ceramic products; glass and glassware</t>
  </si>
  <si>
    <t>Altele / Прочие / Other</t>
  </si>
  <si>
    <t>Tabelul 4. Exportul produselor agroalimentare pe principalele categorii</t>
  </si>
  <si>
    <t>%</t>
  </si>
  <si>
    <t>Fructe și nuci</t>
  </si>
  <si>
    <t xml:space="preserve">Seminţe de floarea-soarelui </t>
  </si>
  <si>
    <t>Grâu şi meslin</t>
  </si>
  <si>
    <t xml:space="preserve">Ulei de seminţe de floarea-soarelui, de şofrănaş sau de bumbac </t>
  </si>
  <si>
    <t>Vinuri din struguri proaspeţi</t>
  </si>
  <si>
    <t xml:space="preserve">Sucuri de fructe și legume </t>
  </si>
  <si>
    <t>Produse minerale
Минеральные продукты
Mineral products</t>
  </si>
  <si>
    <t>Produse ale industriei chimice
Продукция химической промышленности
Products of the chemical industry</t>
  </si>
  <si>
    <t>Vehicule și echipamente de transport
Транспортные средства и оборудование
Vehicles and transport equipment</t>
  </si>
  <si>
    <t>Materiale plastice, cauciuc şi articole din acestea
Пластмассы, резина и изделия из них
Plastics, rubber and articles thereof</t>
  </si>
  <si>
    <t xml:space="preserve"> </t>
  </si>
  <si>
    <t>Pacură
Топочный мазут
Heating oil</t>
  </si>
  <si>
    <t>Gaz natural
Природный газ
Natural gas</t>
  </si>
  <si>
    <t>Combustibil diesel
Дизтопливо
Diesel</t>
  </si>
  <si>
    <t>Cărbune / Уголь / Coal</t>
  </si>
  <si>
    <t>Benzine auto / Бензин / Gasoline</t>
  </si>
  <si>
    <t>Sold 
Сальдо
Balance</t>
  </si>
  <si>
    <t>Import
Импорт
Imports</t>
  </si>
  <si>
    <t>Sold / PIB (scala din dreapta)
Сальдо / ВВП (правая ось)
Balance / GDP (right axis)</t>
  </si>
  <si>
    <t>Servicii profesionale şi de consultanţă managerială</t>
  </si>
  <si>
    <t>Servicii de prelucrare a materiei prime aflate în proprietatea terților</t>
  </si>
  <si>
    <t>Servicii de informatică
Компьютерные услуги
Computer services</t>
  </si>
  <si>
    <t>Servicii de prelucrare a materiei prime aflate în proprietatea terților 
Услуги по обработке материальных ресурсов, принадлежащих другим сторонам
Manufacturing services on physical inputs owned by others</t>
  </si>
  <si>
    <t>Servicii profesionale şi de consultanţă managerială
Профессиональные услуги и консультационные услуги в области управления
Professional and management consulting services</t>
  </si>
  <si>
    <t>Alte servicii
Прочие услуги
Other services</t>
  </si>
  <si>
    <t>Servicii de informatică 
Компьютерные услуги
Computer services</t>
  </si>
  <si>
    <t xml:space="preserve">Alte servicii
Прочие услуги
Other services </t>
  </si>
  <si>
    <t>Servicii de informatică, total</t>
  </si>
  <si>
    <t>Servicii legate de aplicațiile program</t>
  </si>
  <si>
    <t>Remunerarea salariaților, net   
Оплата труда, чистая
Compensation of employees, net</t>
  </si>
  <si>
    <t>Venituri din investiţii, net
Инвестиционные доходы, чистые
Investment income, net</t>
  </si>
  <si>
    <t>Alte venituri primare, net
Прочие первичные доходы, чистые
Other primary income, net</t>
  </si>
  <si>
    <t>Sold
Сальдо
Balance</t>
  </si>
  <si>
    <t>Cooperarea internaţională curentă, net
Текущие операции в рамках международного сотрудничества, чистые
Current international cooperation, net</t>
  </si>
  <si>
    <t>Transferuri personale, net
Личные трансферты, чистые
Personal transfers, net</t>
  </si>
  <si>
    <t>Alte venituri secundare, net
Прочие вторичные доходы, чистые
Other secondary income,net</t>
  </si>
  <si>
    <t>Sold / PIB (scala din dreapta)
Сальдо / ВВП (правая ось)
Balance/GDP (right axis)</t>
  </si>
  <si>
    <t xml:space="preserve">Credit, dintre care: </t>
  </si>
  <si>
    <t>Кредит, в т. Ч.:</t>
  </si>
  <si>
    <t>Credit, of which:</t>
  </si>
  <si>
    <t xml:space="preserve">Remunerarea salariaților </t>
  </si>
  <si>
    <t xml:space="preserve">Оплата труда  </t>
  </si>
  <si>
    <t>Compesantion of employees</t>
  </si>
  <si>
    <t>Transferuri de capital între gospodăriile populației</t>
  </si>
  <si>
    <t>Kапитальные трансферты между домашними хозяйствами</t>
  </si>
  <si>
    <t>Capital transfers between households</t>
  </si>
  <si>
    <t xml:space="preserve">Debit, dintre care: </t>
  </si>
  <si>
    <t>Дебет, в т. ч.:</t>
  </si>
  <si>
    <t>Debit, of which:</t>
  </si>
  <si>
    <t xml:space="preserve">Sold, dintre care: </t>
  </si>
  <si>
    <t>Сальдо, в т. ч.:</t>
  </si>
  <si>
    <t>Balance, of which:</t>
  </si>
  <si>
    <t>Remiteri personale: Ct, % la PIB</t>
  </si>
  <si>
    <t xml:space="preserve">Личные денежные переводы: К, % к ВВП </t>
  </si>
  <si>
    <t>Personal remittances: Cr, % to GDP</t>
  </si>
  <si>
    <t>Diagrama 14. Distribuția geografică a remiterilor personale (mil. USD)</t>
  </si>
  <si>
    <t>Administraţia publică 
Сектор госуд. Управления
General government</t>
  </si>
  <si>
    <t>Soldul / Сальдо  / Balance</t>
  </si>
  <si>
    <t>Diagrama 15. Contul de capital - principalele componente (mil. USD)</t>
  </si>
  <si>
    <t>Contul financiar
Финансовый счёт
Financial account</t>
  </si>
  <si>
    <t>Investiţii directe
Прямые инвестиции
Direct investment</t>
  </si>
  <si>
    <t>Alte fluxuri financiare
Прочие финансовые потоки
Other financial flows</t>
  </si>
  <si>
    <t>Numerar şi depozite
Наличная валюта и депозиты
Currency and deposits</t>
  </si>
  <si>
    <t>Împrumuturi
Ссуды и займы
Loans</t>
  </si>
  <si>
    <t>Credite comerciale şi avansuri
Торговые кредиты и авансы
Trade credit and advances</t>
  </si>
  <si>
    <t>Drepturi speciale de tragere
Специальные права займствования
Special drawing rights</t>
  </si>
  <si>
    <t>Active de rezervă
Резервные активы
Reserve assets</t>
  </si>
  <si>
    <t>CF / PIB (scala din dreapta)
ФС / ВВП (правая ось)
FA / GDP (right axis)</t>
  </si>
  <si>
    <t>Tabelul 8. Sursele de acoperire a necesarului net de finanțare, fluxuri financiare nete, % PIB</t>
  </si>
  <si>
    <t>Contul financiar</t>
  </si>
  <si>
    <t>Финансовый счет</t>
  </si>
  <si>
    <t>Financial account</t>
  </si>
  <si>
    <t>Прямые инвестиции, в том числе:</t>
  </si>
  <si>
    <t>Direct investment, of which:</t>
  </si>
  <si>
    <t>Participații și acțiuni, altele decât reinvestirea profiturilor</t>
  </si>
  <si>
    <t>Участие в капитале за исключением</t>
  </si>
  <si>
    <t>реинвестирования доходов</t>
  </si>
  <si>
    <t>Equity other than reinvestment of earnings</t>
  </si>
  <si>
    <t>Reinvestirea profiturilor</t>
  </si>
  <si>
    <t>Реинвестирование доходов</t>
  </si>
  <si>
    <t>Reinvestment of earnings</t>
  </si>
  <si>
    <t>Instrumente de natura datoriei</t>
  </si>
  <si>
    <t>Долговые инструменты</t>
  </si>
  <si>
    <t>Debt instruments</t>
  </si>
  <si>
    <t>Investiții de portofoliu și derivate financiare</t>
  </si>
  <si>
    <t>Портфельные инвестиции и производные финансовые инструменты</t>
  </si>
  <si>
    <t>Portfolio investment and financial derivatives</t>
  </si>
  <si>
    <t>Прочие инвестиции, в том числе:</t>
  </si>
  <si>
    <t>Other investment, of which:</t>
  </si>
  <si>
    <t>Numerar și depozite</t>
  </si>
  <si>
    <t>Наличная валюта и депозиты</t>
  </si>
  <si>
    <t>Currency and deposits</t>
  </si>
  <si>
    <t>Împrumuturi</t>
  </si>
  <si>
    <t>Ссуды и займы</t>
  </si>
  <si>
    <t>Loans</t>
  </si>
  <si>
    <t>Credite comerciale și avansuri</t>
  </si>
  <si>
    <t>Торговые кредиты и авансы</t>
  </si>
  <si>
    <t xml:space="preserve">Trade credit and advances  </t>
  </si>
  <si>
    <t>Drepturi speciale de tragere</t>
  </si>
  <si>
    <t>Специальные права заимствования</t>
  </si>
  <si>
    <t>Special drawing rights</t>
  </si>
  <si>
    <t xml:space="preserve">Modificarea activelor de rezervă </t>
  </si>
  <si>
    <t>Изменение резервных активов</t>
  </si>
  <si>
    <t>Change in reserve assets</t>
  </si>
  <si>
    <t>Notă: (-) – intrări nete de capital, (+) – ieșiri nete de capital</t>
  </si>
  <si>
    <t>Примечание: (-) – чистый приток капитала, (+) – чистый отток капитала</t>
  </si>
  <si>
    <t>Note: (-) – net capital inflow, (+) – net capital outflow</t>
  </si>
  <si>
    <t>SUA / США / USA</t>
  </si>
  <si>
    <t>Germania / Германия / Germany</t>
  </si>
  <si>
    <t>România / Румыния / Romania</t>
  </si>
  <si>
    <t xml:space="preserve"> I </t>
  </si>
  <si>
    <t xml:space="preserve"> II</t>
  </si>
  <si>
    <t xml:space="preserve"> III</t>
  </si>
  <si>
    <t xml:space="preserve"> IV</t>
  </si>
  <si>
    <t>INTRĂRI</t>
  </si>
  <si>
    <t>USD</t>
  </si>
  <si>
    <t>EUR</t>
  </si>
  <si>
    <t>RUB</t>
  </si>
  <si>
    <t>Alte valute / Прочие валюты / Other currencies</t>
  </si>
  <si>
    <t>IEȘIRI</t>
  </si>
  <si>
    <t>Table 1. Main macroeconomic indicators of the Republic of Moldova</t>
  </si>
  <si>
    <t>Chart 1. GDP, physical volume indices (% as against the same quarter of the previous year)</t>
  </si>
  <si>
    <t>График 1. ВВП, индексы физического объема (% к соответствующему кварталу предыдущего года)</t>
  </si>
  <si>
    <t>Necesarul net de finanţare (CC şi CK)</t>
  </si>
  <si>
    <t>Чистое заимствование (СТО и СОК)</t>
  </si>
  <si>
    <t>Transport
Транспортные услуги
Transport</t>
  </si>
  <si>
    <t>Călătorii
Поездки
Travel</t>
  </si>
  <si>
    <t>IV. Statistica operațiunilor bancare internaționale</t>
  </si>
  <si>
    <t>IV. Статистика международных банковских операций</t>
  </si>
  <si>
    <t>IV. International bank transactions statistics</t>
  </si>
  <si>
    <t>График 8. Импорт топливных товаров и электроэнергии (в ценах СИФ)</t>
  </si>
  <si>
    <t>Chart 8. Imports of energy products and electricity (CIF prices)</t>
  </si>
  <si>
    <t>Diagrama 12. Evoluția veniturilor primare</t>
  </si>
  <si>
    <t>График 12. Первичные доходы в динамике</t>
  </si>
  <si>
    <t>Chart 12. Primary income, in dynamics</t>
  </si>
  <si>
    <t>Diagrama 13. Evoluția veniturilor secundare</t>
  </si>
  <si>
    <t>График 13. Вторичные доходы в динамике</t>
  </si>
  <si>
    <t>Chart 13. Secondary income, in dynamics</t>
  </si>
  <si>
    <t>Chart 14. Geographical structure of personal remittances dynamics (US$ million)</t>
  </si>
  <si>
    <t xml:space="preserve">График 15. Счет операций с капиталом - основные компоненты (млн. долл. США) </t>
  </si>
  <si>
    <t>Chart 15. Capital account - main components (US$ million)</t>
  </si>
  <si>
    <t>Таблица 5. Степень влияния основных видов услуг на общее изменение (процентные пункты)</t>
  </si>
  <si>
    <t>Таблица 8. Источники покрытия чистого заимствования, чистые финансовые потоки, % ВВП</t>
  </si>
  <si>
    <t>Таблица 1. Основные макроэкономические показатели Республики Молдова</t>
  </si>
  <si>
    <t>Export
Экспорт
Exports</t>
  </si>
  <si>
    <t>Table 5. Contribution of the main categories of services to the total change (percentage points)</t>
  </si>
  <si>
    <t>Societăţi financiare și nefinanciare, GP şi IFSLSGP 
Финансовые организации, нефинансовые предприятия, домашние хозяйства и НКОДХ
Financial and nonfinancial corporations, households, and NPISHs</t>
  </si>
  <si>
    <t>Achiziţionarea / cesiunea brută a activelor nefinanciare neproduse 
Валовое приобретение / выбытие непроизведенных нефинансовых активов 
Gross acquisitions / disposals of nonproduced nonfinancial assets</t>
  </si>
  <si>
    <t xml:space="preserve">În sistemul bancar au prevalat fluxurile financiare internaționale în dolari SUA, atât la intrări, cât și la ieșiri. </t>
  </si>
  <si>
    <t>Achiziția netă de active financiare
Чистое приобретение финансовых активов
Net acquisition of financial assets</t>
  </si>
  <si>
    <t>Acumularea netă de pasive
Чистое принятие обязательств
Net incurrence of liabilities</t>
  </si>
  <si>
    <t>valor.</t>
  </si>
  <si>
    <t>ramb.</t>
  </si>
  <si>
    <t>прив.</t>
  </si>
  <si>
    <t>пог.</t>
  </si>
  <si>
    <t>draw.</t>
  </si>
  <si>
    <t>rep.</t>
  </si>
  <si>
    <t>rep</t>
  </si>
  <si>
    <t>Banca centrală</t>
  </si>
  <si>
    <t>Центральный банк</t>
  </si>
  <si>
    <t>Central bank</t>
  </si>
  <si>
    <t>termen lung / долгосрочные / long-term</t>
  </si>
  <si>
    <t>Administraţia publică</t>
  </si>
  <si>
    <t>General government</t>
  </si>
  <si>
    <t>Societăţi care acceptă depozite, exclusiv BC</t>
  </si>
  <si>
    <t>Депозитные организации, за искл. ЦБ</t>
  </si>
  <si>
    <t>Deposit-taking corporations, except CB</t>
  </si>
  <si>
    <t>termen scurt / краткосрочные / short-term</t>
  </si>
  <si>
    <t xml:space="preserve">Societăţi nefinanciare, GP şi IFSLSGP </t>
  </si>
  <si>
    <t xml:space="preserve">Нефин. предприятия, ДХ и НКОДХ </t>
  </si>
  <si>
    <t>Nonfinancial corporations, Hs and NPISHs</t>
  </si>
  <si>
    <t>Alte societăţi financiare</t>
  </si>
  <si>
    <t>Прочие фин. организации</t>
  </si>
  <si>
    <t>Other financial corporations</t>
  </si>
  <si>
    <t>BERD /ЕБРР / ERBD</t>
  </si>
  <si>
    <t>BEI / ЕИБ / EIB</t>
  </si>
  <si>
    <t>AID / МАР / IDA</t>
  </si>
  <si>
    <t>Alți creditori / Другие кредиторы / Other creditors</t>
  </si>
  <si>
    <t>intrări</t>
  </si>
  <si>
    <t>ieșiri</t>
  </si>
  <si>
    <t>приток</t>
  </si>
  <si>
    <t>отток</t>
  </si>
  <si>
    <t>inflow</t>
  </si>
  <si>
    <t>outflow</t>
  </si>
  <si>
    <t>Investiții directe</t>
  </si>
  <si>
    <t>Прямые инвестиции</t>
  </si>
  <si>
    <t>Direct investment</t>
  </si>
  <si>
    <t>Active / Активы / Assets</t>
  </si>
  <si>
    <t>Pasive / Обязательства / Liabilities</t>
  </si>
  <si>
    <t xml:space="preserve">Participaţii la capital și acțiuni ale fondurilor de investiții, exceptând reinvestirea profiturilor </t>
  </si>
  <si>
    <t>Участие в капитале за исключением  реинвестирования доходов</t>
  </si>
  <si>
    <t xml:space="preserve">Reinvestirea profiturilor (+) / pierderi (-) </t>
  </si>
  <si>
    <t>Реинвестирование доходов (+) / убытки (-)</t>
  </si>
  <si>
    <t>Reinvestment of earnings (+) / losses (-)</t>
  </si>
  <si>
    <t>Debt instrument</t>
  </si>
  <si>
    <t>Notă: Achiziția activelor financiare se reflectă pe debit la ieșiri, iar retragerea activelor financiare - pe credit la intrări. Acumularea pasivelor se reflectă pe credit la intrări, iar stingerea pasivelor - pe debit la ieșiri.</t>
  </si>
  <si>
    <t>Примечание: Приобретение финансовых активов представлено по дебету (отток), а выбытие финансовых активов - по кредиту (приток). Принятие обязательств представлено по кредиту (приток), а погашение обязательств - по дебету (отток).</t>
  </si>
  <si>
    <t xml:space="preserve">Note: Acquisition of financial assets is presented on the debit (outflow), disposal of financial assets - on the credit (inflow). Incurrence of liabilities is presented on the credit (inflow), extinguishing of liabilities - on the debit (outflow). </t>
  </si>
  <si>
    <t>Таблица 11.Основные показатели международной инвестиционной позиции (РПБ6)</t>
  </si>
  <si>
    <t>Poziția investițională internațională netă</t>
  </si>
  <si>
    <t>Activele oficiale de rezervă</t>
  </si>
  <si>
    <t>Investiţiile directe, pasive</t>
  </si>
  <si>
    <t>Împrumuturi (fără cele intragrup), pasive</t>
  </si>
  <si>
    <t>PII / PIB</t>
  </si>
  <si>
    <t>Activele externe / pasivele externe</t>
  </si>
  <si>
    <t>Ponderea ISD în stocul pasivelor externe</t>
  </si>
  <si>
    <t>Ponderea împrumuturilor (fără împrumuturile intragrup) în stocul pasivelor externe</t>
  </si>
  <si>
    <t>schimbări de preţ результат пере-оценки
price changes</t>
  </si>
  <si>
    <t>Poziţia investiţională internaţională (netă)</t>
  </si>
  <si>
    <t>Международная инв. позиция (чистая)</t>
  </si>
  <si>
    <t>International investment position (net)</t>
  </si>
  <si>
    <t>Investiţii directe</t>
  </si>
  <si>
    <t>Investiţii de portofoliu</t>
  </si>
  <si>
    <t>Портфельные инвестиции</t>
  </si>
  <si>
    <t>Portfolio investment</t>
  </si>
  <si>
    <t>Derivate financiare</t>
  </si>
  <si>
    <t>Производные фин. инструменты</t>
  </si>
  <si>
    <t>Financial derivatives</t>
  </si>
  <si>
    <t>Alte investiţii</t>
  </si>
  <si>
    <t>Прочие инвестиции</t>
  </si>
  <si>
    <t>Other investment</t>
  </si>
  <si>
    <t>График 19. Чистая международная инвестиционная позиция, по институциональным секторам, % к ВВП</t>
  </si>
  <si>
    <t>Chart 19. Net international investment position, by institutional sector, % to GDP</t>
  </si>
  <si>
    <t>Banca сentrală
Центральный банк
Central bank</t>
  </si>
  <si>
    <t>Administraţia publică
Сектор государственного управления
General government</t>
  </si>
  <si>
    <t>Societăţi care acceptă depozite
Депозитные организации
Deposit-taking corporations</t>
  </si>
  <si>
    <t>Alte sectoare
Прочие сектора
Other sectors</t>
  </si>
  <si>
    <t>PII netă
Чистая МИП
Net IIP</t>
  </si>
  <si>
    <t>Diagrama 20. Structura activelor financiare şi pasivelor externe, pe categorii funcționale, la sfârșitul perioadei (%)</t>
  </si>
  <si>
    <t>График 20. Структура внешних финансовых активов и обязательств по функциональным категориям, по состоянию на конец периода (%)</t>
  </si>
  <si>
    <t>Chart 20. External financial assets and liabilities structure, by functional categories, at period-end (%)</t>
  </si>
  <si>
    <t>Active  
Активы 
Assets</t>
  </si>
  <si>
    <t>Investiţii de portofoliu şi derivate financiare
Портфельные инвестиции и финансовые производные
Portfolio investment and financial derivatives</t>
  </si>
  <si>
    <t>Alte investiţii
Прочие инвестиции
Other investment</t>
  </si>
  <si>
    <t>3 luni de import efectiv de bunuri şi servicii
3 месяца фактического импорта товаров и услуг
3 months of actual imports of goods and services</t>
  </si>
  <si>
    <t>100% din datoria externă pe termen scurt
100% краткосрочного внешнего долга
100% of short-term external debt</t>
  </si>
  <si>
    <t>20% din M2
20% от М2
20% of M2</t>
  </si>
  <si>
    <t>100% din (30%DTS + 15%AA + 5%M2 + 5%eX)
100% от (30%КВД  + 15%ПО + 5%М2 + 5% Эксп.)
100% of (30%STD + 15%OL + 5%M2 + 5%eX)</t>
  </si>
  <si>
    <t>100-150% din (30%DTS + 15%AA + 5%M2 + 5%eX)
100-150% от (30%КВД  + 15%ПО + 5%М2 + 5% Эксп.)
100-150% of (30%STD + 15%OL + 5%M2 + 5%eX)</t>
  </si>
  <si>
    <t>Alte ţări / Другие страны / Other countries</t>
  </si>
  <si>
    <t>Notă: Date estimate / Примечание: Оценочные данные / Note: Estimated data</t>
  </si>
  <si>
    <t>Activități financiare și asigurări
Финансовая деятельность и страхование
Financial and insurance activities</t>
  </si>
  <si>
    <t>Comerț cu ridicata și cu amănuntul; repararea autovehiculelor
Оптовая и розничная торговля,  ремонт автотранспортных средств
Wholesale and retail trade; repair of motor vehicles</t>
  </si>
  <si>
    <t>Industria prelucrătoare
Обрабатывающая промышленность
Manufacturing industry</t>
  </si>
  <si>
    <t>Informații și comunicații
Информация и связь
Information and communications</t>
  </si>
  <si>
    <t>Transport și depozitare
Транспорт и хранение
Transportation and storage</t>
  </si>
  <si>
    <t>Producția și furnizarea de energie electrică și termică, gaze, apă caldă și aer condiționat
Электро - и теплоэнергия, газ, горячая вода и кондиционирование воздуха
Electric and thermal energy, gas, hot water and air conditioning</t>
  </si>
  <si>
    <t>Tranzacții imobiliare
Операции с недвижимостью
Real estate transactions</t>
  </si>
  <si>
    <t>Diagrama 24. Structura activelor financiare şi pasivelor externe, pe scadenţe, la sfârșitul perioadei (%)</t>
  </si>
  <si>
    <t>График 24. Структура внешних финансовых активов и обязательств по срокам погашения, по состоянию на конец периода (%)</t>
  </si>
  <si>
    <t>Chart 24. Structure of external financial assets and liabilities by maturity, at period-end (%)</t>
  </si>
  <si>
    <t>Active 
Активы 
Assets</t>
  </si>
  <si>
    <t>pe termen scurt
краткосрочные
short-term</t>
  </si>
  <si>
    <t>pe termen lung
долгосрочные
long-term</t>
  </si>
  <si>
    <t>Pasive 
Обязательства
Liabilities</t>
  </si>
  <si>
    <t>31.12.</t>
  </si>
  <si>
    <t>31.03.</t>
  </si>
  <si>
    <t>30.06.</t>
  </si>
  <si>
    <t>30.09.</t>
  </si>
  <si>
    <t>Administrația publică</t>
  </si>
  <si>
    <t>Сектор государственного управления</t>
  </si>
  <si>
    <t>Banca centrală / Центральный банк / Central bank</t>
  </si>
  <si>
    <t>Societăți care acceptă depozite, exclusiv banca centrală</t>
  </si>
  <si>
    <t>Депозитные организации за исключением центрального банка</t>
  </si>
  <si>
    <t>Deposit-taking corporations except central bank</t>
  </si>
  <si>
    <t>Alte sectoare / Другие секторы / Other sectors</t>
  </si>
  <si>
    <t>Alte societăţi financiare / Прочие финансовые организации /</t>
  </si>
  <si>
    <t>Societăţi nefinanciare / Нефинансовые предприятия / Nonfinancial corporations</t>
  </si>
  <si>
    <t>dintre care datoria corporațiilor publice</t>
  </si>
  <si>
    <t>в т.ч. долг государственных корпораций</t>
  </si>
  <si>
    <t>of which: debt of public corporations</t>
  </si>
  <si>
    <t>Investiții directe: creditarea intragrup</t>
  </si>
  <si>
    <t>Прямые инвестиции: межфилиальное кредитование</t>
  </si>
  <si>
    <t>Direct investment: intercompany lending</t>
  </si>
  <si>
    <t>TOTAL / ВСЕГО / TOTAL</t>
  </si>
  <si>
    <t>Datoria externă publică 
Внешний долг государством сектора  
Public external debt</t>
  </si>
  <si>
    <t xml:space="preserve">Datoria externă privată  
Bнешний долг частного сектора 
Private external debt </t>
  </si>
  <si>
    <t>Datoria externă brută / PIB, %
Валовой внешний долг / ВВП, %
Gross external debt / GDP, %</t>
  </si>
  <si>
    <t>Datoria externă publică  / PIB, %
Внешний долг государством сектора  / ВВП, %
Public external debt / GDP, %</t>
  </si>
  <si>
    <t>Datoria externă privată  / PIB, %
Bнешний долг частного сектора / ВВП, %
Private external debt / GDP, %</t>
  </si>
  <si>
    <t>Pe termen scurt, mil. USD
Краткосрочный, млн. долл. США
Short-term, US$ million</t>
  </si>
  <si>
    <t>Pe termen lung, mil. USD
Долгосрочный, млн. долл. США
Long-term, US$ million</t>
  </si>
  <si>
    <t>Datoria externă brută, mil. USD
Валовой внешний долг, млн. долл. США
Gross external debt, US$ million</t>
  </si>
  <si>
    <t>Tabelul 14. Indicatorii principali aferenţi datoriei externe (MBP6)</t>
  </si>
  <si>
    <t>Table 14. Main indicators of the external debt (BPM6)</t>
  </si>
  <si>
    <t>Ponderea datoriei externe publice în DE brută</t>
  </si>
  <si>
    <t>Доля внешнего долга гос. сектора в валовом внешнем долге</t>
  </si>
  <si>
    <t>Share of public external debt in gross external debt</t>
  </si>
  <si>
    <t>Ponderea DE pe termen lung în DE brută</t>
  </si>
  <si>
    <t>Доля долгосрочного долга в валовом ВД</t>
  </si>
  <si>
    <t>Share of long-term ED in gross ED</t>
  </si>
  <si>
    <t>Ponderea creditorilor organizații internaționale și guverne străine în DE sub formă de împrumuturi şi alocări de DST</t>
  </si>
  <si>
    <t>Доля международных организаций и иностранных правительств (кредиторы) во ВД в части кредитов и распределения СДР</t>
  </si>
  <si>
    <t>Share of international organizations and foreign governments (creditors) in the ED in the form of loans and SDR allocations</t>
  </si>
  <si>
    <t>Rata medie trimestrială implicită a dobânzii la DE sub formă de împrumuturi și alocări de DST</t>
  </si>
  <si>
    <t>Среднеквартальная косвенная процентная ставка по ВД в виде ссуд и займов и распределения СДР</t>
  </si>
  <si>
    <t>Implicit quarterly average interest rate on ED (loans and SDR allocation)</t>
  </si>
  <si>
    <t>Rata reînnoirii finanțării (raportul dintre trageri noi și rambursări la împrumuturile pe termen lung)</t>
  </si>
  <si>
    <t>Коэффициент обновления финансирования (соотношение привлечения новых долгосрочных займов к погашениям по старым обязательствам)</t>
  </si>
  <si>
    <t>Roll-over rate, long-term debt (loans)</t>
  </si>
  <si>
    <t>ani / лет / years</t>
  </si>
  <si>
    <t>Средний косвенный срок погашения долгосрочного ВД в виде ссуд и займов (количество лет для погашения долга при отсутствии новых привлечений и сохранении текущего уровня погашений)</t>
  </si>
  <si>
    <t>Implicit average maturity of external long term debt (loans)</t>
  </si>
  <si>
    <t xml:space="preserve">Diagrama 27. Datoria externă publică, la sfârșitul perioadei (mil. USD) </t>
  </si>
  <si>
    <t>Chart 27. Public external debt at period-end (US$ million)</t>
  </si>
  <si>
    <t xml:space="preserve">Datoria externă publică  
Внешний долг государством сектора
Public external debt </t>
  </si>
  <si>
    <t>Pe termen scurt
Кратк. Обязательства
Short-term</t>
  </si>
  <si>
    <t>Pe termen lung
Долг. Обязательства
Long-term</t>
  </si>
  <si>
    <t xml:space="preserve">Fondul Monetar Internațional și Grupul Băncii Mondiale sunt principalii creditori externi ai sectorului public. </t>
  </si>
  <si>
    <t>2022-I</t>
  </si>
  <si>
    <t>2022-II</t>
  </si>
  <si>
    <t>2022-III</t>
  </si>
  <si>
    <t>2022-IV</t>
  </si>
  <si>
    <t>2023-I</t>
  </si>
  <si>
    <t>FMI
МВФ
IMF</t>
  </si>
  <si>
    <t>Grupul BM
Группа ВБ
WB Group</t>
  </si>
  <si>
    <t>BEI
ЕИБ
EIB</t>
  </si>
  <si>
    <t>Comisia Europeană
Европейская комиссия 
European Commission</t>
  </si>
  <si>
    <t>BERD
ЕБРР
EBRD</t>
  </si>
  <si>
    <t>FIDA
МФСР
IFAD</t>
  </si>
  <si>
    <t>Alți creditori
Другие кредиторы
Other creditors</t>
  </si>
  <si>
    <t>UM /</t>
  </si>
  <si>
    <t>ЕИ</t>
  </si>
  <si>
    <t>Serviciul datoriei externe publice (plăți efective în conformitate cu orarul)</t>
  </si>
  <si>
    <t>mil. USD</t>
  </si>
  <si>
    <t>Обслуживание внешнего госуд. долга (фактически, в соответствии с договором)</t>
  </si>
  <si>
    <t>млн. долл.</t>
  </si>
  <si>
    <t>Public external debt service (actual payments, according to schedule)</t>
  </si>
  <si>
    <t>US$ mil.</t>
  </si>
  <si>
    <t>Serviciul datoriei externe publice / export de bunuri și servicii</t>
  </si>
  <si>
    <t>Обслуживание внешнего госуд. долга / экспорт товаров и услуг</t>
  </si>
  <si>
    <t>Public external debt service / exports of goods and services</t>
  </si>
  <si>
    <t>Serviciul datoriei de stat externe / export de bunuri și servicii</t>
  </si>
  <si>
    <t> %</t>
  </si>
  <si>
    <t>Обслуживание прямого госуд. внешнего долга / экспорт товаров и услуг</t>
  </si>
  <si>
    <t>Governmental external debt service / exports of goods and services</t>
  </si>
  <si>
    <t xml:space="preserve">FMI / МВФ / IMF </t>
  </si>
  <si>
    <t>FMI / МВФ / IMF</t>
  </si>
  <si>
    <t>BERD / ЕБРР / EBRD</t>
  </si>
  <si>
    <t>FIDA / МФСР / IFAD</t>
  </si>
  <si>
    <t>BDCE / БРСЕ / CEB</t>
  </si>
  <si>
    <t>Franța / Франция / France</t>
  </si>
  <si>
    <t>Japonia / Япония / Japan</t>
  </si>
  <si>
    <t>Polonia / Poland / Польша</t>
  </si>
  <si>
    <t>Austria / Австрия / Austria</t>
  </si>
  <si>
    <t xml:space="preserve">Rusia / Россия / Russia </t>
  </si>
  <si>
    <t>NEFCO / НЕФКО / NEFCO</t>
  </si>
  <si>
    <t>Datoria corporaţiilor publice</t>
  </si>
  <si>
    <t>Долг государственных корпораций</t>
  </si>
  <si>
    <t>Debt of public corporations</t>
  </si>
  <si>
    <t>Organisme internaționale</t>
  </si>
  <si>
    <t xml:space="preserve">Международные организации </t>
  </si>
  <si>
    <t>Multilateral creditors</t>
  </si>
  <si>
    <t>Datoria privată negarantată de stat</t>
  </si>
  <si>
    <t>Негарантированный государством долг частного сектора</t>
  </si>
  <si>
    <t>Non-guaranteed private debt</t>
  </si>
  <si>
    <t>Other creditors</t>
  </si>
  <si>
    <t xml:space="preserve">Diagrama 29. Datoria externă privată, la sfârșitul perioadei (mil. USD) </t>
  </si>
  <si>
    <t xml:space="preserve">Datoria externă privată 
Bнешний долг частного сектора
Private external debt </t>
  </si>
  <si>
    <t>Societăţi nefinanciare
Нефинансовые предприятия
Nonfinancial corporations</t>
  </si>
  <si>
    <t>Investiții directe: creditarea intragrup
Прямые инвестиции: межфилиальное кредитование
Direct investment: intercompany lending</t>
  </si>
  <si>
    <t>Societăți care acceptă depozite
Депозитные организации 
Deposit-taking corporations</t>
  </si>
  <si>
    <t>Alte societăţi financiare
Прочие фин. организации
Other fin. corporations</t>
  </si>
  <si>
    <t>Gospodăriile populaţiei şi IFSLSGP
Дом. хозяйства и НКОДХ
Households and NPISHs</t>
  </si>
  <si>
    <t>TOTAL / Всего / Total</t>
  </si>
  <si>
    <t xml:space="preserve">IV. Статистика международных банковских операций </t>
  </si>
  <si>
    <t>D1</t>
  </si>
  <si>
    <t>T1</t>
  </si>
  <si>
    <t>D2</t>
  </si>
  <si>
    <t>T2</t>
  </si>
  <si>
    <t>D3</t>
  </si>
  <si>
    <t>T3</t>
  </si>
  <si>
    <t>D4</t>
  </si>
  <si>
    <t>D5</t>
  </si>
  <si>
    <t>T4</t>
  </si>
  <si>
    <t>D6</t>
  </si>
  <si>
    <t>D7</t>
  </si>
  <si>
    <t>D8</t>
  </si>
  <si>
    <t>D9</t>
  </si>
  <si>
    <t>T5</t>
  </si>
  <si>
    <t>D10</t>
  </si>
  <si>
    <t>D11</t>
  </si>
  <si>
    <t>D12</t>
  </si>
  <si>
    <t>D13</t>
  </si>
  <si>
    <t>T6</t>
  </si>
  <si>
    <t>T7</t>
  </si>
  <si>
    <t>T8</t>
  </si>
  <si>
    <t>D14</t>
  </si>
  <si>
    <t>D15</t>
  </si>
  <si>
    <t>D16</t>
  </si>
  <si>
    <t>D17</t>
  </si>
  <si>
    <t>T9</t>
  </si>
  <si>
    <t>D18</t>
  </si>
  <si>
    <t>T10</t>
  </si>
  <si>
    <t>T11</t>
  </si>
  <si>
    <t>T12</t>
  </si>
  <si>
    <t>D19</t>
  </si>
  <si>
    <t>D20</t>
  </si>
  <si>
    <t>D21</t>
  </si>
  <si>
    <t>D22</t>
  </si>
  <si>
    <t>D23</t>
  </si>
  <si>
    <t>D24</t>
  </si>
  <si>
    <t>T13</t>
  </si>
  <si>
    <t>D25</t>
  </si>
  <si>
    <t>D26</t>
  </si>
  <si>
    <t>T14</t>
  </si>
  <si>
    <t>D27</t>
  </si>
  <si>
    <t>D28</t>
  </si>
  <si>
    <t>T15</t>
  </si>
  <si>
    <t>T16</t>
  </si>
  <si>
    <t>D29</t>
  </si>
  <si>
    <t>D30</t>
  </si>
  <si>
    <t>D31</t>
  </si>
  <si>
    <t>D32</t>
  </si>
  <si>
    <t>Таблица 14. Основные показатели внешнего долга (РПБ6)</t>
  </si>
  <si>
    <t>Chart 29. Private external debt at period-end (US$ million)</t>
  </si>
  <si>
    <t>Pasive 
Обязательства 
 Liabilities</t>
  </si>
  <si>
    <t>Diagrama 8. Import de produse energetice și electricitate (prețuri CIF)</t>
  </si>
  <si>
    <r>
      <t>Investiții directe,</t>
    </r>
    <r>
      <rPr>
        <b/>
        <i/>
        <sz val="8"/>
        <color rgb="FF000000"/>
        <rFont val="PermianSerifTypeface"/>
        <family val="3"/>
      </rPr>
      <t xml:space="preserve"> dintre care:</t>
    </r>
  </si>
  <si>
    <r>
      <t xml:space="preserve">Alte investiții, </t>
    </r>
    <r>
      <rPr>
        <b/>
        <i/>
        <sz val="8"/>
        <color rgb="FF000000"/>
        <rFont val="PermianSerifTypeface"/>
        <family val="3"/>
      </rPr>
      <t>dintre care:</t>
    </r>
  </si>
  <si>
    <r>
      <t>Pasive /</t>
    </r>
    <r>
      <rPr>
        <b/>
        <sz val="6"/>
        <rFont val="PermianSerifTypeface"/>
        <family val="3"/>
      </rPr>
      <t xml:space="preserve"> </t>
    </r>
    <r>
      <rPr>
        <b/>
        <sz val="8"/>
        <rFont val="PermianSerifTypeface"/>
        <family val="3"/>
      </rPr>
      <t>Обязательства / Liabilities</t>
    </r>
  </si>
  <si>
    <t xml:space="preserve">Societățile nefinanciare și-au menținut ponderea majoră în datoria externă privată. </t>
  </si>
  <si>
    <t>Diagrama 1. PIB, indicii volumului fizic (% față de același trimestru al anului precedent)</t>
  </si>
  <si>
    <t>Diagrama 2. Indicatorii gradului de deschidere a economiei, %</t>
  </si>
  <si>
    <t>График 2. Показатели открытости экономики, %</t>
  </si>
  <si>
    <t>Chart 2. Economic openness indicators, %</t>
  </si>
  <si>
    <t>Tabelul 3. Principalele componente ale contului curent al balanței de plăți (MBP6), raportate la PIB</t>
  </si>
  <si>
    <r>
      <t xml:space="preserve">I. Animale vii şi produse ale regnului animal, </t>
    </r>
    <r>
      <rPr>
        <i/>
        <sz val="8"/>
        <color rgb="FF000000"/>
        <rFont val="PermianSerifTypeface"/>
        <family val="3"/>
      </rPr>
      <t>dintre care:</t>
    </r>
  </si>
  <si>
    <r>
      <t xml:space="preserve">II. Produse ale regnului vegetal, </t>
    </r>
    <r>
      <rPr>
        <i/>
        <sz val="8"/>
        <color rgb="FF000000"/>
        <rFont val="PermianSerifTypeface"/>
        <family val="3"/>
      </rPr>
      <t>dintre care</t>
    </r>
    <r>
      <rPr>
        <sz val="8"/>
        <color rgb="FF000000"/>
        <rFont val="PermianSerifTypeface"/>
        <family val="3"/>
      </rPr>
      <t>:</t>
    </r>
  </si>
  <si>
    <r>
      <t xml:space="preserve">III. Grăsimi şi uleiuri de origine animală sau vegetală, </t>
    </r>
    <r>
      <rPr>
        <i/>
        <sz val="8"/>
        <color rgb="FF000000"/>
        <rFont val="PermianSerifTypeface"/>
        <family val="3"/>
      </rPr>
      <t>dintre care</t>
    </r>
    <r>
      <rPr>
        <sz val="8"/>
        <color rgb="FF000000"/>
        <rFont val="PermianSerifTypeface"/>
        <family val="3"/>
      </rPr>
      <t>:</t>
    </r>
    <r>
      <rPr>
        <b/>
        <sz val="8"/>
        <color rgb="FF000000"/>
        <rFont val="PermianSerifTypeface"/>
        <family val="3"/>
      </rPr>
      <t xml:space="preserve"> </t>
    </r>
  </si>
  <si>
    <r>
      <t xml:space="preserve">IV. Produse ale industriei alimentare; băuturi; tutun, </t>
    </r>
    <r>
      <rPr>
        <i/>
        <sz val="8"/>
        <color rgb="FF000000"/>
        <rFont val="PermianSerifTypeface"/>
        <family val="3"/>
      </rPr>
      <t>dintre care</t>
    </r>
    <r>
      <rPr>
        <sz val="8"/>
        <color rgb="FF000000"/>
        <rFont val="PermianSerifTypeface"/>
        <family val="3"/>
      </rPr>
      <t>:</t>
    </r>
    <r>
      <rPr>
        <b/>
        <sz val="8"/>
        <color rgb="FF000000"/>
        <rFont val="PermianSerifTypeface"/>
        <family val="3"/>
      </rPr>
      <t xml:space="preserve"> </t>
    </r>
  </si>
  <si>
    <t>Alcool etilic nedenaturat (titru alcoolic sub 80%)</t>
  </si>
  <si>
    <t xml:space="preserve">Turte şi alte reziduuri solide </t>
  </si>
  <si>
    <t>Alcool etilic nedenaturat (titru alcoolic min. 80%)</t>
  </si>
  <si>
    <t>Produse de brutărie, de patiserie şi biscuiţi, chiar cu adaos de cacao</t>
  </si>
  <si>
    <t>Tabelul 7. Remiterile personale, pe componente</t>
  </si>
  <si>
    <t>Tabelul 11. Indicatorii principali aferenţi poziţiei investiţionale internaţionale (MBP6)</t>
  </si>
  <si>
    <t>Diagrama 19. Poziția investițională internațională net, la sfârșitul perioadei, pe sectoare instituționale, % la PIB</t>
  </si>
  <si>
    <t>Diagrama 25. Datoria externă brută, la sfârșitul perioadei</t>
  </si>
  <si>
    <r>
      <t xml:space="preserve">Живые животные; продукты животного происхождения, </t>
    </r>
    <r>
      <rPr>
        <i/>
        <sz val="8"/>
        <rFont val="PermianSerifTypeface"/>
        <family val="3"/>
      </rPr>
      <t>в.т.ч.</t>
    </r>
    <r>
      <rPr>
        <b/>
        <sz val="8"/>
        <rFont val="PermianSerifTypeface"/>
        <family val="3"/>
      </rPr>
      <t>:</t>
    </r>
  </si>
  <si>
    <r>
      <t xml:space="preserve">Live animals and animal products, </t>
    </r>
    <r>
      <rPr>
        <i/>
        <sz val="8"/>
        <rFont val="PermianSerifTypeface"/>
        <family val="3"/>
      </rPr>
      <t>of which</t>
    </r>
    <r>
      <rPr>
        <b/>
        <sz val="8"/>
        <rFont val="PermianSerifTypeface"/>
        <family val="3"/>
      </rPr>
      <t>:</t>
    </r>
  </si>
  <si>
    <t>Miere naturală / Мед натуральный / Natural honey</t>
  </si>
  <si>
    <r>
      <t xml:space="preserve">Продукты растительного происхождения, </t>
    </r>
    <r>
      <rPr>
        <i/>
        <sz val="8"/>
        <rFont val="PermianSerifTypeface"/>
        <family val="3"/>
      </rPr>
      <t>в.т.ч.</t>
    </r>
    <r>
      <rPr>
        <b/>
        <sz val="8"/>
        <rFont val="PermianSerifTypeface"/>
        <family val="3"/>
      </rPr>
      <t>:</t>
    </r>
  </si>
  <si>
    <r>
      <t xml:space="preserve">Vegetable products, </t>
    </r>
    <r>
      <rPr>
        <i/>
        <sz val="8"/>
        <rFont val="PermianSerifTypeface"/>
        <family val="3"/>
      </rPr>
      <t>of which</t>
    </r>
    <r>
      <rPr>
        <b/>
        <sz val="8"/>
        <rFont val="PermianSerifTypeface"/>
        <family val="3"/>
      </rPr>
      <t>:</t>
    </r>
  </si>
  <si>
    <t>Porumb / Кукуруза / Corn</t>
  </si>
  <si>
    <t>Фрукты и орехи</t>
  </si>
  <si>
    <t>Fruits and nuts</t>
  </si>
  <si>
    <t>Пшеница и меслин</t>
  </si>
  <si>
    <t>Wheat and meslin</t>
  </si>
  <si>
    <t xml:space="preserve">Семена подсолнечника </t>
  </si>
  <si>
    <t>Sunflower seeds</t>
  </si>
  <si>
    <t>Boabe de soia / Соевое зерно / Soybeans</t>
  </si>
  <si>
    <r>
      <t xml:space="preserve">Жиры и масла животного или растительного происхождения, </t>
    </r>
    <r>
      <rPr>
        <i/>
        <sz val="8"/>
        <rFont val="PermianSerifTypeface"/>
        <family val="3"/>
      </rPr>
      <t>в.т.ч.</t>
    </r>
    <r>
      <rPr>
        <b/>
        <sz val="8"/>
        <rFont val="PermianSerifTypeface"/>
        <family val="3"/>
      </rPr>
      <t>:</t>
    </r>
  </si>
  <si>
    <r>
      <t xml:space="preserve">Animal or vegetable fats and oils, </t>
    </r>
    <r>
      <rPr>
        <i/>
        <sz val="8"/>
        <rFont val="PermianSerifTypeface"/>
        <family val="3"/>
      </rPr>
      <t>of which</t>
    </r>
    <r>
      <rPr>
        <b/>
        <sz val="8"/>
        <rFont val="PermianSerifTypeface"/>
        <family val="3"/>
      </rPr>
      <t>:</t>
    </r>
  </si>
  <si>
    <t xml:space="preserve">Подсолнечное, сафлоровое или  хлопковое масло </t>
  </si>
  <si>
    <t>Sunflower, safflower or cottonseed oil</t>
  </si>
  <si>
    <r>
      <t xml:space="preserve">Готовые пищевые продукты; напитки; табак, </t>
    </r>
    <r>
      <rPr>
        <i/>
        <sz val="8"/>
        <rFont val="PermianSerifTypeface"/>
        <family val="3"/>
      </rPr>
      <t>в.т.ч.</t>
    </r>
    <r>
      <rPr>
        <b/>
        <sz val="8"/>
        <rFont val="PermianSerifTypeface"/>
        <family val="3"/>
      </rPr>
      <t>:</t>
    </r>
  </si>
  <si>
    <r>
      <t xml:space="preserve">Prepared foodstuffs; beverages, tobacco, </t>
    </r>
    <r>
      <rPr>
        <i/>
        <sz val="8"/>
        <rFont val="PermianSerifTypeface"/>
        <family val="3"/>
      </rPr>
      <t>of which</t>
    </r>
    <r>
      <rPr>
        <b/>
        <sz val="8"/>
        <rFont val="PermianSerifTypeface"/>
        <family val="3"/>
      </rPr>
      <t>:</t>
    </r>
  </si>
  <si>
    <t>Вина виноградные натуральные</t>
  </si>
  <si>
    <t>Wines made from fresh grapes</t>
  </si>
  <si>
    <t xml:space="preserve">Фруктовые и овощные соки </t>
  </si>
  <si>
    <t>Fruit and vegetable juices</t>
  </si>
  <si>
    <t>Undenatured ethyl alcohol (alcoholic strength &lt; 80%)</t>
  </si>
  <si>
    <t xml:space="preserve">Жмыхи и другие твердые остатки </t>
  </si>
  <si>
    <t xml:space="preserve">Oil-cake and other solid residues  </t>
  </si>
  <si>
    <t xml:space="preserve">Спирт этиловый неденатурированный (с концентрацией спирта 80 об.% или более) </t>
  </si>
  <si>
    <t>Undenatured ethyl alcohol (alcoholic strength &gt; 80%)</t>
  </si>
  <si>
    <t>Кондитерские изделия, торты, печенье и другие товары для пекарей</t>
  </si>
  <si>
    <t>Pastry, cakes, biscuits and other baker's wares</t>
  </si>
  <si>
    <t>Table 4. Export of agrifood products by main categories</t>
  </si>
  <si>
    <t>Transport / Транспортные услуги / Transport</t>
  </si>
  <si>
    <t>Servicii de informatică / Компьютерные услуги / Computer services</t>
  </si>
  <si>
    <t>Услуги по обработке материальных ресурсов, принадлежащих другим сторонам</t>
  </si>
  <si>
    <t>Manufacturing services on physical inputs owned by others</t>
  </si>
  <si>
    <t>Профессиональные и консультационные услуги в области управления</t>
  </si>
  <si>
    <t>Professional and management consulting services</t>
  </si>
  <si>
    <t>Călătorii / Поездки / Travel</t>
  </si>
  <si>
    <t xml:space="preserve">Altele / Прочие / Other </t>
  </si>
  <si>
    <t>Компьютерные услуги, всего</t>
  </si>
  <si>
    <t>Computer services, total</t>
  </si>
  <si>
    <t>Услуги связанные с программными приложениями</t>
  </si>
  <si>
    <t>Software-related services</t>
  </si>
  <si>
    <t>Чистая МИП</t>
  </si>
  <si>
    <t>Net international investment position</t>
  </si>
  <si>
    <t>Официальные резервные активы</t>
  </si>
  <si>
    <t>Official reserve assets</t>
  </si>
  <si>
    <t>Прямые инвестиций, обязательства</t>
  </si>
  <si>
    <t>Direct investment, liabilities</t>
  </si>
  <si>
    <t>Внешние кредиты (за исключением межфилиальных), обязательства</t>
  </si>
  <si>
    <t>Loans (without intercompany loans), liabilities</t>
  </si>
  <si>
    <t>МИП / ВВП</t>
  </si>
  <si>
    <t>IIP / GDP</t>
  </si>
  <si>
    <t>Внешние активы / обязательства</t>
  </si>
  <si>
    <t>Foreign assets / foreign liabilities</t>
  </si>
  <si>
    <t>Доля ПИИ в накопленных внешних обязательствах</t>
  </si>
  <si>
    <t>Share of FDI in the stock of foreign liabilities</t>
  </si>
  <si>
    <t>Доля иностранных кредитов (за исключением межфилиальных) в накопленных внешних обязательствах</t>
  </si>
  <si>
    <t>Share of loans (without intercompany loans) in the stock of foreign liabilities</t>
  </si>
  <si>
    <t>UE / ЕС / EU</t>
  </si>
  <si>
    <t>Diagrama 9. Balanța serviciilor</t>
  </si>
  <si>
    <t>График 9. Баланс услуг</t>
  </si>
  <si>
    <t>Chart 9. Balance of services</t>
  </si>
  <si>
    <t>Servicii tehnice, comerciale și alte servicii pentru afaceri
Технические, коммерческие и другие деловые услуги
Technical, commercial and other business services</t>
  </si>
  <si>
    <t>Diagrama 16. Evoluția contului financiar, pe categorii funcționale, fluxuri nete (mil. USD)</t>
  </si>
  <si>
    <t xml:space="preserve">График 16. Финансовый счет по функциональным категориям, чистые потоки (млн. долл. США) </t>
  </si>
  <si>
    <t>Chart 16. Financial account by functional categories, net flows (US$ million)</t>
  </si>
  <si>
    <t>Diagrama 21. Indicatorii suficienței activelor oficiale de rezervă</t>
  </si>
  <si>
    <t xml:space="preserve">График 21. Показатели достаточности официальных резервных активов </t>
  </si>
  <si>
    <t>Chart 21. Indices of official reserve assets sufficiency</t>
  </si>
  <si>
    <t>Chart 25. Gross external debt at the end of the period</t>
  </si>
  <si>
    <t>График 25. Валовой внешний долг по состоянию на конец периода</t>
  </si>
  <si>
    <t>График 27. Внешний долг государством по состоянию на конец периода (млн. долл. США)</t>
  </si>
  <si>
    <t xml:space="preserve">The International Monetary Fund and the World Bank Group are the main external creditors of the public sector. </t>
  </si>
  <si>
    <t>График 29. Bнешний долг частного сектора на конец периода (млн. долл. США)</t>
  </si>
  <si>
    <t>Tabelul 2. Balanţa de plăţi a Republicii Moldova (MBP6), agregate principale (mil. USD)</t>
  </si>
  <si>
    <t>Таблица 2. Платёжный баланс Республики Молдова (РПБ6), основные агрегаты (млн. долларов США)</t>
  </si>
  <si>
    <t>Table 2. Balance of payments of the Republic of Moldova (BPM6), main aggregates (US$ million)</t>
  </si>
  <si>
    <t>Table 3. The main components of the BOP current account (BPM6), % to GDP</t>
  </si>
  <si>
    <t xml:space="preserve">Таблица 6. Сальдо компьютерных услуг, основные виды </t>
  </si>
  <si>
    <t xml:space="preserve">Table 6. Balance of computer services, by main types </t>
  </si>
  <si>
    <t>p.p. / п.п.</t>
  </si>
  <si>
    <t>BERD / ЕБРР / ERBD</t>
  </si>
  <si>
    <t>BCDMN / ЧБРТ / BSTDB</t>
  </si>
  <si>
    <t>CFI / МФК / IFC</t>
  </si>
  <si>
    <t>Table 7. Structure of personal remittances</t>
  </si>
  <si>
    <t>Table 8. Sources of the net borrowing coverage, net financial flows, % GDP</t>
  </si>
  <si>
    <t xml:space="preserve">Reserve assets had the biggest share in financial assets, while other investments and direct investments had significant shares in financial liabilities. </t>
  </si>
  <si>
    <t xml:space="preserve">Позиции прямых инвестиций в виде акций и долей, из всех регионов, увеличились по сравнению с 31.12.2022. </t>
  </si>
  <si>
    <t xml:space="preserve">Pozițiile investițiilor directe sub formă de participații și acțiuni, provenite din toate regiunile, s-au majorat față de 31.12.2022. </t>
  </si>
  <si>
    <t xml:space="preserve">Нефинансовые предприятия сохранили основную долю в частном внешнем долге. </t>
  </si>
  <si>
    <t xml:space="preserve">Direct investment positions in the form of equity holdings and shares from all regions increased compared to 12/31/2022. </t>
  </si>
  <si>
    <t>I*</t>
  </si>
  <si>
    <t>31.03.
2023*</t>
  </si>
  <si>
    <t>30.06.
2023</t>
  </si>
  <si>
    <t>Alte creanțe / angajamente</t>
  </si>
  <si>
    <t>Прочая дебиторская/кредиторская задолженность</t>
  </si>
  <si>
    <t>Other accounts receivable/payable</t>
  </si>
  <si>
    <t xml:space="preserve">UE  / EC  / EU </t>
  </si>
  <si>
    <t>Preparate din legume, fructe, nuci</t>
  </si>
  <si>
    <t>Diagrama 7. Importul de bunuri pe zone geografice, prețuri CIF (mil. USD)</t>
  </si>
  <si>
    <t>Chart 7. Import of goods by region, CIF prices  (US$ million)</t>
  </si>
  <si>
    <t>График 7. Импорт товаров по группам стран, в ценах СИФ (млн. долларов США)</t>
  </si>
  <si>
    <t>Energie electrică
Электроэнергия
Electricity</t>
  </si>
  <si>
    <t>* date ajustate / скорректированные данные  / adjusted data</t>
  </si>
  <si>
    <t xml:space="preserve">Diminuarea excedentului balanței serviciilor a fost determinată de majorarea valorii importurilor de servicii, superioară creșterii exporturilor. </t>
  </si>
  <si>
    <t>Bunuri şi servicii ale administrației publice (n.a.p.)
Государственные товары и услуги, не отнесенные к другим категориям
Government goods and services n.i.e.</t>
  </si>
  <si>
    <t>** Servicii de instalare și mentenanță software / hardware nepersonalizate, prelucrarea datelor, web hosting etc.</t>
  </si>
  <si>
    <t>** Услуги по установке и обслуживанию ПО массового производства / техники, обработка данных, веб-хостинг и т.п.</t>
  </si>
  <si>
    <t>** Non-customized software / hardware installation and maintenance services, data processing, web hosting etc.</t>
  </si>
  <si>
    <t>Alte servicii de informatică**</t>
  </si>
  <si>
    <t>Прочие компьютерные услуги**</t>
  </si>
  <si>
    <t>Other computer services**</t>
  </si>
  <si>
    <t>UE / EC / EU</t>
  </si>
  <si>
    <t>Notă:  (+) ieșiri nete, (-) intrări nete de capital / Примечание: (+) чистый отток, (-) чистый приток капитала / Note:  (+) net capital outflow, (-) net capital inflow</t>
  </si>
  <si>
    <t>2023*</t>
  </si>
  <si>
    <t>31.03.2023*</t>
  </si>
  <si>
    <t>Notă: Criteriile se bazează pe recomandările FMI din "Assessing Reserve Adequacy - Specific Proposals", aprilie 2015</t>
  </si>
  <si>
    <t>http://www.imf.org/external/np/pp/eng/2014/121914.pdf</t>
  </si>
  <si>
    <t>Примечание: Критерии основаны на рекомендациях МВФ из "Assessing Reserve Adequacy - Specific Proposals", апрель 2015 г.</t>
  </si>
  <si>
    <t xml:space="preserve">Note: Criteria are based on the IMF recommendations specified in “Assessing Reserve Adequacy - Specific Proposals", April 2015: </t>
  </si>
  <si>
    <r>
      <t>** poziții</t>
    </r>
    <r>
      <rPr>
        <i/>
        <sz val="8"/>
        <rFont val="PermianSerifTypeface-Italic"/>
      </rPr>
      <t xml:space="preserve"> calculate conform valorii de bilanț</t>
    </r>
    <r>
      <rPr>
        <i/>
        <sz val="8"/>
        <rFont val="PermianSerifTypeface"/>
        <family val="3"/>
      </rPr>
      <t xml:space="preserve">, distribuţia pe ţări în baza investitorului nemijlocit </t>
    </r>
  </si>
  <si>
    <r>
      <t>**</t>
    </r>
    <r>
      <rPr>
        <i/>
        <sz val="8"/>
        <rFont val="PermianSerifTypeface-Italic"/>
      </rPr>
      <t xml:space="preserve"> остатки, отраженные по методу оценки </t>
    </r>
    <r>
      <rPr>
        <i/>
        <sz val="8"/>
        <rFont val="Calibri"/>
        <family val="2"/>
        <charset val="204"/>
      </rPr>
      <t>“</t>
    </r>
    <r>
      <rPr>
        <i/>
        <sz val="8"/>
        <rFont val="PermianSerifTypeface-Italic"/>
      </rPr>
      <t>собственные средства по балансовой стоимости”</t>
    </r>
    <r>
      <rPr>
        <i/>
        <sz val="8"/>
        <rFont val="PermianSerifTypeface"/>
        <family val="3"/>
      </rPr>
      <t xml:space="preserve">, распределение по странам в соответствии с непосредственным инвестором </t>
    </r>
  </si>
  <si>
    <r>
      <t>** positions</t>
    </r>
    <r>
      <rPr>
        <i/>
        <sz val="8"/>
        <rFont val="PermianSerifTypeface-Italic"/>
      </rPr>
      <t xml:space="preserve"> calculated according to the own funds at book value method, by immediate investor’s country</t>
    </r>
  </si>
  <si>
    <t>Diagrama 22. Poziția investiţiilor directe**, capital propriu, pe zone geografice, la sfârșitul perioadei (mil.USD)</t>
  </si>
  <si>
    <t>График 22. Позиция прямых инвестиции** – собственный капитал, по регионам, на конец периода (млн. долл. США)</t>
  </si>
  <si>
    <t>Chart 22. Position of Direct investments** – equity, by geographic region, at the end of period (US$ million)</t>
  </si>
  <si>
    <t>UE / ЕC / EU</t>
  </si>
  <si>
    <t xml:space="preserve">Activitățile financiare și asigurările, comerțul cu ridicata și cu amănuntul și industria prelucrătoare au continuat să dețină ponderile cele mai mari în poziția pasivelor sub formă de investiții directe (capital propriu). </t>
  </si>
  <si>
    <t>2023 I*</t>
  </si>
  <si>
    <t>Scadența medie implicită a DE pe termen lung sub formă de împrumuturi (în câți ani va fi achitată datoria, dacă se vor păstra rambursările curente și nu vor fi trageri noi)</t>
  </si>
  <si>
    <t>Таблица 15. Кредиты, распределение СДР и долговые ценные бумаги по кредиторам (млн. долларов США)</t>
  </si>
  <si>
    <t>Table 15. External loans, SDR allocations and debt securities, by creditor (US$ million)</t>
  </si>
  <si>
    <t xml:space="preserve">Tabelul 16. Serviciul datoriei externe publice </t>
  </si>
  <si>
    <t>Таблица 16. Обслуживание внешнего государственного долга</t>
  </si>
  <si>
    <t>Table 16. Public external debt service</t>
  </si>
  <si>
    <t>2023-I*</t>
  </si>
  <si>
    <t>Export de bunuri, indicii volumului fizic, %</t>
  </si>
  <si>
    <t>Export de bunuri, indicii valorii unitare, %</t>
  </si>
  <si>
    <t>Taxe pentru utilizarea proprietăţii intelectuale (n.a.p) / Плата за пользование интеллектуальной собственностью / Charges for the use of intellectual property n.i.e.</t>
  </si>
  <si>
    <t>Diagrama 3. Contul curent – componente principale (mil. USD)</t>
  </si>
  <si>
    <t>График 3. Счет текущих операций - основные компоненты (млн. долларов США)</t>
  </si>
  <si>
    <t>Chart 3. Current account – main components (US$ million)</t>
  </si>
  <si>
    <t>Препараты из овощей, фруктов, орехов</t>
  </si>
  <si>
    <t>Preparations of vegetables, fruit, nuts</t>
  </si>
  <si>
    <t>Brânză și caș / Сыры и творог / Cheese and curds</t>
  </si>
  <si>
    <t>Cea mai semnificativă contribuție la creșterea totală a exportului de servicii au avut-o serviciile de informatică, iar la import – serviciile de călătorii.</t>
  </si>
  <si>
    <t xml:space="preserve">Activele de rezervă au deținut ponderea predominantă în totalul activelor financiare, în timp ce alte investiții și investițiile directe - ponderi semnificative în totalul pasivelor. </t>
  </si>
  <si>
    <t>Ponderea majoră atât în structura activelor financiare, cât și în structura pasivelor, a revenit celor pe termen lung.</t>
  </si>
  <si>
    <t xml:space="preserve">Organisme internaționale </t>
  </si>
  <si>
    <t>Международные организации</t>
  </si>
  <si>
    <t>Европейская комиссия</t>
  </si>
  <si>
    <t>European Commission</t>
  </si>
  <si>
    <t xml:space="preserve">Comisia Europeană </t>
  </si>
  <si>
    <t xml:space="preserve">Двусторонние кредиторы </t>
  </si>
  <si>
    <t>Bilateral creditors</t>
  </si>
  <si>
    <t xml:space="preserve">Relații bilaterale  </t>
  </si>
  <si>
    <t>Прямой государством долг</t>
  </si>
  <si>
    <t>Direct governmental debt</t>
  </si>
  <si>
    <t xml:space="preserve">Datoria de stat directă </t>
  </si>
  <si>
    <t>Conform structurii geografice diminuarea transferurilor brute de mijloace bănești din străinătate în favoarea persoanelor fizice, a fost cauzată de scăderea intrărilor din CSI și alte țări, în special a celor din Rusia, concomitent, cele din UE s-au majorat datorită creșterii celor din Germania, Italia și Franța.</t>
  </si>
  <si>
    <t>Diagrama 35. Structura geografică a transferurilor brute de mijloace bănești din străinătate în favoarea persoanelor fizice</t>
  </si>
  <si>
    <t>График 35. Географическая структура трансфертов (переводов) денежных средств из-за границы, осуществлённых в пользу физических лиц, на брутто основе</t>
  </si>
  <si>
    <t>Chart 35. Geographic structure of gross money transfers from abroad in favor of individuals</t>
  </si>
  <si>
    <t>Diagrama 34. Structura valutară a fluxurilor financiare internaționale înregistrate în sistemul bancar național (mld. USD)</t>
  </si>
  <si>
    <r>
      <rPr>
        <b/>
        <sz val="10"/>
        <rFont val="PermianSerifTypeface"/>
        <family val="3"/>
      </rPr>
      <t xml:space="preserve">Notă: </t>
    </r>
    <r>
      <rPr>
        <sz val="10"/>
        <rFont val="PermianSerifTypeface"/>
        <family val="3"/>
      </rPr>
      <t>În unele cazuri sunt posibile diferențe nesemnificative între totaluri și componentele agregate, explicate prin rotunjirea datelor. </t>
    </r>
  </si>
  <si>
    <r>
      <rPr>
        <b/>
        <sz val="10"/>
        <rFont val="PermianSerifTypeface"/>
        <family val="3"/>
      </rPr>
      <t>Примечание:</t>
    </r>
    <r>
      <rPr>
        <sz val="10"/>
        <rFont val="PermianSerifTypeface"/>
        <family val="3"/>
      </rPr>
      <t xml:space="preserve"> В отдельных случаях возможны незначительные различия между итогами и составляющими агрегатами, что объясняется округлением данных.</t>
    </r>
  </si>
  <si>
    <r>
      <rPr>
        <b/>
        <sz val="10"/>
        <rFont val="PermianSerifTypeface"/>
        <family val="3"/>
      </rPr>
      <t>Note:</t>
    </r>
    <r>
      <rPr>
        <sz val="10"/>
        <rFont val="PermianSerifTypeface"/>
        <family val="3"/>
      </rPr>
      <t xml:space="preserve"> In some cases insignificant differences between totals and aggregate components are possible, explained by the data approximation.</t>
    </r>
  </si>
  <si>
    <t>Tabelul 5. Contribuția principalelor categorii de servicii la modificărea totală (puncte procentuale)</t>
  </si>
  <si>
    <t>Tabelul 6. Balanța serviciilor de informatică, pe principalele tipuri</t>
  </si>
  <si>
    <t>Notă: p.p. – puncte procentuale / Примечание: п.п.– процентные пункты / Note: p. p. – percentage points</t>
  </si>
  <si>
    <t xml:space="preserve">Notă: Pentru evaluarea pozițiilor se utilizează cross‑cursurile oficiale de schimb ale valutelor originale faţă de dolarul SUA, la sfârşit de perioadă. / Примечание: Для оценки остатков были применены официальные кросс-курсы оригинальных валют к доллару США на конец периода. / Note: Official cross-exchange rates of original currencies against the US dollar at period-end are used for the evaluation of positions. </t>
  </si>
  <si>
    <r>
      <t>Tabelul 15.</t>
    </r>
    <r>
      <rPr>
        <sz val="11"/>
        <rFont val="PermianSerifTypeface"/>
        <family val="3"/>
      </rPr>
      <t xml:space="preserve"> </t>
    </r>
    <r>
      <rPr>
        <b/>
        <sz val="11"/>
        <rFont val="PermianSerifTypeface"/>
        <family val="3"/>
      </rPr>
      <t>Datoria externă sub formă de împrumuturi, alocări de DST și titluri de angajamente, pe creditori (mil. USD)</t>
    </r>
  </si>
  <si>
    <t xml:space="preserve">Diagrama 33. Fluxurile financiare internaționale agregate înregistrate în sistemul bancar național (mil. USD) </t>
  </si>
  <si>
    <t>График 33. Агрегированные международные финансовые потоки, зарегистрированные национальной банковской системой (млн. долл. США)</t>
  </si>
  <si>
    <t>Chart 33. Aggregated international financial flows via the national banking system (US$ million)</t>
  </si>
  <si>
    <t xml:space="preserve"> I* </t>
  </si>
  <si>
    <t>D33</t>
  </si>
  <si>
    <t>D34</t>
  </si>
  <si>
    <t>D35</t>
  </si>
  <si>
    <t>График 34. Валютная структура международных финансовых потоков, зарегистрированных в национальной банковской системе (млрд. долл. США)</t>
  </si>
  <si>
    <t>Chart 34. Currency structure of international financial flows via the domestic banking system (US$ billion)</t>
  </si>
  <si>
    <t>Altele
Другие
Other</t>
  </si>
  <si>
    <t xml:space="preserve">UE / EC / EU </t>
  </si>
  <si>
    <t xml:space="preserve">Финансовая деятельность и страхование, оптовая и розничная торговля и обрабатывающая промышленность были секторами, с найбольшими долями в позиции обязательств в виде прямых инвестиций (собственный капитал). </t>
  </si>
  <si>
    <t xml:space="preserve">Financial activities and insurance, wholesale and retail trade, and manufacturing  had the largest shares in the direct investment (equity) liabilities position. </t>
  </si>
  <si>
    <t>The major share, of both financial assets and liabilities, accounted for long-term ones.</t>
  </si>
  <si>
    <t>Tabelul 13. Datoria externă brută (MBP6) pe sectoare instituționale și pe scadențe (originale), (mil. USD)</t>
  </si>
  <si>
    <t>Таблица 13. Валовой внешний долг (РПБ6) по институциональным секторам и срокам погашения (изначальным), (млн. долл. США)</t>
  </si>
  <si>
    <t>Table 13. Gross external debt (BPM6) by institutional sectors and maturities (original), (US$ million)</t>
  </si>
  <si>
    <t>Banca centrală
Центральный банк
Central bank</t>
  </si>
  <si>
    <t>UM</t>
  </si>
  <si>
    <t>mil. Lei</t>
  </si>
  <si>
    <t>MDL /
USD</t>
  </si>
  <si>
    <t>млн. долларов США</t>
  </si>
  <si>
    <t>US$ million</t>
  </si>
  <si>
    <t>млн. MDL</t>
  </si>
  <si>
    <t>MDL million</t>
  </si>
  <si>
    <t>MDL /Доллар США</t>
  </si>
  <si>
    <t xml:space="preserve">Diagrama 5. Exportul de bunuri pe zone geografice, în dinamică (mil. USD) </t>
  </si>
  <si>
    <t>График 5. Экспорт товаров по группам стран, в динамике (млн. долларов США)</t>
  </si>
  <si>
    <t>Chart 5. Export of goods by region, in dynamics (US$ million)</t>
  </si>
  <si>
    <t xml:space="preserve">Diagrama 6. Exportul de alcool etilic și băuturi alcoolice, pe zone geografice (mil. USD) </t>
  </si>
  <si>
    <t>График 6. Экспорт этилового спирта и алкогольных напитков по группам стран (млн. долларов США)</t>
  </si>
  <si>
    <t>Chart 6. Exports of ethyl alcohol and alcoholic beverages, by region (US$ million)</t>
  </si>
  <si>
    <t xml:space="preserve">Уменьшение баланса внешней торговли услугами было обусловлено увеличением стоимости импорта услуг, превышающим рост экспорта. </t>
  </si>
  <si>
    <t xml:space="preserve">The decrease in the surplus on the services balance was determined by the increase in the value of imports of services, which exceeded the increase in exports. </t>
  </si>
  <si>
    <t>Наиболее существенный вклад в общий рост экспорта услуг внесли компьютерные услуги, а по импорту - поездки.</t>
  </si>
  <si>
    <t>Таблица 9. Внешние займы (обязательства), по институциональным секторам, привлечение и погашение (млн. долл. США)</t>
  </si>
  <si>
    <t>Table 9. External loans (liabilities), by institutional sector, drawings and repayments (US$ million)</t>
  </si>
  <si>
    <t>Diagrama 26. Datoria externă brută, la sfârșitul perioadei (mil. USD)</t>
  </si>
  <si>
    <t>График 26. Валовой внешний долг по состоянию на конец периода (млн. долл. США)</t>
  </si>
  <si>
    <t>Chart 26. Gross external debt at the end of the period (US$ million)</t>
  </si>
  <si>
    <t xml:space="preserve">p.p. / п.п </t>
  </si>
  <si>
    <t>Notă: p. p. – puncte procentuale / Примечание п.п – процентные пункты / Note p.p. – percentage points</t>
  </si>
  <si>
    <t>Diagrama 28. Structura pe creditori a datoriei externe publice, la sfârșitul perioadei (%)</t>
  </si>
  <si>
    <t xml:space="preserve">График 28. Структура внешнего долга государственного сектора по кредиторам на конец периода (%)   </t>
  </si>
  <si>
    <t>Chart 28. Structure of external public debt by creditors at period-end (%)</t>
  </si>
  <si>
    <t>Diagrama 30. Structura datoriei private, pe sectoare instituționale, la sfârșit de perioadă (%)</t>
  </si>
  <si>
    <t>График 30. Структура внешний долг частного сектора по институциональным секторам на конец периода (%)</t>
  </si>
  <si>
    <t>Chart 30. Structure of external private debt by institutional sectors at period-end (%)</t>
  </si>
  <si>
    <t>Israel 
Израиль
Israel</t>
  </si>
  <si>
    <t>Rusia
Россия
Russia</t>
  </si>
  <si>
    <t>Germania
Германия
Germany</t>
  </si>
  <si>
    <t>Italia
Италия
Italy</t>
  </si>
  <si>
    <t>Franța
Франция
France</t>
  </si>
  <si>
    <t>SUA
США
USA</t>
  </si>
  <si>
    <t>Marea Britanie
Великобритания
UK</t>
  </si>
  <si>
    <t>Irlanda
Ирландия
Ireland</t>
  </si>
  <si>
    <t>România
Румыния
Romania</t>
  </si>
  <si>
    <t>Belgia
Бельгия
Belgium</t>
  </si>
  <si>
    <t>Alte țări
Другие страны
Other countries</t>
  </si>
  <si>
    <t>В банковской системе преобладали международные финансовые потоки в долларах США, как в притоках, так и оттоках.</t>
  </si>
  <si>
    <t>Israel
Израиль
Israel</t>
  </si>
  <si>
    <t>Marea Britanie
Великобритания 
UK</t>
  </si>
  <si>
    <t>International financial flows in US dollars prevailed in the banking system, in both inflows and outflows.</t>
  </si>
  <si>
    <t xml:space="preserve">Резервным активам соответстовало наибольшая доля в финансовых активах, в то время как прочим инвестициям и прямым инвестициям  - значительные доли в обязательствах. </t>
  </si>
  <si>
    <t>Agricultura, silvicultura și pescuit
Сельское хозяйство, лесное хозяйство и рыболовство
Agriculture, forestry and fishing</t>
  </si>
  <si>
    <t xml:space="preserve">Non-financial corporations maintained the biggest share in the private external debt. </t>
  </si>
  <si>
    <t>According to the geographical structure, the decrease in gross money transfers from abroad in favor of individuals was due to the decrease in inflows from the CIS and other countries, especially from Russia, while, those from the EU increased due to the growth in transfers from Germany, Italy and France.</t>
  </si>
  <si>
    <t>În trimestrul III 2023, atât deschiderea comercială a economiei, cât și deschiderea financiară s-au diminuat.</t>
  </si>
  <si>
    <t>B III квартале 2023 года уменьшились как торговая, так и финансовая открытость экономики.</t>
  </si>
  <si>
    <t>In quarter III, 2023, both trade and financial openness of the economy decreased.</t>
  </si>
  <si>
    <t>II*</t>
  </si>
  <si>
    <t>31.03.
2022</t>
  </si>
  <si>
    <t>30.06.
2022</t>
  </si>
  <si>
    <t>30.09.
2022</t>
  </si>
  <si>
    <t>31.12.
2022</t>
  </si>
  <si>
    <t>30.06.
2023*</t>
  </si>
  <si>
    <t xml:space="preserve">Deficitul contului curent, în trimestrul III 2023, față de perioada similară din 2022, s-a ameliorat pe seama diminuării deficitului comerțului exterior cu bunuri. </t>
  </si>
  <si>
    <t>Diminuarea exportului de bunuri a fost determinată de scăderea semnificativă a exporturilor de produse minerale către CSI.</t>
  </si>
  <si>
    <t>Diminuarea importurilor de bunuri a fost determinată de scăderea livrărilor din CSI, iar cea mai semnificativă contribuție negativă a avut-o importul de produse minerale.</t>
  </si>
  <si>
    <t xml:space="preserve">În trimestrul III al anului 2023, față de perioada similară a anului 2022, au fost înregistrate reduceri a valorii importurilor la majoritatea tipurilor de produse energetice. </t>
  </si>
  <si>
    <t xml:space="preserve">În trimestrul III 2023, balanța veniturilor primare a scăzut pe seama ieșirilor de profituri reinvestite. </t>
  </si>
  <si>
    <t>Din punct de vedere geografic, diminuarea intrărilor de remiteri personale a fost cauzată de cele provenite din CSI și alte țări, în timp ce ieșirile au scăzut ca urmare a reducerii celor către UE și alte țări.</t>
  </si>
  <si>
    <t xml:space="preserve">La 30.09.2023, soldul net debitor al poziției investiționale internaționale relativ la PIB s-a îmbunătățit față de 31.12.2022. Poziția netă debitoare a administrației publice cu 1,0 p.p., până la -20,9 la sută în PIB, iar în cazul societăților care acceptă depozite s−a înregistrat o poziție netă creditoare de 0,8 la sută în PIB, comparativ cu poziția netă debitoare de 0,6 la sută la 31.12.2022. </t>
  </si>
  <si>
    <t>30.09.2023</t>
  </si>
  <si>
    <t>30.06.2023*</t>
  </si>
  <si>
    <t>30.09.2022</t>
  </si>
  <si>
    <t>30.06.2022</t>
  </si>
  <si>
    <t>31.03.2022</t>
  </si>
  <si>
    <t>Activități de cazare și alimentație publică
Деятельность в сфере обслуживания и питания
Accommodation and food service activities</t>
  </si>
  <si>
    <t>I-III</t>
  </si>
  <si>
    <t>2023 III / 
2022 III</t>
  </si>
  <si>
    <t xml:space="preserve">2023 III / </t>
  </si>
  <si>
    <t>2022 III</t>
  </si>
  <si>
    <t xml:space="preserve">TOTAL </t>
  </si>
  <si>
    <t xml:space="preserve">30.09.2023 / </t>
  </si>
  <si>
    <t>Poziția la Остаток на Position as of 
31.12.2022</t>
  </si>
  <si>
    <t>Poziția la Остаток на Position as of
30.09.2023</t>
  </si>
  <si>
    <t>В III квартале 2023 года, ВВП Республики Молдова, как и ВВП ее основных торговых партнеров, зафиксировал экономический рост.</t>
  </si>
  <si>
    <t>In quarter III, 2023, Moldova's GDP and that of its main trading partners recorded economic growth.</t>
  </si>
  <si>
    <t>Снижение экспорта товаров было обусловлено значительным сокращением экспорта минеральных продуктов в страны СНГ.</t>
  </si>
  <si>
    <t>The decrease in exports of goods was mainly due to a significant decrease in exports of mineral products to the CIS.</t>
  </si>
  <si>
    <t>Снижение импорта товаров было обусловленно уменьшением поставок из СНГ, при этом наиболее существенный отрицательный вклад внес импорт минеральных продуктов.</t>
  </si>
  <si>
    <t>The decrease in imports of goods was due to the decrease in deliveries from the CIS, with the most significant negative contribution from imports of mineral products.</t>
  </si>
  <si>
    <t>В III квартале 2023 года, экспорт этилового спирта и алкогольных напитков в страны СНГ и ЕС снизился по сравнению с аналогичным периодом прошлого года.</t>
  </si>
  <si>
    <t>В III квартале 2023 года, сальдо первичных доходов сократилось за счет оттока реинвестированной прибыли.</t>
  </si>
  <si>
    <t>In quarter III 2023, the primary income balance decreased due to outflows of reinvested earnings.</t>
  </si>
  <si>
    <t xml:space="preserve">In quarter III, 2023, the decrease in the secondary income surplus was the result of a decrease in inflows and an increase in outflows. </t>
  </si>
  <si>
    <t xml:space="preserve">La 30.09.2023, poziția activelor oficiale de rezervă s-a majorat comparativ cu 31.12.2022 și corespundea tuturor criteriilor de suficiență. </t>
  </si>
  <si>
    <t xml:space="preserve">As of 09/30/2023, the official reserve asset position increased compared to 12/31/2022 and corresponded to all sufficiency criteria. </t>
  </si>
  <si>
    <t>I. Balanța de plăți a Republicii Moldova în trimestrul III 2023 (date provizorii)</t>
  </si>
  <si>
    <t>I. Платёжный баланс Республики Молдова в III кварталe 2023 года (предварительные данные)</t>
  </si>
  <si>
    <t>I. Balance of payments of the Republic of Moldova in Quarter III, 2023 (preliminary data)</t>
  </si>
  <si>
    <t xml:space="preserve">II. Poziția investițională internațională la 30.09.2023 (date provizorii) </t>
  </si>
  <si>
    <t>II. Международная инвестиционная позиция на 30.09.2023 (предварительные данные)</t>
  </si>
  <si>
    <t>II. International investment position at 09/30/2023 (preliminary data)</t>
  </si>
  <si>
    <t>Diagrama 7. Importul de bunuri pe categorii de bunuri, 2023-III (%)</t>
  </si>
  <si>
    <t>График 7. Импорт товаров по основным товарным группам, 2023-III (%)</t>
  </si>
  <si>
    <t>Chart 7. Import of goods by main categories, 2023-III (%)</t>
  </si>
  <si>
    <t>Diagrama 10. Exportul de servicii pe principalele tipuri, în trimestrul III 2023</t>
  </si>
  <si>
    <t>График 10. Экспорт услуг, основные типы, в III квартале 2023 года</t>
  </si>
  <si>
    <t>Chart 10. Exports of services, by main types, in quarter III 2023</t>
  </si>
  <si>
    <t>Diagrama 11. Importul de servicii, pe principalele tipuri, în trimestrul III 2023</t>
  </si>
  <si>
    <t>График 11. Импорт услуг, основные типы, в III квартале 2023 года</t>
  </si>
  <si>
    <t>Chart 11. Imports of services, by main types, in quarter III 2023</t>
  </si>
  <si>
    <t>Tabelul 12. Poziţia investiţională internaţională (MBP6), la 30.09.2023 (mil. USD)</t>
  </si>
  <si>
    <t>Таблица 12. Международная инвестиционная позиция (РПБ6) по состоянию на 30.09.2023 (млн. долл. США)</t>
  </si>
  <si>
    <t>Diagrama 23. Investiţiile directe, capital propriu acumulat la 30.09.2023, pe activităţi economice (conform CAEM-2)</t>
  </si>
  <si>
    <t>График 23. Прямые инвестиции – собственный капитал, накопленный по состоянию на 30.09.2023 г., по отраслям (согласно КЭДМ-2)</t>
  </si>
  <si>
    <t>Chart 23. Direct investment in domestic economy, equity as of 09/30/2023, by industry (according to NACE-2)</t>
  </si>
  <si>
    <t xml:space="preserve">   Ulei de soia/ Соевое масло/ Soybean oil</t>
  </si>
  <si>
    <t>Diagrama 4. Balanța comerțului cu bunuri, pe zone geografice (FOB-CIF)</t>
  </si>
  <si>
    <t xml:space="preserve">График 4. Сальдо счета товаров, по группам стран (ФОБ-СИФ) </t>
  </si>
  <si>
    <t xml:space="preserve">Chart 4. Trade in goods balance, by region (FOB-CIF) </t>
  </si>
  <si>
    <t>* fluxuri evaluate la rata de schimb zilnică / операции ПБ оцениваются по ежедневному обменному курсу / BOP flow valued at daily exchange rate</t>
  </si>
  <si>
    <t>B III квартале 2023 года, увеличение сальдо счета операций с капиталом было обусловлено увеличением притока капитала, в то время как отток капитала уменьшился.</t>
  </si>
  <si>
    <t>In quarter III, 2023, the increase in the capital account balance was due to increase in capital inflows, while capital outflows decreased.</t>
  </si>
  <si>
    <t xml:space="preserve">Germania </t>
  </si>
  <si>
    <t xml:space="preserve">Rusia </t>
  </si>
  <si>
    <t xml:space="preserve">Franța </t>
  </si>
  <si>
    <t>Marea Britanie</t>
  </si>
  <si>
    <t xml:space="preserve">Irlanda </t>
  </si>
  <si>
    <t xml:space="preserve">România </t>
  </si>
  <si>
    <t>B III квартале 2023 года,  объем международных банковских операций увеличилcя из-за роста объема операций с EC и СНГ.</t>
  </si>
  <si>
    <t>In quarter III, 2023, international banking transactions increased due to the increase in transactions with EU and CSI.</t>
  </si>
  <si>
    <t>UE  / ЕС / EU</t>
  </si>
  <si>
    <t>2023 I-III</t>
  </si>
  <si>
    <t xml:space="preserve">Italia </t>
  </si>
  <si>
    <t xml:space="preserve">Israel </t>
  </si>
  <si>
    <t xml:space="preserve">SUA </t>
  </si>
  <si>
    <t xml:space="preserve">Belgia </t>
  </si>
  <si>
    <t>Alte țări</t>
  </si>
  <si>
    <t>Diagrama 32. Structura geografică a transferurilor brute de mijloace bănești din străinătate în favoarea persoanelor fizice, I-III 2023</t>
  </si>
  <si>
    <t>График 32. Географическая структура трансфертов (переводов) денежных средств из-за границы, осуществлённых в пользу физических лиц, на брутто основе, I-III 2023 года</t>
  </si>
  <si>
    <t>Chart 32. Geographic structure of gross money transfers from abroad in favor of individuals, I-III, 2023</t>
  </si>
  <si>
    <t>Diagrama 31. Structura pe creditori a datoriei private la sfârșitul trimestrului III 2023 (%)</t>
  </si>
  <si>
    <t>График 31. Структура кредиторов частного долга на конец III кварталa 2023 (%)</t>
  </si>
  <si>
    <t>Chart 31. Creditor structure of private debt at the end of quarter III 2023 (%)</t>
  </si>
  <si>
    <t>2023-II*</t>
  </si>
  <si>
    <t>2023-III</t>
  </si>
  <si>
    <t xml:space="preserve">По состоянию на 30.09.2023, частный внешний долг частного сектора вырос по сравнению с ситуацией на конец 2022 года в результате увеличения краткосрочного. </t>
  </si>
  <si>
    <t xml:space="preserve">As of 09/30/2023, private external debt increased compared to the situation at the end of 2022, due to the increase in short-term. </t>
  </si>
  <si>
    <t>mil. USD
млн. долл.
US$ mil.</t>
  </si>
  <si>
    <t>La 30.09.2023, datoria externă publică s-a majorat comparativ cu situația de la finele anului 2022, ca urmare a creșterii datoriei pe termen lung.</t>
  </si>
  <si>
    <t>По состоянию на 30.09.2023, государственный внешний долг увеличился по сравнению с ситуацией на конец 2022 года из-за увеличения долгосрочного долга.</t>
  </si>
  <si>
    <t>As of 09/30/2023, public external debt increased compared to the situation at the end of 2022, due to the increase in long-term debt.</t>
  </si>
  <si>
    <t xml:space="preserve">Principala sursă de finanțare a deficitului de cont curent, în trimestrul III 2023, au fost intrările nete de mijloace financiare sub formă de numerar și depozite. </t>
  </si>
  <si>
    <t>Основным источником финансирования дефицита текущего счета в III квартале 2023 года был чистый приток капитала в виде наличой валюты и депозитов.</t>
  </si>
  <si>
    <t>The main source of financing the current account deficit in quarter III 2023 was net capital inflow in the form of currency and deposits.</t>
  </si>
  <si>
    <t>Diagrama 17. Contul financiar, active și pasive pe categorii funcționale în trimestrul III 2023 (mil. USD)</t>
  </si>
  <si>
    <t>График 17. Финансовый счёт, активы и обязательства по функциональным категориям в III квартале 2023 года (млн. долл. США)</t>
  </si>
  <si>
    <t>Chart 17. Financial account, assets and liabilities by functional categories in Quarter III 2023 (US$ million)</t>
  </si>
  <si>
    <t xml:space="preserve">Micșorarea netă a activelor financiare a fost cauzată, în special, de cele sub formă de numerar și depozite, în timp ce activele de rezervă s-au consolidat. Creșterea netă a pasivelor a fost determinată de evoluția celor sub formă de investiții directe, credite comerciale și avansuri, iar angajamentele sub formă împrumuturi, valută și depozite s-au diminuat. </t>
  </si>
  <si>
    <t>Tabelul 9. Investiții directe, intrări și ieșiri de mijloace financiare (mil. USD)</t>
  </si>
  <si>
    <t>Таблица 9. Прямые инвестиции, приток и отток финансовых средств (млн. долл. США)</t>
  </si>
  <si>
    <t>Table 9. Direct investment, inflow and outflow (US$ million)</t>
  </si>
  <si>
    <t>30.09.2023 / 31.12.2022</t>
  </si>
  <si>
    <t xml:space="preserve">La 30.09.2023, raportul dintre datoria externă brută și PIB s-a diminuat. </t>
  </si>
  <si>
    <t>2023 II*</t>
  </si>
  <si>
    <t>2023 III</t>
  </si>
  <si>
    <t>2022 I</t>
  </si>
  <si>
    <t>2022 II</t>
  </si>
  <si>
    <t>2022 IV</t>
  </si>
  <si>
    <t>Tabelul 10. Împrumuturi externe (pasive), pe sectoare instituționale, valorificări și rambursări (mil. USD)</t>
  </si>
  <si>
    <t>Diagrama 18. Principalii creditori ai administrației publice în trimestrul III 2023</t>
  </si>
  <si>
    <t>График 18. Основные кредиторы секторa государственного управления в III квартале 2023 года</t>
  </si>
  <si>
    <t>Chart 18. The main creditors of general government in Quarter III, 2023</t>
  </si>
  <si>
    <t>BIRD / МБРР / IBRD</t>
  </si>
  <si>
    <t xml:space="preserve">FIDA / </t>
  </si>
  <si>
    <t>30.09.2023 /</t>
  </si>
  <si>
    <t>Чистое уменьшение финансовых активов было в основном за счет наличной валюты и депозитов, в то время как резервные активы выросли. Чистый рост обязательств был обусловлен ростом обязательств в виде прямых инвестиций, торговых кредитов и авансов,  в то время как обязательства в виде ссудов и займов, валюты и депозитов  сократились.</t>
  </si>
  <si>
    <t>La 30.09.2023, datoria externă brută a crescut, față de situația din 31.12.2022, drept urmare a majorării atât a angajamentelor pe termen scurt, cât și a celor pe termen lung, fiind însă în descreștere, față de finele trimestrelor I și II 2023.</t>
  </si>
  <si>
    <t>На 30.09.2023 валовой внешний долг увеличился, по сравнению с 31.12.2022, в результате увеличения как краткосрочных, так и долгосрочных обязательств, но снизился по сравнению с концом I и II кварталов 2023 года.</t>
  </si>
  <si>
    <t>III. Datoria externă brută la 30.09.2023 (date provizorii)</t>
  </si>
  <si>
    <t>III. Внешний долг Республики Молдова по состоянию на 30.09.2023 (предварительные данные)</t>
  </si>
  <si>
    <t>III. External debt of the Republic of Moldova as of 09/30/2023 (preliminary data)</t>
  </si>
  <si>
    <t xml:space="preserve">BIRD / МБРР/ IBRD </t>
  </si>
  <si>
    <t>Serviciul datoriei de stat externe (plăți efective)</t>
  </si>
  <si>
    <t>Обслуживание прямого госуд. внешнего долга (фактически)</t>
  </si>
  <si>
    <t>Governmental external debt service (actual payments)</t>
  </si>
  <si>
    <t>Serviciul datoriei externe publice (plăți efective)</t>
  </si>
  <si>
    <t>Обслуживание внешнего госуд. долга (фактически)</t>
  </si>
  <si>
    <t>Public external debt service (actual payments)</t>
  </si>
  <si>
    <t>Conturile internaționale ale Republicii Moldova în trimestrul III 2023 (date provizorii)</t>
  </si>
  <si>
    <t>II. Poziția investițională internațională a Republicii Moldova la 30.09.2023</t>
  </si>
  <si>
    <t>III. Datoria externă brută la 30.09.2023</t>
  </si>
  <si>
    <t>Счета внешнеэкономической деятельности Республики Молдова за III квартал 2023 года (предварительные данные)</t>
  </si>
  <si>
    <t>I. Платёжный баланс Республики Молдова за III квартал 2023 года (предварительные данные)</t>
  </si>
  <si>
    <t>II. Международная инвестиционная позиция Республики Молдова по состоянию на 30.09.2023</t>
  </si>
  <si>
    <t>III. Внешний долг Республики Молдова по состоянию на 30.09.2023</t>
  </si>
  <si>
    <t>International accounts of  the Republic of Moldova in Quarter III 2023 (preliminary data)</t>
  </si>
  <si>
    <t>I. Balance of payments of the Republic of Moldova in Quarter III 2023 (preliminary data)</t>
  </si>
  <si>
    <t>II. International investment position of the Republic of Moldova as of 09/30/2023</t>
  </si>
  <si>
    <t>III. External debt of the Republic of Moldova as of 09/30/2023</t>
  </si>
  <si>
    <t xml:space="preserve">The current account deficit in the III quarter of 2023, compared to the same period in 2022, improved due to the narrowing of the external trade deficit in goods. </t>
  </si>
  <si>
    <t>Notă: Datele pentru importul de bunuri în trimestrele I și II 2023, au fost ajustate în baza principiului schimbului dreptului de proprietate.
Примечание: Данные по импорту в  I и II квартале 2023 года, были скорректированы на основе принципа смены собственности.
Note: Data on imports of goods in quarter I and II 2023, were adjusted based on the change of ownership principle.</t>
  </si>
  <si>
    <t xml:space="preserve">   Orz / Ячмень / Barley</t>
  </si>
  <si>
    <t>Notă: Datele pentru importul de bunuri în trimestrele I și II 2023, au fost ajustate în baza principiului schimbului dreptului de proprietate.
Примечание: Данные по импорту в  I и II квартале 2023 года, были скорректированы на основе принципа смены собственности.
Note: Data on imports of goods in  quarter I and II 2023, were adjusted based on the change of ownership principle.</t>
  </si>
  <si>
    <t>Active de rezervă*</t>
  </si>
  <si>
    <t>Резервные активы*</t>
  </si>
  <si>
    <t>Reserve assets*</t>
  </si>
  <si>
    <t>dintre care datoria UAT/ в т.ч. долг АТЕ/ of which: debt of ATU</t>
  </si>
  <si>
    <t>As of 09/30/2023, gross external debt increased, compared to 12/31/2022, as a result of an increase in both short-term and long-term debt, but decreased compared to the end of the quarter I and II, 2023.</t>
  </si>
  <si>
    <t>Pe termen scurt
Кратк. oбязательства
Short-term</t>
  </si>
  <si>
    <t>Pe termen lung
Долг. oбязательства
Long-term</t>
  </si>
  <si>
    <t>2023-II</t>
  </si>
  <si>
    <t>Datoria UAT / Долг АТЕ / Debt of ATU</t>
  </si>
  <si>
    <t>În trimestrul III 2023, rulajele bancare internaționale s-au majorat datorită creșterii valorii operațiunilor cu UE și CSI.</t>
  </si>
  <si>
    <t>În trimestrul III 2023, exportul de alcool etilic și băuturi alcoolice către CSI și UE a scăzut față de perioada similară a anului precedent.</t>
  </si>
  <si>
    <t xml:space="preserve">The net decrease in financial assets was mainly due to currency and deposits, while reserve assets increased. The net increase in liabilities was driven by loans, direct investments and trade credits and advances, while liabilities in the form of loans, currency and deposits decreased. </t>
  </si>
  <si>
    <t>Gospodăriile populaţiei şi IFSLSGP</t>
  </si>
  <si>
    <t>Домашние хозяйства и НКОДХ</t>
  </si>
  <si>
    <t>Households and NPISHs</t>
  </si>
  <si>
    <t>По состоянию на 30.09.2023, отношение валового внешнего долга к ВВП снизилось.</t>
  </si>
  <si>
    <t xml:space="preserve">As of 09/30/2023, the gross external debt-to-GDP ratio decreased. </t>
  </si>
  <si>
    <t>În primele 9 luni ale anului 2023, UE deținea ponderea majoră în structura transferurilor brute de mijloace bănești din străinătate în favoarea persoanelor fizice.</t>
  </si>
  <si>
    <t>Diagrama 5. Exportul de bunuri pe categorii de bunuri, 2023-III (%)</t>
  </si>
  <si>
    <t>График 5. Экспорт товаров по основным товарным группам, 2023-III (%)</t>
  </si>
  <si>
    <t>Chart 5. Export of goods by main categories, 2023-III (%)</t>
  </si>
  <si>
    <t>În trimestrul III 2023, PIB-ul Republicii Moldova, dar și a principalilor parteneri comerciali, a înregistrat creșteri economice.</t>
  </si>
  <si>
    <t xml:space="preserve">Дефицит счета текущих операций в III квартале 2023 года, по сравнению с аналогичным периодом 2022 года, улучшился благодаря сокращению дефицита внешней торговли товарами. </t>
  </si>
  <si>
    <t>Таблица 3. Основные составляющие текущего счета платежного баланса (РПБ6), % к ВВП</t>
  </si>
  <si>
    <t xml:space="preserve">В III квартале 2023 года, по сравнению с аналогичным периодом прошлого года, дефицит торговли товарами с СНГ и ЕС сократился, а дефицит с другими странами увеличился. </t>
  </si>
  <si>
    <t>În trimestrul III 2023,  comparativ cu perioada similară a anului precedent, deficitul comerțului cu bunuri cu CSI și UE a scăzut, iar deficitul cu alte țări s-a majorat.</t>
  </si>
  <si>
    <t>In quarter III, 2023, compared to the same period of the previous year, the trade in goods deficit with the CIS and EU decreased while the deficit with other countries increased.</t>
  </si>
  <si>
    <t>Таблица 4. Экспорт пищевыx и сельскохозяйственных продуктов по основным категориям</t>
  </si>
  <si>
    <t>In quarter III 2023, exports of ethyl alcohol and alcoholic beverages to the CIS and the EU decreased compared to the same period of last year.</t>
  </si>
  <si>
    <t xml:space="preserve">В III квартале 2023 года, по сравнению с аналогичным периодом 2022 года было отмечено снижение стоимости импорта большинства видов энергетических товаров. </t>
  </si>
  <si>
    <t>The biggest contribution to the overall growth of services exports was due to IT services, and to  imports - due to travel services.</t>
  </si>
  <si>
    <t>Наиболее существенный вклад в общий рост импорта услуг внесли поездки, а по экспорту - компьютерные услуги.</t>
  </si>
  <si>
    <t>The biggest contribution to the overall growth of services imports was due to travel services, and to exports - due to IT service.</t>
  </si>
  <si>
    <t>Cea mai semnificativă contribuție la creșterea totală a importului de servicii au avut-o serviciile de călătorii, iar la export – serviciile de informatică.</t>
  </si>
  <si>
    <t>mil. USD/млн. долл. США/US$ million</t>
  </si>
  <si>
    <t>Семена рапса</t>
  </si>
  <si>
    <t>Rapeseeds</t>
  </si>
  <si>
    <t>Semințe de rapiță</t>
  </si>
  <si>
    <t xml:space="preserve">Спирт этиловый неденатурированный (с содержанием спирта менее 80 %) </t>
  </si>
  <si>
    <t xml:space="preserve">In quarter III 2023, compared to the same period of 2022, there were registered decreases in the value of imports of most types of energy products. </t>
  </si>
  <si>
    <t>Export/Экспорт/Exports</t>
  </si>
  <si>
    <t>Import/Импорт/Imports</t>
  </si>
  <si>
    <t>Sold/Сальдо/Balance</t>
  </si>
  <si>
    <t xml:space="preserve">În trimestrul III 2023, diminuarea excedentului veniturilor secundare a fost rezultatul scăderii intrărilor și majorării ieșirilor acestora. </t>
  </si>
  <si>
    <t xml:space="preserve">В III квартале 2023 года, снижение положительного сальдо вторичных доходов было вызвано уменьшением притока и увеличением их оттока. </t>
  </si>
  <si>
    <t xml:space="preserve">Таблица 7. Структура личных денежных переводов </t>
  </si>
  <si>
    <t>Снижение притока личных денежных переводов произошло за счет переводов из СНГ и других стран, а оттока - за счет сокращения переводов в ЕС и другие страны.</t>
  </si>
  <si>
    <t>The decrease in inflows of personal remittances was due to those from the CIS and other countries, while outflows decreased due to a reduction in those to the EU and other countries.</t>
  </si>
  <si>
    <t>În trimestrul III 2023, creșterea soldului contului de capital s-a datorat majorării intrărilor de capital, în timp ce ieșirile s-au micșorat.</t>
  </si>
  <si>
    <t>În trimestrul III 2023, principalul creditor al administrației publice au fost Banca Internaţională pentru Reconstrucţie şi Dezvoltare și Banca Europeană pentru Reconstrucție și Dezvoltare.</t>
  </si>
  <si>
    <t>B III квартале 2023 года, основными кредиторами секторa государственного управления были Международный Банк Реконструкции и Развития и Европейский Банк Реконструкции и Развития.</t>
  </si>
  <si>
    <t>In the quarter III, 2023, the main general government creditors were the International Bank for Reconstruction and Development and European Bank for Reconstruction and Development.</t>
  </si>
  <si>
    <t>Table 11. Main indicators of the International Investment Position (BPM6)</t>
  </si>
  <si>
    <t>Modificări care reflectă:
Изменения, отражающие:
Changes, that reflect:</t>
  </si>
  <si>
    <t>dinamica totală 
всего изменений 
total changes</t>
  </si>
  <si>
    <t>fluxul din BP операции ПБ
 BOP transactions</t>
  </si>
  <si>
    <t>fluctuaţia ratei de schimb 
изменение обменного курса 
exchange rate changes</t>
  </si>
  <si>
    <t>alte schimbări 
прочие изменения 
other changes</t>
  </si>
  <si>
    <t>Table 12. International Investment Position (BPM6) as of 09/30/2023 (US$ million)</t>
  </si>
  <si>
    <t xml:space="preserve">По состоянию на 30.09.2023 чистое дебетовое сальдо международной инвестиционной позиции по отношению к ВВП улучшилось по сравнению с 31.12.2022. Чистая позиция обязательств органов государственного управления увеличилась на 1,0 п.п. до -20,9 процента ВВП, а чистая кредитовая позиция депозитных корпораций составила 0,8 процента ВВП, по сравнению с чистой дебитовой позицией  в 0,6 процента на 31.12.2022. </t>
  </si>
  <si>
    <t xml:space="preserve">As of 09/30/2023, the net International Investment Position relative to GDP improved compared to 12/31/2022. The net liability position of general government increased by 1.0 p.p. to -20.9 percent of GDP, while the net assets position of deposit-taking corporations was 0.8 percent of GDP, compared with a net liability position of 0.6 percent at 12/31/2022. </t>
  </si>
  <si>
    <t xml:space="preserve">По состоянию на 30.09.2023, позиция официальных резервных активов увеличилась по сравнению с 31.12.2022 и соответствовала всем критериям достаточности. </t>
  </si>
  <si>
    <t>Основная доля в структуре как финансовых активов, так и пассивов, соответствовала долгосрочным.</t>
  </si>
  <si>
    <t>La 30.09.2023, datoria externă privată a crescut comparativ cu situația de la finele anului 2022, ca urmare a majorării datoriei pe termen scurt.</t>
  </si>
  <si>
    <t>Principalii creditori ai sectorului privat au fost societățile nefinanciare și organismele internaționale.</t>
  </si>
  <si>
    <t>Основными кредиторами частного сектора были нефинансовые предприятия и международные организации.</t>
  </si>
  <si>
    <t>The main creditors of the private sector were non-financial corporations and mutilateral creditors.</t>
  </si>
  <si>
    <t>По итогам 9 месяцев 2023 года, EC соответствовала основная доля в структуре трансфертов (переводов) денежных средств из-за границы, осуществлённых в пользу физических лиц.</t>
  </si>
  <si>
    <t>In the first 9 months, 2023, the EU reprezents the major share in the structure of gross money transfers from abroad made in favor of individuals.</t>
  </si>
  <si>
    <t>В соответствии с географической структурой, снижение трансфертов  денежных средств из-за границы в пользу физических лиц было обусловлено уменьшением притоков из СНГ и других стран, в частности из России, в то время как из ЕС увеличились, за счет увеличения притоков из Германии, Италии и Франции.</t>
  </si>
  <si>
    <t>p.p./п.п.</t>
  </si>
  <si>
    <t>Tr. III / III кв. / Q3</t>
  </si>
  <si>
    <t>mil. USD / млн. долл. США / US$ million</t>
  </si>
  <si>
    <t xml:space="preserve">-2,9 p.p. / п.п. </t>
  </si>
  <si>
    <t>График 14. Личные денежные переводы по регионам (млн. долл. США)</t>
  </si>
  <si>
    <t>Termen scurt / Кратк. обязательства / Short-term</t>
  </si>
  <si>
    <t>Termen scurt / Кратк. обязательства / Short term</t>
  </si>
  <si>
    <t>Termen scurt /Кратк. обязательства /Short-term</t>
  </si>
  <si>
    <t>Termen lung / Долг. обязательства / Long-term</t>
  </si>
  <si>
    <t>Termen lung / Долг.  обязательства / Long-term</t>
  </si>
  <si>
    <t>Termen lung /Долг. обязательства / Long-term</t>
  </si>
  <si>
    <t xml:space="preserve">Международный Валютный Фонд и Группа Всемирного банка являются основными внешними кредиторами государственного сектора. </t>
  </si>
  <si>
    <t>Другие кредиторы</t>
  </si>
  <si>
    <t xml:space="preserve">Alți creditori </t>
  </si>
  <si>
    <t>Tr. / Kв. / Q
2023-III</t>
  </si>
  <si>
    <t>Organisme internaționale
Международные организации
Multilateral creditors</t>
  </si>
  <si>
    <t>Societăţi care acceptă depozite, exclusiv BC
Депозитные организации, за искл. ЦБ
Deposit-taking corporations, except CB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</si>
</sst>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164" formatCode="0.0"/>
    <numFmt numFmtId="165" formatCode="#,##0.0"/>
    <numFmt numFmtId="166" formatCode="_-* #,##0.00\ _₽_-;\-* #,##0.00\ _₽_-;_-* &quot;-&quot;??\ _₽_-;_-@_-"/>
    <numFmt numFmtId="167" formatCode="_-* #,##0.00\ _L_-;\-* #,##0.00\ _L_-;_-* &quot;-&quot;??\ _L_-;_-@_-"/>
    <numFmt numFmtId="168" formatCode="0.0%"/>
    <numFmt numFmtId="169" formatCode="#,##0.00;#,##0.00"/>
    <numFmt numFmtId="170" formatCode="0.0000"/>
    <numFmt numFmtId="171" formatCode="#,##0.0;#,##0.0"/>
    <numFmt numFmtId="172" formatCode="0.00000"/>
    <numFmt numFmtId="173" formatCode="0.000000"/>
    <numFmt numFmtId="174" formatCode="#,##0.0000"/>
    <numFmt numFmtId="175" formatCode="0.000"/>
  </numFmts>
  <fonts count="107">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1"/>
      <color rgb="FF984806"/>
      <name val="PermianSerifTypeface"/>
      <family val="3"/>
    </font>
    <font>
      <sz val="10"/>
      <name val="Arial"/>
      <family val="2"/>
      <charset val="204"/>
    </font>
    <font>
      <sz val="10"/>
      <name val="PermianSerifTypeface"/>
      <family val="3"/>
    </font>
    <font>
      <sz val="12"/>
      <color rgb="FF984806"/>
      <name val="PermianSerifTypeface"/>
      <family val="3"/>
    </font>
    <font>
      <b/>
      <sz val="11"/>
      <color rgb="FFFF0000"/>
      <name val="PermianSerifTypeface"/>
      <family val="3"/>
    </font>
    <font>
      <b/>
      <sz val="10"/>
      <name val="PermianSerifTypeface"/>
      <family val="3"/>
    </font>
    <font>
      <sz val="8"/>
      <color rgb="FF000000"/>
      <name val="PermianSerifTypeface"/>
      <family val="3"/>
    </font>
    <font>
      <i/>
      <sz val="8"/>
      <color theme="1"/>
      <name val="PermianSerifTypeface"/>
      <family val="3"/>
    </font>
    <font>
      <sz val="8"/>
      <name val="PermianSerifTypeface"/>
      <family val="3"/>
    </font>
    <font>
      <b/>
      <sz val="8"/>
      <name val="PermianSerifTypeface"/>
      <family val="3"/>
    </font>
    <font>
      <sz val="10"/>
      <name val="Arial Cyr"/>
      <charset val="204"/>
    </font>
    <font>
      <b/>
      <sz val="11"/>
      <color theme="1"/>
      <name val="PermianSerifTypeface"/>
      <family val="3"/>
    </font>
    <font>
      <sz val="11"/>
      <color theme="1"/>
      <name val="PermianSerifTypeface"/>
      <family val="3"/>
    </font>
    <font>
      <sz val="10"/>
      <color theme="1"/>
      <name val="PermianSerifTypeface"/>
      <family val="3"/>
    </font>
    <font>
      <sz val="10"/>
      <color theme="1"/>
      <name val="Times New Roman"/>
      <family val="1"/>
      <charset val="204"/>
    </font>
    <font>
      <sz val="8"/>
      <color rgb="FFFFFFFF"/>
      <name val="PermianSerifTypeface"/>
      <family val="3"/>
    </font>
    <font>
      <b/>
      <sz val="8"/>
      <color rgb="FFFFFFFF"/>
      <name val="PermianSerifTypeface"/>
      <family val="3"/>
    </font>
    <font>
      <sz val="8"/>
      <color theme="1"/>
      <name val="PermianSerifTypeface"/>
      <family val="3"/>
    </font>
    <font>
      <sz val="8"/>
      <color rgb="FFFF0000"/>
      <name val="PermianSerifTypeface"/>
      <family val="3"/>
    </font>
    <font>
      <sz val="11"/>
      <color theme="1"/>
      <name val="Calibri"/>
      <family val="2"/>
      <charset val="204"/>
      <scheme val="minor"/>
    </font>
    <font>
      <sz val="10"/>
      <name val="PermianSansTypeface"/>
      <family val="3"/>
    </font>
    <font>
      <b/>
      <sz val="11"/>
      <name val="PermianSerifTypeface"/>
      <family val="3"/>
    </font>
    <font>
      <sz val="11"/>
      <name val="Calibri"/>
      <family val="2"/>
      <scheme val="minor"/>
    </font>
    <font>
      <sz val="11"/>
      <color theme="0"/>
      <name val="Calibri"/>
      <family val="2"/>
      <charset val="204"/>
      <scheme val="minor"/>
    </font>
    <font>
      <b/>
      <sz val="8"/>
      <color rgb="FF000000"/>
      <name val="PermianSerifTypeface"/>
      <family val="3"/>
    </font>
    <font>
      <sz val="11"/>
      <color rgb="FF000000"/>
      <name val="PermianSerifTypeface"/>
      <family val="3"/>
    </font>
    <font>
      <b/>
      <sz val="8"/>
      <color theme="1"/>
      <name val="PermianSerifTypeface"/>
      <family val="3"/>
    </font>
    <font>
      <i/>
      <sz val="8"/>
      <color rgb="FF000000"/>
      <name val="PermianSerifTypeface"/>
      <family val="3"/>
    </font>
    <font>
      <sz val="8"/>
      <color theme="1"/>
      <name val="PermianSansTypeface"/>
      <family val="3"/>
    </font>
    <font>
      <b/>
      <sz val="11"/>
      <color theme="1"/>
      <name val="PermianSansTypeface"/>
      <family val="3"/>
    </font>
    <font>
      <sz val="10"/>
      <color indexed="8"/>
      <name val="Arial"/>
      <family val="2"/>
      <charset val="204"/>
    </font>
    <font>
      <i/>
      <sz val="8"/>
      <name val="PermianSerifTypeface"/>
      <family val="3"/>
    </font>
    <font>
      <b/>
      <sz val="11"/>
      <color rgb="FF000000"/>
      <name val="PermianSerifTypeface"/>
      <family val="3"/>
    </font>
    <font>
      <sz val="11"/>
      <color indexed="8"/>
      <name val="Calibri"/>
      <family val="2"/>
      <charset val="204"/>
    </font>
    <font>
      <b/>
      <sz val="8"/>
      <color indexed="8"/>
      <name val="PermianSerifTypeface"/>
      <family val="3"/>
    </font>
    <font>
      <sz val="8"/>
      <color indexed="8"/>
      <name val="PermianSerifTypeface"/>
      <family val="3"/>
    </font>
    <font>
      <i/>
      <sz val="9"/>
      <color theme="1"/>
      <name val="PermianSerifTypeface"/>
      <family val="3"/>
    </font>
    <font>
      <i/>
      <sz val="8"/>
      <color rgb="FFFFFFFF"/>
      <name val="PermianSerifTypeface"/>
      <family val="3"/>
    </font>
    <font>
      <sz val="10"/>
      <color rgb="FFFF0000"/>
      <name val="PermianSerifTypeface"/>
      <family val="3"/>
    </font>
    <font>
      <b/>
      <sz val="10"/>
      <color rgb="FF000000"/>
      <name val="PermianSerifTypeface"/>
      <family val="3"/>
    </font>
    <font>
      <sz val="8"/>
      <name val="PermianSansTypeface"/>
      <family val="3"/>
    </font>
    <font>
      <b/>
      <sz val="10"/>
      <name val="PermianSansTypeface"/>
      <family val="3"/>
    </font>
    <font>
      <sz val="10"/>
      <color indexed="10"/>
      <name val="PermianSansTypeface"/>
      <family val="3"/>
    </font>
    <font>
      <sz val="8"/>
      <color indexed="8"/>
      <name val="Times New Roman"/>
      <family val="1"/>
      <charset val="204"/>
    </font>
    <font>
      <b/>
      <sz val="11"/>
      <color theme="1"/>
      <name val="PermianSlabSerifTypeface"/>
      <family val="3"/>
    </font>
    <font>
      <b/>
      <sz val="8"/>
      <color indexed="8"/>
      <name val="Times New Roman"/>
      <family val="1"/>
      <charset val="204"/>
    </font>
    <font>
      <b/>
      <sz val="8"/>
      <color theme="1"/>
      <name val="Calibri"/>
      <family val="2"/>
      <charset val="204"/>
      <scheme val="minor"/>
    </font>
    <font>
      <b/>
      <sz val="8"/>
      <name val="Times New Roman"/>
      <family val="1"/>
      <charset val="204"/>
    </font>
    <font>
      <b/>
      <sz val="8"/>
      <color rgb="FF00B0F0"/>
      <name val="Times New Roman"/>
      <family val="1"/>
      <charset val="204"/>
    </font>
    <font>
      <sz val="9"/>
      <color indexed="81"/>
      <name val="Tahoma"/>
      <family val="2"/>
      <charset val="204"/>
    </font>
    <font>
      <b/>
      <sz val="9"/>
      <color indexed="81"/>
      <name val="Tahoma"/>
      <family val="2"/>
      <charset val="204"/>
    </font>
    <font>
      <b/>
      <sz val="10"/>
      <color theme="1"/>
      <name val="PermianSerifTypeface"/>
      <family val="3"/>
    </font>
    <font>
      <b/>
      <sz val="10"/>
      <color indexed="8"/>
      <name val="PermianSerifTypeface"/>
      <family val="3"/>
    </font>
    <font>
      <b/>
      <sz val="10"/>
      <color rgb="FFFF0000"/>
      <name val="PermianSerifTypeface"/>
      <family val="3"/>
    </font>
    <font>
      <b/>
      <sz val="10"/>
      <color rgb="FF984806"/>
      <name val="PermianSerifTypeface"/>
      <family val="3"/>
    </font>
    <font>
      <b/>
      <sz val="11"/>
      <color theme="1"/>
      <name val="Calibri"/>
      <family val="2"/>
      <charset val="238"/>
      <scheme val="minor"/>
    </font>
    <font>
      <sz val="11"/>
      <color rgb="FFFF0000"/>
      <name val="PermianSerifTypeface"/>
      <family val="3"/>
    </font>
    <font>
      <sz val="11"/>
      <name val="PermianSerifTypeface"/>
      <family val="3"/>
    </font>
    <font>
      <b/>
      <sz val="11"/>
      <color theme="1"/>
      <name val="Calibri"/>
      <family val="2"/>
      <charset val="204"/>
      <scheme val="minor"/>
    </font>
    <font>
      <i/>
      <sz val="8"/>
      <color theme="1"/>
      <name val="Calibri"/>
      <family val="2"/>
      <scheme val="minor"/>
    </font>
    <font>
      <sz val="8"/>
      <color theme="1"/>
      <name val="Calibri"/>
      <family val="2"/>
      <scheme val="minor"/>
    </font>
    <font>
      <u/>
      <sz val="11"/>
      <color theme="10"/>
      <name val="Calibri"/>
      <family val="2"/>
      <scheme val="minor"/>
    </font>
    <font>
      <sz val="11"/>
      <color rgb="FF7E4824"/>
      <name val="PermianSerifTypeface"/>
      <family val="3"/>
    </font>
    <font>
      <sz val="9"/>
      <name val="Times New Roman"/>
      <family val="1"/>
      <charset val="204"/>
    </font>
    <font>
      <sz val="11"/>
      <name val="Calibri"/>
      <family val="2"/>
      <charset val="204"/>
      <scheme val="minor"/>
    </font>
    <font>
      <sz val="9"/>
      <color rgb="FF0070C0"/>
      <name val="Times New Roman"/>
      <family val="1"/>
      <charset val="204"/>
    </font>
    <font>
      <b/>
      <sz val="11"/>
      <name val="PermianSerifTypeface"/>
      <family val="3"/>
      <charset val="238"/>
    </font>
    <font>
      <i/>
      <sz val="8"/>
      <name val="PermianSerifTypeface-Italic"/>
    </font>
    <font>
      <i/>
      <sz val="8"/>
      <name val="Calibri"/>
      <family val="2"/>
      <charset val="204"/>
    </font>
    <font>
      <b/>
      <sz val="9"/>
      <name val="PermianSerifTypeface"/>
      <family val="3"/>
    </font>
    <font>
      <sz val="10"/>
      <name val="KudriashovRum"/>
    </font>
    <font>
      <sz val="11"/>
      <color rgb="FF0070C0"/>
      <name val="Calibri"/>
      <family val="2"/>
      <charset val="204"/>
      <scheme val="minor"/>
    </font>
    <font>
      <b/>
      <sz val="8"/>
      <color rgb="FFFF0000"/>
      <name val="PermianSerifTypeface"/>
      <family val="3"/>
    </font>
    <font>
      <sz val="11"/>
      <color rgb="FFFF0000"/>
      <name val="Calibri"/>
      <family val="2"/>
      <scheme val="minor"/>
    </font>
    <font>
      <b/>
      <i/>
      <sz val="8"/>
      <name val="PermianSerifTypeface"/>
      <family val="3"/>
    </font>
    <font>
      <b/>
      <i/>
      <sz val="8"/>
      <color rgb="FF000000"/>
      <name val="PermianSerifTypeface"/>
      <family val="3"/>
    </font>
    <font>
      <b/>
      <sz val="6"/>
      <name val="PermianSerifTypeface"/>
      <family val="3"/>
    </font>
    <font>
      <b/>
      <sz val="8"/>
      <color rgb="FFFFFFFF"/>
      <name val="PermianSansTypeface"/>
      <family val="3"/>
    </font>
    <font>
      <i/>
      <sz val="8"/>
      <color theme="1"/>
      <name val="PermianSansTypeface"/>
      <family val="3"/>
    </font>
    <font>
      <sz val="12"/>
      <color rgb="FFFF0000"/>
      <name val="PermianSerifTypeface"/>
      <family val="3"/>
    </font>
    <font>
      <sz val="8"/>
      <name val="Calibri"/>
      <family val="2"/>
      <scheme val="minor"/>
    </font>
    <font>
      <b/>
      <sz val="11"/>
      <name val="Calibri"/>
      <family val="2"/>
      <charset val="204"/>
      <scheme val="minor"/>
    </font>
    <font>
      <b/>
      <sz val="16"/>
      <name val="PermianSerifTypeface"/>
      <family val="3"/>
    </font>
    <font>
      <b/>
      <sz val="12"/>
      <name val="PermianSerifTypeface"/>
      <family val="3"/>
    </font>
    <font>
      <i/>
      <sz val="9"/>
      <name val="PermianSerifTypeface"/>
      <family val="3"/>
    </font>
    <font>
      <i/>
      <sz val="8"/>
      <name val="PermianSansTypeface"/>
      <family val="3"/>
    </font>
    <font>
      <b/>
      <sz val="8"/>
      <name val="PermianSansTypeface"/>
      <family val="3"/>
    </font>
    <font>
      <sz val="12"/>
      <name val="PermianSerifTypeface"/>
      <family val="3"/>
    </font>
    <font>
      <i/>
      <u/>
      <sz val="8"/>
      <name val="PermianSerifTypeface"/>
      <family val="3"/>
    </font>
    <font>
      <b/>
      <sz val="11"/>
      <name val="Calibri"/>
      <family val="2"/>
      <charset val="238"/>
      <scheme val="minor"/>
    </font>
    <font>
      <b/>
      <sz val="8"/>
      <name val="PermianSerifTypeface"/>
      <family val="3"/>
      <charset val="238"/>
    </font>
    <font>
      <sz val="11"/>
      <color rgb="FFFF0000"/>
      <name val="Calibri"/>
      <family val="2"/>
      <charset val="238"/>
      <scheme val="minor"/>
    </font>
    <font>
      <sz val="11"/>
      <color rgb="FFFF0000"/>
      <name val="Calibri"/>
      <family val="2"/>
      <charset val="204"/>
    </font>
    <font>
      <b/>
      <sz val="8"/>
      <color theme="0"/>
      <name val="PermianSerifTypeface"/>
      <family val="3"/>
    </font>
    <font>
      <sz val="11"/>
      <color rgb="FFFF0000"/>
      <name val="Calibri"/>
      <family val="2"/>
      <charset val="204"/>
      <scheme val="minor"/>
    </font>
    <font>
      <sz val="8"/>
      <color theme="2" tint="-0.89999084444715716"/>
      <name val="PermianSerifTypeface"/>
      <family val="3"/>
    </font>
    <font>
      <sz val="11"/>
      <color rgb="FF000000"/>
      <name val="Calibri"/>
      <family val="2"/>
      <scheme val="minor"/>
    </font>
    <font>
      <sz val="11"/>
      <name val="Calibri"/>
      <family val="2"/>
      <charset val="238"/>
      <scheme val="minor"/>
    </font>
    <font>
      <sz val="8"/>
      <name val="PermianSerifTypeface"/>
      <family val="3"/>
      <charset val="238"/>
    </font>
    <font>
      <b/>
      <sz val="8"/>
      <color theme="0"/>
      <name val="PermianSansTypeface"/>
      <family val="3"/>
    </font>
  </fonts>
  <fills count="8">
    <fill>
      <patternFill patternType="none"/>
    </fill>
    <fill>
      <patternFill patternType="gray125"/>
    </fill>
    <fill>
      <patternFill patternType="solid">
        <fgColor theme="9"/>
      </patternFill>
    </fill>
    <fill>
      <patternFill patternType="solid">
        <fgColor rgb="FFB78659"/>
        <bgColor indexed="64"/>
      </patternFill>
    </fill>
    <fill>
      <patternFill patternType="solid">
        <fgColor rgb="FFF2F2F2"/>
        <bgColor indexed="64"/>
      </patternFill>
    </fill>
    <fill>
      <patternFill patternType="solid">
        <fgColor theme="0"/>
        <bgColor indexed="64"/>
      </patternFill>
    </fill>
    <fill>
      <patternFill patternType="solid">
        <fgColor rgb="FFFBE5D6"/>
        <bgColor indexed="64"/>
      </patternFill>
    </fill>
    <fill>
      <patternFill patternType="solid">
        <fgColor theme="0" tint="-4.9989318521683403E-2"/>
        <bgColor indexed="64"/>
      </patternFill>
    </fill>
  </fills>
  <borders count="1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FFFFFF"/>
      </right>
      <top style="thick">
        <color rgb="FF725032"/>
      </top>
      <bottom/>
      <diagonal/>
    </border>
    <border>
      <left/>
      <right style="medium">
        <color rgb="FFFFFFFF"/>
      </right>
      <top/>
      <bottom style="thick">
        <color rgb="FFFFFFFF"/>
      </bottom>
      <diagonal/>
    </border>
    <border>
      <left/>
      <right/>
      <top style="thick">
        <color rgb="FF725032"/>
      </top>
      <bottom/>
      <diagonal/>
    </border>
    <border>
      <left/>
      <right/>
      <top/>
      <bottom style="thick">
        <color rgb="FFFFFFFF"/>
      </bottom>
      <diagonal/>
    </border>
    <border>
      <left/>
      <right/>
      <top/>
      <bottom style="thick">
        <color rgb="FF725032"/>
      </bottom>
      <diagonal/>
    </border>
    <border>
      <left style="medium">
        <color rgb="FFFFFFFF"/>
      </left>
      <right/>
      <top style="thick">
        <color rgb="FF725032"/>
      </top>
      <bottom/>
      <diagonal/>
    </border>
    <border>
      <left style="medium">
        <color rgb="FFFFFFFF"/>
      </left>
      <right style="medium">
        <color rgb="FFFFFFFF"/>
      </right>
      <top style="thick">
        <color rgb="FF725032"/>
      </top>
      <bottom/>
      <diagonal/>
    </border>
    <border>
      <left style="medium">
        <color rgb="FFFFFFFF"/>
      </left>
      <right style="medium">
        <color rgb="FFFFFFFF"/>
      </right>
      <top/>
      <bottom style="thick">
        <color rgb="FFFFFFFF"/>
      </bottom>
      <diagonal/>
    </border>
    <border>
      <left/>
      <right/>
      <top style="thick">
        <color rgb="FFFFFFFF"/>
      </top>
      <bottom/>
      <diagonal/>
    </border>
    <border>
      <left style="thin">
        <color indexed="64"/>
      </left>
      <right/>
      <top/>
      <bottom style="thin">
        <color indexed="64"/>
      </bottom>
      <diagonal/>
    </border>
    <border>
      <left/>
      <right style="medium">
        <color rgb="FFFFFFFF"/>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rgb="FFFFFFFF"/>
      </right>
      <top/>
      <bottom style="medium">
        <color rgb="FFFFFFFF"/>
      </bottom>
      <diagonal/>
    </border>
    <border>
      <left/>
      <right/>
      <top/>
      <bottom style="medium">
        <color rgb="FFFFFFFF"/>
      </bottom>
      <diagonal/>
    </border>
    <border>
      <left/>
      <right/>
      <top style="medium">
        <color rgb="FFFFFFFF"/>
      </top>
      <bottom style="thick">
        <color rgb="FFFFFFFF"/>
      </bottom>
      <diagonal/>
    </border>
    <border>
      <left/>
      <right style="medium">
        <color rgb="FFFFFFFF"/>
      </right>
      <top style="medium">
        <color rgb="FFFFFFFF"/>
      </top>
      <bottom/>
      <diagonal/>
    </border>
    <border>
      <left style="medium">
        <color rgb="FFFFFFFF"/>
      </left>
      <right/>
      <top/>
      <bottom style="medium">
        <color rgb="FFFFFFFF"/>
      </bottom>
      <diagonal/>
    </border>
    <border>
      <left style="medium">
        <color rgb="FFFFFFFF"/>
      </left>
      <right/>
      <top/>
      <bottom style="thick">
        <color rgb="FFFFFFFF"/>
      </bottom>
      <diagonal/>
    </border>
    <border>
      <left/>
      <right style="thin">
        <color theme="0"/>
      </right>
      <top style="thick">
        <color rgb="FF725032"/>
      </top>
      <bottom/>
      <diagonal/>
    </border>
    <border>
      <left style="thin">
        <color theme="0"/>
      </left>
      <right/>
      <top style="thick">
        <color rgb="FF725032"/>
      </top>
      <bottom/>
      <diagonal/>
    </border>
    <border>
      <left/>
      <right style="thin">
        <color theme="0"/>
      </right>
      <top/>
      <bottom/>
      <diagonal/>
    </border>
    <border>
      <left style="thin">
        <color theme="0"/>
      </left>
      <right/>
      <top/>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style="thin">
        <color theme="0"/>
      </right>
      <top/>
      <bottom style="thick">
        <color rgb="FFFFFFFF"/>
      </bottom>
      <diagonal/>
    </border>
    <border>
      <left style="thin">
        <color theme="0"/>
      </left>
      <right/>
      <top/>
      <bottom style="thick">
        <color rgb="FFFFFFFF"/>
      </bottom>
      <diagonal/>
    </border>
    <border>
      <left style="medium">
        <color theme="0"/>
      </left>
      <right/>
      <top style="thick">
        <color rgb="FFFFFFFF"/>
      </top>
      <bottom/>
      <diagonal/>
    </border>
    <border>
      <left style="medium">
        <color theme="0"/>
      </left>
      <right/>
      <top/>
      <bottom/>
      <diagonal/>
    </border>
    <border>
      <left style="medium">
        <color theme="0"/>
      </left>
      <right/>
      <top/>
      <bottom style="thick">
        <color rgb="FFFFFFFF"/>
      </bottom>
      <diagonal/>
    </border>
    <border>
      <left/>
      <right/>
      <top style="thick">
        <color rgb="FFFFFFFF"/>
      </top>
      <bottom style="thick">
        <color rgb="FFFFFFFF"/>
      </bottom>
      <diagonal/>
    </border>
    <border>
      <left style="medium">
        <color theme="0"/>
      </left>
      <right/>
      <top/>
      <bottom style="thick">
        <color rgb="FF725032"/>
      </bottom>
      <diagonal/>
    </border>
    <border>
      <left style="medium">
        <color rgb="FFFFFFFF"/>
      </left>
      <right style="medium">
        <color rgb="FFFFFFFF"/>
      </right>
      <top style="medium">
        <color rgb="FFFFFFFF"/>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theme="1"/>
      </left>
      <right/>
      <top style="thin">
        <color theme="1"/>
      </top>
      <bottom style="thin">
        <color theme="1"/>
      </bottom>
      <diagonal/>
    </border>
    <border>
      <left/>
      <right/>
      <top/>
      <bottom style="thin">
        <color theme="0"/>
      </bottom>
      <diagonal/>
    </border>
    <border>
      <left style="thin">
        <color theme="0"/>
      </left>
      <right/>
      <top style="thick">
        <color rgb="FFFFFFFF"/>
      </top>
      <bottom/>
      <diagonal/>
    </border>
    <border>
      <left style="thin">
        <color theme="0"/>
      </left>
      <right style="medium">
        <color rgb="FFFFFFFF"/>
      </right>
      <top style="thick">
        <color rgb="FF725032"/>
      </top>
      <bottom/>
      <diagonal/>
    </border>
    <border>
      <left style="thin">
        <color theme="0"/>
      </left>
      <right/>
      <top/>
      <bottom style="medium">
        <color rgb="FFFFFFFF"/>
      </bottom>
      <diagonal/>
    </border>
    <border>
      <left style="thin">
        <color theme="0"/>
      </left>
      <right/>
      <top/>
      <bottom style="thick">
        <color rgb="FF725032"/>
      </bottom>
      <diagonal/>
    </border>
    <border>
      <left style="thin">
        <color theme="0"/>
      </left>
      <right style="medium">
        <color rgb="FFFFFFFF"/>
      </right>
      <top style="thin">
        <color theme="0"/>
      </top>
      <bottom style="thick">
        <color rgb="FFFFFFFF"/>
      </bottom>
      <diagonal/>
    </border>
    <border>
      <left style="thin">
        <color theme="0"/>
      </left>
      <right style="medium">
        <color rgb="FFFFFFFF"/>
      </right>
      <top/>
      <bottom/>
      <diagonal/>
    </border>
    <border>
      <left style="thin">
        <color theme="0"/>
      </left>
      <right/>
      <top style="thin">
        <color theme="0"/>
      </top>
      <bottom style="thick">
        <color rgb="FFFFFFFF"/>
      </bottom>
      <diagonal/>
    </border>
    <border>
      <left/>
      <right/>
      <top style="thin">
        <color theme="0"/>
      </top>
      <bottom style="thick">
        <color rgb="FFFFFFFF"/>
      </bottom>
      <diagonal/>
    </border>
    <border>
      <left style="thin">
        <color theme="0"/>
      </left>
      <right/>
      <top/>
      <bottom style="thin">
        <color theme="0"/>
      </bottom>
      <diagonal/>
    </border>
    <border>
      <left style="thin">
        <color theme="0"/>
      </left>
      <right style="thin">
        <color theme="0"/>
      </right>
      <top style="medium">
        <color rgb="FFFFFFFF"/>
      </top>
      <bottom/>
      <diagonal/>
    </border>
    <border>
      <left style="thin">
        <color theme="0"/>
      </left>
      <right style="thin">
        <color theme="0"/>
      </right>
      <top/>
      <bottom/>
      <diagonal/>
    </border>
    <border>
      <left style="thin">
        <color theme="0"/>
      </left>
      <right style="thin">
        <color theme="0"/>
      </right>
      <top/>
      <bottom style="thick">
        <color rgb="FFFFFFFF"/>
      </bottom>
      <diagonal/>
    </border>
    <border>
      <left style="thin">
        <color theme="0"/>
      </left>
      <right style="thin">
        <color theme="0"/>
      </right>
      <top style="thick">
        <color rgb="FFFFFFFF"/>
      </top>
      <bottom/>
      <diagonal/>
    </border>
    <border>
      <left style="thin">
        <color theme="0"/>
      </left>
      <right style="thin">
        <color theme="0"/>
      </right>
      <top/>
      <bottom style="thick">
        <color rgb="FF725032"/>
      </bottom>
      <diagonal/>
    </border>
    <border>
      <left style="medium">
        <color rgb="FFFFFFFF"/>
      </left>
      <right style="thin">
        <color theme="0"/>
      </right>
      <top style="thick">
        <color rgb="FF725032"/>
      </top>
      <bottom/>
      <diagonal/>
    </border>
    <border>
      <left style="medium">
        <color rgb="FFFFFFFF"/>
      </left>
      <right style="thin">
        <color theme="0"/>
      </right>
      <top/>
      <bottom style="thick">
        <color rgb="FFFFFFFF"/>
      </bottom>
      <diagonal/>
    </border>
    <border>
      <left style="thin">
        <color theme="0"/>
      </left>
      <right style="thin">
        <color theme="0"/>
      </right>
      <top style="thick">
        <color rgb="FF725032"/>
      </top>
      <bottom/>
      <diagonal/>
    </border>
    <border>
      <left/>
      <right/>
      <top style="thick">
        <color rgb="FF542804"/>
      </top>
      <bottom/>
      <diagonal/>
    </border>
    <border>
      <left/>
      <right/>
      <top/>
      <bottom style="thick">
        <color rgb="FF542804"/>
      </bottom>
      <diagonal/>
    </border>
    <border>
      <left/>
      <right/>
      <top style="thick">
        <color theme="0"/>
      </top>
      <bottom/>
      <diagonal/>
    </border>
    <border>
      <left/>
      <right/>
      <top style="medium">
        <color theme="0"/>
      </top>
      <bottom/>
      <diagonal/>
    </border>
    <border>
      <left/>
      <right style="medium">
        <color theme="0"/>
      </right>
      <top style="thick">
        <color rgb="FFFFFFFF"/>
      </top>
      <bottom/>
      <diagonal/>
    </border>
    <border>
      <left/>
      <right style="medium">
        <color theme="0"/>
      </right>
      <top/>
      <bottom/>
      <diagonal/>
    </border>
    <border>
      <left/>
      <right style="medium">
        <color theme="0"/>
      </right>
      <top/>
      <bottom style="thick">
        <color rgb="FFFFFFFF"/>
      </bottom>
      <diagonal/>
    </border>
    <border>
      <left/>
      <right style="medium">
        <color theme="0"/>
      </right>
      <top/>
      <bottom style="thick">
        <color rgb="FF725032"/>
      </bottom>
      <diagonal/>
    </border>
    <border>
      <left/>
      <right style="medium">
        <color theme="0"/>
      </right>
      <top style="thick">
        <color rgb="FF725032"/>
      </top>
      <bottom/>
      <diagonal/>
    </border>
    <border>
      <left/>
      <right style="medium">
        <color theme="0"/>
      </right>
      <top/>
      <bottom style="medium">
        <color rgb="FFFFFFFF"/>
      </bottom>
      <diagonal/>
    </border>
    <border>
      <left/>
      <right/>
      <top style="thick">
        <color rgb="FF725032"/>
      </top>
      <bottom style="thin">
        <color theme="0"/>
      </bottom>
      <diagonal/>
    </border>
    <border>
      <left style="thin">
        <color theme="0"/>
      </left>
      <right/>
      <top style="thick">
        <color rgb="FF725032"/>
      </top>
      <bottom style="thin">
        <color theme="0"/>
      </bottom>
      <diagonal/>
    </border>
    <border>
      <left/>
      <right style="medium">
        <color rgb="FFFFFFFF"/>
      </right>
      <top style="thick">
        <color rgb="FFFFFFFF"/>
      </top>
      <bottom/>
      <diagonal/>
    </border>
    <border>
      <left style="medium">
        <color theme="0"/>
      </left>
      <right/>
      <top style="thick">
        <color rgb="FFFFFFFF"/>
      </top>
      <bottom style="thick">
        <color rgb="FFFFFFFF"/>
      </bottom>
      <diagonal/>
    </border>
    <border>
      <left style="thin">
        <color theme="0"/>
      </left>
      <right/>
      <top style="thick">
        <color theme="0"/>
      </top>
      <bottom/>
      <diagonal/>
    </border>
    <border>
      <left style="thin">
        <color theme="0"/>
      </left>
      <right/>
      <top style="thin">
        <color theme="0"/>
      </top>
      <bottom style="thick">
        <color theme="0"/>
      </bottom>
      <diagonal/>
    </border>
    <border>
      <left/>
      <right/>
      <top style="thin">
        <color theme="0"/>
      </top>
      <bottom style="thick">
        <color theme="0"/>
      </bottom>
      <diagonal/>
    </border>
    <border>
      <left style="medium">
        <color theme="0"/>
      </left>
      <right style="medium">
        <color theme="0"/>
      </right>
      <top style="thick">
        <color rgb="FF725032"/>
      </top>
      <bottom/>
      <diagonal/>
    </border>
    <border>
      <left style="medium">
        <color theme="0"/>
      </left>
      <right style="medium">
        <color theme="0"/>
      </right>
      <top/>
      <bottom style="thick">
        <color rgb="FFFFFFFF"/>
      </bottom>
      <diagonal/>
    </border>
    <border>
      <left style="medium">
        <color theme="0"/>
      </left>
      <right style="medium">
        <color theme="0"/>
      </right>
      <top/>
      <bottom/>
      <diagonal/>
    </border>
    <border>
      <left style="medium">
        <color theme="0"/>
      </left>
      <right style="medium">
        <color theme="0"/>
      </right>
      <top/>
      <bottom style="thick">
        <color rgb="FF725032"/>
      </bottom>
      <diagonal/>
    </border>
    <border>
      <left/>
      <right style="medium">
        <color rgb="FFFFFFFF"/>
      </right>
      <top style="thick">
        <color rgb="FF542804"/>
      </top>
      <bottom/>
      <diagonal/>
    </border>
    <border>
      <left/>
      <right style="medium">
        <color rgb="FFFFFFFF"/>
      </right>
      <top style="thick">
        <color rgb="FF542804"/>
      </top>
      <bottom style="medium">
        <color rgb="FFFFFFFF"/>
      </bottom>
      <diagonal/>
    </border>
    <border>
      <left/>
      <right/>
      <top style="thick">
        <color rgb="FF542804"/>
      </top>
      <bottom style="medium">
        <color rgb="FFFFFFFF"/>
      </bottom>
      <diagonal/>
    </border>
    <border>
      <left style="medium">
        <color rgb="FFFFFFFF"/>
      </left>
      <right/>
      <top style="thick">
        <color rgb="FF542804"/>
      </top>
      <bottom style="medium">
        <color rgb="FFFFFFFF"/>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style="medium">
        <color rgb="FFFFFFFF"/>
      </left>
      <right/>
      <top style="medium">
        <color rgb="FFFFFFFF"/>
      </top>
      <bottom/>
      <diagonal/>
    </border>
    <border>
      <left/>
      <right/>
      <top style="medium">
        <color rgb="FFFFFFFF"/>
      </top>
      <bottom/>
      <diagonal/>
    </border>
    <border>
      <left/>
      <right/>
      <top/>
      <bottom style="medium">
        <color theme="0"/>
      </bottom>
      <diagonal/>
    </border>
    <border>
      <left/>
      <right/>
      <top style="medium">
        <color theme="0"/>
      </top>
      <bottom style="medium">
        <color theme="0"/>
      </bottom>
      <diagonal/>
    </border>
    <border>
      <left style="medium">
        <color theme="0"/>
      </left>
      <right/>
      <top/>
      <bottom style="thick">
        <color rgb="FF542804"/>
      </bottom>
      <diagonal/>
    </border>
    <border>
      <left style="medium">
        <color theme="0"/>
      </left>
      <right/>
      <top/>
      <bottom style="medium">
        <color theme="0"/>
      </bottom>
      <diagonal/>
    </border>
    <border>
      <left style="medium">
        <color theme="0"/>
      </left>
      <right/>
      <top style="medium">
        <color theme="0"/>
      </top>
      <bottom style="medium">
        <color theme="0"/>
      </bottom>
      <diagonal/>
    </border>
    <border>
      <left style="medium">
        <color theme="0"/>
      </left>
      <right/>
      <top style="medium">
        <color theme="0"/>
      </top>
      <bottom/>
      <diagonal/>
    </border>
    <border>
      <left/>
      <right style="medium">
        <color rgb="FFFFFFFF"/>
      </right>
      <top style="thick">
        <color rgb="FF725032"/>
      </top>
      <bottom style="medium">
        <color rgb="FFFFFFFF"/>
      </bottom>
      <diagonal/>
    </border>
    <border>
      <left/>
      <right/>
      <top style="thick">
        <color rgb="FF725032"/>
      </top>
      <bottom style="medium">
        <color rgb="FFFFFFFF"/>
      </bottom>
      <diagonal/>
    </border>
    <border>
      <left style="medium">
        <color rgb="FFFFFFFF"/>
      </left>
      <right/>
      <top style="thick">
        <color rgb="FF725032"/>
      </top>
      <bottom style="medium">
        <color rgb="FFFFFFFF"/>
      </bottom>
      <diagonal/>
    </border>
    <border>
      <left style="medium">
        <color theme="0"/>
      </left>
      <right/>
      <top style="thick">
        <color rgb="FF725032"/>
      </top>
      <bottom style="medium">
        <color rgb="FFFFFFFF"/>
      </bottom>
      <diagonal/>
    </border>
    <border>
      <left style="medium">
        <color theme="0"/>
      </left>
      <right style="medium">
        <color rgb="FFFFFFFF"/>
      </right>
      <top/>
      <bottom/>
      <diagonal/>
    </border>
    <border>
      <left style="medium">
        <color theme="0"/>
      </left>
      <right/>
      <top style="thick">
        <color rgb="FF725032"/>
      </top>
      <bottom/>
      <diagonal/>
    </border>
    <border>
      <left style="medium">
        <color theme="0"/>
      </left>
      <right/>
      <top/>
      <bottom style="thin">
        <color theme="0"/>
      </bottom>
      <diagonal/>
    </border>
    <border>
      <left style="medium">
        <color theme="0"/>
      </left>
      <right style="thin">
        <color theme="0"/>
      </right>
      <top style="thick">
        <color rgb="FF725032"/>
      </top>
      <bottom/>
      <diagonal/>
    </border>
    <border>
      <left style="medium">
        <color theme="0"/>
      </left>
      <right style="thin">
        <color theme="0"/>
      </right>
      <top/>
      <bottom style="medium">
        <color theme="0"/>
      </bottom>
      <diagonal/>
    </border>
    <border>
      <left style="medium">
        <color theme="0"/>
      </left>
      <right style="thin">
        <color theme="0"/>
      </right>
      <top/>
      <bottom style="thin">
        <color theme="0"/>
      </bottom>
      <diagonal/>
    </border>
    <border>
      <left style="medium">
        <color theme="0"/>
      </left>
      <right/>
      <top style="thin">
        <color theme="0"/>
      </top>
      <bottom/>
      <diagonal/>
    </border>
    <border>
      <left style="medium">
        <color theme="0"/>
      </left>
      <right/>
      <top style="thick">
        <color rgb="FF542804"/>
      </top>
      <bottom/>
      <diagonal/>
    </border>
    <border>
      <left/>
      <right style="thin">
        <color theme="0"/>
      </right>
      <top style="thin">
        <color theme="0"/>
      </top>
      <bottom style="thick">
        <color theme="0"/>
      </bottom>
      <diagonal/>
    </border>
    <border>
      <left style="medium">
        <color theme="0"/>
      </left>
      <right/>
      <top style="medium">
        <color rgb="FFFFFFFF"/>
      </top>
      <bottom style="thick">
        <color rgb="FFFFFFFF"/>
      </bottom>
      <diagonal/>
    </border>
    <border>
      <left style="thin">
        <color indexed="64"/>
      </left>
      <right style="thin">
        <color indexed="64"/>
      </right>
      <top style="medium">
        <color indexed="64"/>
      </top>
      <bottom style="thin">
        <color indexed="64"/>
      </bottom>
      <diagonal/>
    </border>
    <border>
      <left/>
      <right style="thin">
        <color theme="0"/>
      </right>
      <top style="thin">
        <color theme="0"/>
      </top>
      <bottom style="thick">
        <color rgb="FFFFFFFF"/>
      </bottom>
      <diagonal/>
    </border>
    <border>
      <left style="medium">
        <color theme="0"/>
      </left>
      <right/>
      <top style="medium">
        <color theme="0"/>
      </top>
      <bottom style="thick">
        <color rgb="FFFFFFFF"/>
      </bottom>
      <diagonal/>
    </border>
    <border>
      <left/>
      <right/>
      <top style="medium">
        <color theme="0"/>
      </top>
      <bottom style="thick">
        <color rgb="FFFFFFFF"/>
      </bottom>
      <diagonal/>
    </border>
    <border>
      <left/>
      <right style="medium">
        <color theme="0"/>
      </right>
      <top style="medium">
        <color theme="0"/>
      </top>
      <bottom style="thick">
        <color rgb="FFFFFFFF"/>
      </bottom>
      <diagonal/>
    </border>
    <border>
      <left/>
      <right style="medium">
        <color theme="0"/>
      </right>
      <top style="medium">
        <color theme="0"/>
      </top>
      <bottom style="medium">
        <color theme="0"/>
      </bottom>
      <diagonal/>
    </border>
    <border>
      <left/>
      <right style="medium">
        <color theme="0"/>
      </right>
      <top/>
      <bottom style="medium">
        <color theme="0"/>
      </bottom>
      <diagonal/>
    </border>
    <border>
      <left/>
      <right style="medium">
        <color theme="0"/>
      </right>
      <top style="medium">
        <color theme="0"/>
      </top>
      <bottom/>
      <diagonal/>
    </border>
  </borders>
  <cellStyleXfs count="26">
    <xf numFmtId="0" fontId="0" fillId="0" borderId="0"/>
    <xf numFmtId="9" fontId="6" fillId="0" borderId="0" applyFont="0" applyFill="0" applyBorder="0" applyAlignment="0" applyProtection="0"/>
    <xf numFmtId="0" fontId="8" fillId="0" borderId="0"/>
    <xf numFmtId="0" fontId="17" fillId="0" borderId="0"/>
    <xf numFmtId="0" fontId="26" fillId="0" borderId="0"/>
    <xf numFmtId="0" fontId="30" fillId="2" borderId="0" applyNumberFormat="0" applyBorder="0" applyAlignment="0" applyProtection="0"/>
    <xf numFmtId="0" fontId="8" fillId="0" borderId="0"/>
    <xf numFmtId="0" fontId="26" fillId="0" borderId="0"/>
    <xf numFmtId="0" fontId="6" fillId="0" borderId="0"/>
    <xf numFmtId="0" fontId="37" fillId="0" borderId="0">
      <alignment vertical="top"/>
    </xf>
    <xf numFmtId="0" fontId="40" fillId="0" borderId="0"/>
    <xf numFmtId="166" fontId="6" fillId="0" borderId="0" applyFont="0" applyFill="0" applyBorder="0" applyAlignment="0" applyProtection="0"/>
    <xf numFmtId="0" fontId="26" fillId="0" borderId="0"/>
    <xf numFmtId="0" fontId="5" fillId="0" borderId="0"/>
    <xf numFmtId="0" fontId="8" fillId="0" borderId="0"/>
    <xf numFmtId="0" fontId="5" fillId="0" borderId="0"/>
    <xf numFmtId="0" fontId="8" fillId="0" borderId="0"/>
    <xf numFmtId="0" fontId="8" fillId="0" borderId="0"/>
    <xf numFmtId="166" fontId="8" fillId="0" borderId="0" applyFont="0" applyFill="0" applyBorder="0" applyAlignment="0" applyProtection="0"/>
    <xf numFmtId="0" fontId="26" fillId="0" borderId="0"/>
    <xf numFmtId="0" fontId="4" fillId="0" borderId="0"/>
    <xf numFmtId="0" fontId="4" fillId="0" borderId="0"/>
    <xf numFmtId="0" fontId="68" fillId="0" borderId="0" applyNumberFormat="0" applyFill="0" applyBorder="0" applyAlignment="0" applyProtection="0"/>
    <xf numFmtId="0" fontId="70" fillId="0" borderId="0"/>
    <xf numFmtId="0" fontId="77" fillId="0" borderId="0"/>
    <xf numFmtId="9" fontId="2" fillId="0" borderId="0" applyFont="0" applyFill="0" applyBorder="0" applyAlignment="0" applyProtection="0"/>
  </cellStyleXfs>
  <cellXfs count="1115">
    <xf numFmtId="0" fontId="0" fillId="0" borderId="0" xfId="0"/>
    <xf numFmtId="0" fontId="9" fillId="0" borderId="0" xfId="2" applyFont="1"/>
    <xf numFmtId="0" fontId="12" fillId="0" borderId="0" xfId="2" applyFont="1"/>
    <xf numFmtId="0" fontId="14" fillId="0" borderId="0" xfId="0" applyFont="1" applyAlignment="1">
      <alignment horizontal="left" vertical="center"/>
    </xf>
    <xf numFmtId="0" fontId="15" fillId="0" borderId="1" xfId="2" applyFont="1" applyBorder="1"/>
    <xf numFmtId="49" fontId="16" fillId="0" borderId="1" xfId="3" applyNumberFormat="1" applyFont="1" applyBorder="1" applyAlignment="1">
      <alignment horizontal="center" vertical="center"/>
    </xf>
    <xf numFmtId="0" fontId="16" fillId="0" borderId="1" xfId="2" applyFont="1" applyBorder="1" applyAlignment="1">
      <alignment horizontal="center"/>
    </xf>
    <xf numFmtId="164" fontId="15" fillId="0" borderId="1" xfId="2" applyNumberFormat="1" applyFont="1" applyBorder="1"/>
    <xf numFmtId="0" fontId="20" fillId="0" borderId="0" xfId="0" applyFont="1" applyAlignment="1">
      <alignment vertical="center"/>
    </xf>
    <xf numFmtId="0" fontId="19" fillId="0" borderId="0" xfId="0" applyFont="1"/>
    <xf numFmtId="0" fontId="23" fillId="3" borderId="0" xfId="0" applyFont="1" applyFill="1" applyAlignment="1">
      <alignment horizontal="center" vertical="center" wrapText="1"/>
    </xf>
    <xf numFmtId="0" fontId="23" fillId="3" borderId="7"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23" fillId="3" borderId="8"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13" fillId="4" borderId="0" xfId="0" applyFont="1" applyFill="1" applyAlignment="1">
      <alignment vertical="center" wrapText="1"/>
    </xf>
    <xf numFmtId="0" fontId="13" fillId="4" borderId="8" xfId="0" applyFont="1" applyFill="1" applyBorder="1" applyAlignment="1">
      <alignment vertical="center" wrapText="1"/>
    </xf>
    <xf numFmtId="0" fontId="13" fillId="4" borderId="9" xfId="0" applyFont="1" applyFill="1" applyBorder="1" applyAlignment="1">
      <alignment vertical="center" wrapText="1"/>
    </xf>
    <xf numFmtId="0" fontId="14" fillId="0" borderId="0" xfId="0" applyFont="1" applyAlignment="1">
      <alignment vertical="center"/>
    </xf>
    <xf numFmtId="0" fontId="27" fillId="0" borderId="0" xfId="4" applyFont="1"/>
    <xf numFmtId="0" fontId="27" fillId="0" borderId="0" xfId="4" applyFont="1" applyProtection="1">
      <protection locked="0"/>
    </xf>
    <xf numFmtId="0" fontId="16" fillId="0" borderId="1" xfId="4" applyFont="1" applyBorder="1" applyAlignment="1">
      <alignment horizontal="center" vertical="center"/>
    </xf>
    <xf numFmtId="0" fontId="16" fillId="0" borderId="1" xfId="4" applyFont="1" applyBorder="1" applyAlignment="1">
      <alignment horizontal="center"/>
    </xf>
    <xf numFmtId="0" fontId="15" fillId="0" borderId="1" xfId="4" applyFont="1" applyBorder="1" applyAlignment="1">
      <alignment wrapText="1"/>
    </xf>
    <xf numFmtId="0" fontId="15" fillId="0" borderId="0" xfId="4" applyFont="1"/>
    <xf numFmtId="49" fontId="16" fillId="0" borderId="1" xfId="4" applyNumberFormat="1" applyFont="1" applyBorder="1" applyAlignment="1">
      <alignment horizontal="center" wrapText="1"/>
    </xf>
    <xf numFmtId="0" fontId="23" fillId="3" borderId="15" xfId="0" applyFont="1" applyFill="1" applyBorder="1" applyAlignment="1">
      <alignment horizontal="center" vertical="center" wrapText="1"/>
    </xf>
    <xf numFmtId="0" fontId="31" fillId="4" borderId="0" xfId="0" applyFont="1" applyFill="1" applyAlignment="1">
      <alignment vertical="center" wrapText="1"/>
    </xf>
    <xf numFmtId="0" fontId="31" fillId="4" borderId="8" xfId="0" applyFont="1" applyFill="1" applyBorder="1" applyAlignment="1">
      <alignment vertical="center" wrapText="1"/>
    </xf>
    <xf numFmtId="0" fontId="34" fillId="4" borderId="0" xfId="0" applyFont="1" applyFill="1" applyAlignment="1">
      <alignment vertical="center" wrapText="1"/>
    </xf>
    <xf numFmtId="0" fontId="34" fillId="0" borderId="0" xfId="0" applyFont="1" applyAlignment="1">
      <alignment vertical="center"/>
    </xf>
    <xf numFmtId="0" fontId="35" fillId="0" borderId="0" xfId="0" applyFont="1"/>
    <xf numFmtId="0" fontId="36" fillId="0" borderId="0" xfId="0" applyFont="1"/>
    <xf numFmtId="0" fontId="16" fillId="0" borderId="1" xfId="8" applyFont="1" applyBorder="1" applyAlignment="1">
      <alignment horizontal="center"/>
    </xf>
    <xf numFmtId="2" fontId="16" fillId="0" borderId="1" xfId="8" applyNumberFormat="1" applyFont="1" applyBorder="1" applyAlignment="1">
      <alignment horizontal="left" vertical="top" wrapText="1"/>
    </xf>
    <xf numFmtId="4" fontId="15" fillId="0" borderId="1" xfId="0" applyNumberFormat="1" applyFont="1" applyBorder="1" applyAlignment="1">
      <alignment horizontal="right" vertical="top"/>
    </xf>
    <xf numFmtId="0" fontId="38" fillId="0" borderId="0" xfId="0" applyFont="1"/>
    <xf numFmtId="0" fontId="39" fillId="0" borderId="0" xfId="0" applyFont="1" applyAlignment="1">
      <alignment vertical="center"/>
    </xf>
    <xf numFmtId="0" fontId="23" fillId="3" borderId="8" xfId="0" applyFont="1" applyFill="1" applyBorder="1" applyAlignment="1">
      <alignment horizontal="center" vertical="center"/>
    </xf>
    <xf numFmtId="0" fontId="31" fillId="4" borderId="0" xfId="0" applyFont="1" applyFill="1" applyAlignment="1">
      <alignment vertical="center"/>
    </xf>
    <xf numFmtId="0" fontId="31" fillId="4" borderId="8" xfId="0" applyFont="1" applyFill="1" applyBorder="1" applyAlignment="1">
      <alignment vertical="center"/>
    </xf>
    <xf numFmtId="0" fontId="13" fillId="4" borderId="0" xfId="0" applyFont="1" applyFill="1" applyAlignment="1">
      <alignment horizontal="left" vertical="center" indent="1"/>
    </xf>
    <xf numFmtId="0" fontId="13" fillId="4" borderId="8" xfId="0" applyFont="1" applyFill="1" applyBorder="1" applyAlignment="1">
      <alignment horizontal="left" vertical="center" indent="1"/>
    </xf>
    <xf numFmtId="0" fontId="34" fillId="4" borderId="0" xfId="0" applyFont="1" applyFill="1" applyAlignment="1">
      <alignment horizontal="left" vertical="center" indent="2"/>
    </xf>
    <xf numFmtId="0" fontId="34" fillId="4" borderId="8" xfId="0" applyFont="1" applyFill="1" applyBorder="1" applyAlignment="1">
      <alignment horizontal="left" vertical="center" indent="2"/>
    </xf>
    <xf numFmtId="0" fontId="13" fillId="4" borderId="0" xfId="0" applyFont="1" applyFill="1" applyAlignment="1">
      <alignment vertical="center"/>
    </xf>
    <xf numFmtId="0" fontId="13" fillId="4" borderId="8" xfId="0" applyFont="1" applyFill="1" applyBorder="1" applyAlignment="1">
      <alignment vertical="center"/>
    </xf>
    <xf numFmtId="0" fontId="31" fillId="4" borderId="9" xfId="0" applyFont="1" applyFill="1" applyBorder="1" applyAlignment="1">
      <alignment vertical="center"/>
    </xf>
    <xf numFmtId="2" fontId="40" fillId="0" borderId="0" xfId="10" applyNumberFormat="1"/>
    <xf numFmtId="0" fontId="40" fillId="0" borderId="0" xfId="10"/>
    <xf numFmtId="2" fontId="41" fillId="0" borderId="1" xfId="10" applyNumberFormat="1" applyFont="1" applyBorder="1" applyAlignment="1">
      <alignment horizontal="center" vertical="center"/>
    </xf>
    <xf numFmtId="0" fontId="14" fillId="0" borderId="0" xfId="0" applyFont="1"/>
    <xf numFmtId="0" fontId="19" fillId="0" borderId="0" xfId="0" applyFont="1" applyAlignment="1">
      <alignment vertical="center" wrapText="1"/>
    </xf>
    <xf numFmtId="164" fontId="19" fillId="0" borderId="0" xfId="0" applyNumberFormat="1" applyFont="1"/>
    <xf numFmtId="167" fontId="20" fillId="0" borderId="0" xfId="0" applyNumberFormat="1" applyFont="1" applyAlignment="1">
      <alignment horizontal="center"/>
    </xf>
    <xf numFmtId="0" fontId="43" fillId="0" borderId="0" xfId="0" applyFont="1" applyAlignment="1">
      <alignment vertical="center"/>
    </xf>
    <xf numFmtId="0" fontId="18" fillId="0" borderId="0" xfId="0" applyFont="1" applyAlignment="1">
      <alignment vertical="center"/>
    </xf>
    <xf numFmtId="0" fontId="20" fillId="0" borderId="0" xfId="0" applyFont="1"/>
    <xf numFmtId="0" fontId="23" fillId="3" borderId="18" xfId="0" applyFont="1" applyFill="1" applyBorder="1" applyAlignment="1">
      <alignment horizontal="center" vertical="center" wrapText="1"/>
    </xf>
    <xf numFmtId="0" fontId="23" fillId="3" borderId="19" xfId="0" applyFont="1" applyFill="1" applyBorder="1" applyAlignment="1">
      <alignment horizontal="center" vertical="center" wrapText="1"/>
    </xf>
    <xf numFmtId="0" fontId="13" fillId="4" borderId="8" xfId="0" applyFont="1" applyFill="1" applyBorder="1" applyAlignment="1">
      <alignment horizontal="right" vertical="center" wrapText="1"/>
    </xf>
    <xf numFmtId="0" fontId="24" fillId="4" borderId="8" xfId="0" applyFont="1" applyFill="1" applyBorder="1" applyAlignment="1">
      <alignment horizontal="right" vertical="center" wrapText="1"/>
    </xf>
    <xf numFmtId="0" fontId="31" fillId="4" borderId="9" xfId="0" applyFont="1" applyFill="1" applyBorder="1" applyAlignment="1">
      <alignment vertical="center" wrapText="1"/>
    </xf>
    <xf numFmtId="0" fontId="33" fillId="0" borderId="0" xfId="7" applyFont="1" applyAlignment="1">
      <alignment horizontal="right"/>
    </xf>
    <xf numFmtId="2" fontId="33" fillId="0" borderId="0" xfId="7" applyNumberFormat="1" applyFont="1" applyAlignment="1">
      <alignment horizontal="right"/>
    </xf>
    <xf numFmtId="164" fontId="33" fillId="0" borderId="0" xfId="7" applyNumberFormat="1" applyFont="1" applyAlignment="1">
      <alignment horizontal="right"/>
    </xf>
    <xf numFmtId="0" fontId="19" fillId="0" borderId="0" xfId="0" applyFont="1" applyAlignment="1">
      <alignment horizontal="left"/>
    </xf>
    <xf numFmtId="168" fontId="0" fillId="0" borderId="0" xfId="0" applyNumberFormat="1"/>
    <xf numFmtId="2" fontId="0" fillId="0" borderId="0" xfId="0" applyNumberFormat="1"/>
    <xf numFmtId="0" fontId="0" fillId="0" borderId="0" xfId="0" applyAlignment="1">
      <alignment vertical="top"/>
    </xf>
    <xf numFmtId="0" fontId="18" fillId="0" borderId="0" xfId="0" applyFont="1"/>
    <xf numFmtId="0" fontId="23" fillId="3" borderId="21" xfId="0" applyFont="1" applyFill="1" applyBorder="1" applyAlignment="1">
      <alignment horizontal="center" vertical="center" wrapText="1"/>
    </xf>
    <xf numFmtId="0" fontId="24" fillId="0" borderId="0" xfId="0" applyFont="1" applyAlignment="1">
      <alignment vertical="top"/>
    </xf>
    <xf numFmtId="0" fontId="15" fillId="0" borderId="0" xfId="13" applyFont="1"/>
    <xf numFmtId="0" fontId="16" fillId="0" borderId="1" xfId="13" applyFont="1" applyBorder="1" applyAlignment="1">
      <alignment horizontal="center"/>
    </xf>
    <xf numFmtId="4" fontId="15" fillId="0" borderId="0" xfId="13" applyNumberFormat="1" applyFont="1"/>
    <xf numFmtId="164" fontId="15" fillId="0" borderId="0" xfId="13" applyNumberFormat="1" applyFont="1"/>
    <xf numFmtId="2" fontId="15" fillId="0" borderId="0" xfId="13" applyNumberFormat="1" applyFont="1"/>
    <xf numFmtId="0" fontId="15" fillId="0" borderId="0" xfId="13" applyFont="1" applyAlignment="1">
      <alignment wrapText="1"/>
    </xf>
    <xf numFmtId="0" fontId="15" fillId="0" borderId="1" xfId="0" applyFont="1" applyBorder="1" applyAlignment="1">
      <alignment horizontal="left" vertical="top" wrapText="1"/>
    </xf>
    <xf numFmtId="0" fontId="24" fillId="0" borderId="0" xfId="13" applyFont="1"/>
    <xf numFmtId="4" fontId="24" fillId="0" borderId="0" xfId="13" applyNumberFormat="1" applyFont="1"/>
    <xf numFmtId="2" fontId="24" fillId="0" borderId="0" xfId="13" applyNumberFormat="1" applyFont="1"/>
    <xf numFmtId="164" fontId="24" fillId="0" borderId="0" xfId="13" applyNumberFormat="1" applyFont="1"/>
    <xf numFmtId="0" fontId="24" fillId="0" borderId="0" xfId="13" applyFont="1" applyAlignment="1">
      <alignment wrapText="1"/>
    </xf>
    <xf numFmtId="0" fontId="20" fillId="0" borderId="0" xfId="0" applyFont="1" applyAlignment="1">
      <alignment vertical="top"/>
    </xf>
    <xf numFmtId="0" fontId="45" fillId="0" borderId="0" xfId="0" applyFont="1" applyAlignment="1">
      <alignment vertical="top"/>
    </xf>
    <xf numFmtId="2" fontId="45" fillId="0" borderId="0" xfId="0" applyNumberFormat="1" applyFont="1" applyAlignment="1">
      <alignment vertical="top"/>
    </xf>
    <xf numFmtId="0" fontId="27" fillId="0" borderId="0" xfId="14" applyFont="1"/>
    <xf numFmtId="0" fontId="16" fillId="0" borderId="1" xfId="14" applyFont="1" applyBorder="1" applyAlignment="1">
      <alignment horizontal="center"/>
    </xf>
    <xf numFmtId="0" fontId="16" fillId="0" borderId="2" xfId="14" applyFont="1" applyBorder="1" applyAlignment="1">
      <alignment wrapText="1"/>
    </xf>
    <xf numFmtId="4" fontId="16" fillId="5" borderId="1" xfId="14" applyNumberFormat="1" applyFont="1" applyFill="1" applyBorder="1" applyAlignment="1">
      <alignment vertical="top"/>
    </xf>
    <xf numFmtId="0" fontId="48" fillId="0" borderId="0" xfId="14" applyFont="1"/>
    <xf numFmtId="4" fontId="15" fillId="0" borderId="1" xfId="14" applyNumberFormat="1" applyFont="1" applyBorder="1" applyAlignment="1">
      <alignment vertical="top"/>
    </xf>
    <xf numFmtId="0" fontId="47" fillId="0" borderId="0" xfId="14" applyFont="1"/>
    <xf numFmtId="0" fontId="49" fillId="0" borderId="0" xfId="14" applyFont="1"/>
    <xf numFmtId="2" fontId="47" fillId="0" borderId="0" xfId="14" applyNumberFormat="1" applyFont="1"/>
    <xf numFmtId="0" fontId="23" fillId="3" borderId="6" xfId="0" applyFont="1" applyFill="1" applyBorder="1" applyAlignment="1">
      <alignment horizontal="center" vertical="center"/>
    </xf>
    <xf numFmtId="0" fontId="15" fillId="0" borderId="1" xfId="0" applyFont="1" applyBorder="1" applyAlignment="1">
      <alignment wrapText="1"/>
    </xf>
    <xf numFmtId="0" fontId="31" fillId="4" borderId="8" xfId="0" applyFont="1" applyFill="1" applyBorder="1" applyAlignment="1">
      <alignment horizontal="right" vertical="center" wrapText="1"/>
    </xf>
    <xf numFmtId="0" fontId="13" fillId="4" borderId="9" xfId="0" applyFont="1" applyFill="1" applyBorder="1" applyAlignment="1">
      <alignment vertical="center"/>
    </xf>
    <xf numFmtId="0" fontId="16" fillId="0" borderId="1" xfId="19" applyFont="1" applyBorder="1" applyAlignment="1">
      <alignment horizontal="center"/>
    </xf>
    <xf numFmtId="0" fontId="50" fillId="0" borderId="0" xfId="19" applyFont="1"/>
    <xf numFmtId="0" fontId="52" fillId="0" borderId="0" xfId="19" applyFont="1"/>
    <xf numFmtId="0" fontId="54" fillId="0" borderId="0" xfId="19" applyFont="1" applyAlignment="1">
      <alignment horizontal="center"/>
    </xf>
    <xf numFmtId="4" fontId="55" fillId="0" borderId="0" xfId="19" applyNumberFormat="1" applyFont="1"/>
    <xf numFmtId="0" fontId="42" fillId="0" borderId="1" xfId="19" applyFont="1" applyBorder="1"/>
    <xf numFmtId="0" fontId="41" fillId="0" borderId="1" xfId="19" applyFont="1" applyBorder="1"/>
    <xf numFmtId="0" fontId="42" fillId="0" borderId="0" xfId="19" applyFont="1"/>
    <xf numFmtId="0" fontId="23" fillId="3" borderId="11" xfId="0" applyFont="1" applyFill="1" applyBorder="1" applyAlignment="1">
      <alignment horizontal="center" vertical="center" wrapText="1"/>
    </xf>
    <xf numFmtId="3" fontId="13" fillId="4" borderId="13" xfId="0" applyNumberFormat="1" applyFont="1" applyFill="1" applyBorder="1" applyAlignment="1">
      <alignment vertical="center" wrapText="1"/>
    </xf>
    <xf numFmtId="3" fontId="13" fillId="4" borderId="0" xfId="0" applyNumberFormat="1" applyFont="1" applyFill="1" applyAlignment="1">
      <alignment vertical="center" wrapText="1"/>
    </xf>
    <xf numFmtId="3" fontId="13" fillId="4" borderId="8" xfId="0" applyNumberFormat="1" applyFont="1" applyFill="1" applyBorder="1" applyAlignment="1">
      <alignment vertical="center" wrapText="1"/>
    </xf>
    <xf numFmtId="2" fontId="31" fillId="4" borderId="13" xfId="0" applyNumberFormat="1" applyFont="1" applyFill="1" applyBorder="1" applyAlignment="1">
      <alignment vertical="center" wrapText="1"/>
    </xf>
    <xf numFmtId="2" fontId="31" fillId="4" borderId="0" xfId="0" applyNumberFormat="1" applyFont="1" applyFill="1" applyAlignment="1">
      <alignment vertical="center" wrapText="1"/>
    </xf>
    <xf numFmtId="2" fontId="31" fillId="4" borderId="8" xfId="0" applyNumberFormat="1" applyFont="1" applyFill="1" applyBorder="1" applyAlignment="1">
      <alignment vertical="center" wrapText="1"/>
    </xf>
    <xf numFmtId="2" fontId="13" fillId="4" borderId="0" xfId="0" applyNumberFormat="1" applyFont="1" applyFill="1" applyAlignment="1">
      <alignment vertical="center" wrapText="1"/>
    </xf>
    <xf numFmtId="2" fontId="13" fillId="4" borderId="8" xfId="0" applyNumberFormat="1" applyFont="1" applyFill="1" applyBorder="1" applyAlignment="1">
      <alignment vertical="center" wrapText="1"/>
    </xf>
    <xf numFmtId="2" fontId="34" fillId="4" borderId="13" xfId="0" applyNumberFormat="1" applyFont="1" applyFill="1" applyBorder="1" applyAlignment="1">
      <alignment vertical="center"/>
    </xf>
    <xf numFmtId="2" fontId="13" fillId="4" borderId="0" xfId="0" applyNumberFormat="1" applyFont="1" applyFill="1" applyAlignment="1">
      <alignment vertical="center"/>
    </xf>
    <xf numFmtId="0" fontId="10" fillId="0" borderId="0" xfId="0" applyFont="1" applyAlignment="1">
      <alignment horizontal="left" vertical="center"/>
    </xf>
    <xf numFmtId="0" fontId="18" fillId="0" borderId="0" xfId="0" applyFont="1" applyAlignment="1">
      <alignment horizontal="left" vertical="top"/>
    </xf>
    <xf numFmtId="0" fontId="18" fillId="0" borderId="0" xfId="0" applyFont="1" applyAlignment="1">
      <alignment vertical="top"/>
    </xf>
    <xf numFmtId="164" fontId="0" fillId="0" borderId="0" xfId="0" applyNumberFormat="1"/>
    <xf numFmtId="0" fontId="19" fillId="0" borderId="0" xfId="0" applyFont="1" applyAlignment="1">
      <alignment vertical="center"/>
    </xf>
    <xf numFmtId="0" fontId="13" fillId="0" borderId="0" xfId="0" applyFont="1" applyAlignment="1">
      <alignment horizontal="left" vertical="center" readingOrder="1"/>
    </xf>
    <xf numFmtId="0" fontId="46" fillId="6" borderId="0" xfId="0" applyFont="1" applyFill="1" applyAlignment="1">
      <alignment horizontal="left" vertical="center" readingOrder="1"/>
    </xf>
    <xf numFmtId="0" fontId="7" fillId="0" borderId="0" xfId="0" applyFont="1" applyAlignment="1">
      <alignment vertical="center"/>
    </xf>
    <xf numFmtId="0" fontId="11" fillId="0" borderId="0" xfId="0" applyFont="1" applyAlignment="1">
      <alignment horizontal="left" vertical="top" wrapText="1"/>
    </xf>
    <xf numFmtId="0" fontId="28" fillId="0" borderId="0" xfId="0" applyFont="1" applyAlignment="1">
      <alignment vertical="center"/>
    </xf>
    <xf numFmtId="0" fontId="29" fillId="0" borderId="0" xfId="0" applyFont="1"/>
    <xf numFmtId="0" fontId="28" fillId="0" borderId="0" xfId="0" applyFont="1" applyAlignment="1">
      <alignment horizontal="left" vertical="center" wrapText="1"/>
    </xf>
    <xf numFmtId="0" fontId="51" fillId="0" borderId="0" xfId="19" applyFont="1" applyAlignment="1">
      <alignment horizontal="left" vertical="center" wrapText="1"/>
    </xf>
    <xf numFmtId="0" fontId="0" fillId="0" borderId="0" xfId="0" applyAlignment="1">
      <alignment wrapText="1"/>
    </xf>
    <xf numFmtId="0" fontId="15" fillId="0" borderId="1" xfId="0" applyFont="1" applyBorder="1" applyAlignment="1">
      <alignment vertical="top" wrapText="1"/>
    </xf>
    <xf numFmtId="0" fontId="24" fillId="4" borderId="0" xfId="0" applyFont="1" applyFill="1" applyAlignment="1">
      <alignment vertical="center" wrapText="1"/>
    </xf>
    <xf numFmtId="0" fontId="24" fillId="4" borderId="8" xfId="0" applyFont="1" applyFill="1" applyBorder="1" applyAlignment="1">
      <alignment vertical="center" wrapText="1"/>
    </xf>
    <xf numFmtId="0" fontId="16" fillId="0" borderId="1" xfId="8" applyFont="1" applyBorder="1" applyAlignment="1">
      <alignment horizontal="center" vertical="center" wrapText="1"/>
    </xf>
    <xf numFmtId="0" fontId="24" fillId="0" borderId="0" xfId="0" applyFont="1"/>
    <xf numFmtId="0" fontId="7" fillId="0" borderId="0" xfId="0" applyFont="1" applyAlignment="1">
      <alignment horizontal="left" vertical="center"/>
    </xf>
    <xf numFmtId="0" fontId="13" fillId="4" borderId="0" xfId="0" applyFont="1" applyFill="1" applyAlignment="1">
      <alignment horizontal="right" vertical="center" wrapText="1"/>
    </xf>
    <xf numFmtId="0" fontId="31" fillId="4" borderId="13" xfId="0" applyFont="1" applyFill="1" applyBorder="1" applyAlignment="1">
      <alignment vertical="center" wrapText="1"/>
    </xf>
    <xf numFmtId="2" fontId="16" fillId="0" borderId="1" xfId="0" applyNumberFormat="1" applyFont="1" applyBorder="1" applyAlignment="1">
      <alignment horizontal="center" vertical="center"/>
    </xf>
    <xf numFmtId="10" fontId="15" fillId="0" borderId="1" xfId="1" applyNumberFormat="1" applyFont="1" applyBorder="1" applyAlignment="1">
      <alignment vertical="top" wrapText="1"/>
    </xf>
    <xf numFmtId="0" fontId="42" fillId="0" borderId="1" xfId="19" applyFont="1" applyBorder="1" applyAlignment="1">
      <alignment wrapText="1"/>
    </xf>
    <xf numFmtId="0" fontId="11" fillId="0" borderId="0" xfId="2" applyFont="1"/>
    <xf numFmtId="0" fontId="59" fillId="0" borderId="0" xfId="19" applyFont="1"/>
    <xf numFmtId="0" fontId="58" fillId="0" borderId="0" xfId="0" applyFont="1" applyAlignment="1">
      <alignment horizontal="left" vertical="top" wrapText="1"/>
    </xf>
    <xf numFmtId="0" fontId="58" fillId="0" borderId="0" xfId="0" applyFont="1" applyAlignment="1">
      <alignment horizontal="left" vertical="top"/>
    </xf>
    <xf numFmtId="0" fontId="58" fillId="0" borderId="0" xfId="0" applyFont="1"/>
    <xf numFmtId="0" fontId="58" fillId="0" borderId="0" xfId="13" applyFont="1"/>
    <xf numFmtId="0" fontId="58" fillId="6" borderId="0" xfId="0" applyFont="1" applyFill="1"/>
    <xf numFmtId="0" fontId="58" fillId="6" borderId="0" xfId="14" applyFont="1" applyFill="1"/>
    <xf numFmtId="0" fontId="12" fillId="0" borderId="0" xfId="14" applyFont="1"/>
    <xf numFmtId="0" fontId="61" fillId="6" borderId="0" xfId="0" applyFont="1" applyFill="1" applyAlignment="1">
      <alignment horizontal="left" vertical="center"/>
    </xf>
    <xf numFmtId="0" fontId="12" fillId="0" borderId="0" xfId="13" applyFont="1"/>
    <xf numFmtId="2" fontId="58" fillId="0" borderId="0" xfId="0" applyNumberFormat="1" applyFont="1"/>
    <xf numFmtId="0" fontId="12" fillId="0" borderId="0" xfId="4" applyFont="1"/>
    <xf numFmtId="0" fontId="58" fillId="0" borderId="0" xfId="19" applyFont="1" applyAlignment="1">
      <alignment horizontal="left" vertical="top"/>
    </xf>
    <xf numFmtId="0" fontId="58" fillId="0" borderId="0" xfId="14" applyFont="1" applyAlignment="1">
      <alignment horizontal="left" vertical="top"/>
    </xf>
    <xf numFmtId="0" fontId="58" fillId="0" borderId="0" xfId="13" applyFont="1" applyAlignment="1">
      <alignment horizontal="left" vertical="top"/>
    </xf>
    <xf numFmtId="0" fontId="58" fillId="0" borderId="0" xfId="4" applyFont="1" applyAlignment="1">
      <alignment horizontal="left" vertical="top"/>
    </xf>
    <xf numFmtId="0" fontId="4" fillId="0" borderId="0" xfId="20"/>
    <xf numFmtId="0" fontId="4" fillId="0" borderId="1" xfId="20" applyBorder="1" applyAlignment="1">
      <alignment horizontal="center" vertical="center"/>
    </xf>
    <xf numFmtId="0" fontId="16" fillId="0" borderId="1" xfId="20" applyFont="1" applyBorder="1" applyAlignment="1">
      <alignment horizontal="center" vertical="center" wrapText="1"/>
    </xf>
    <xf numFmtId="0" fontId="4" fillId="0" borderId="0" xfId="20" applyAlignment="1">
      <alignment horizontal="center" vertical="center"/>
    </xf>
    <xf numFmtId="2" fontId="62" fillId="0" borderId="0" xfId="20" applyNumberFormat="1" applyFont="1"/>
    <xf numFmtId="0" fontId="62" fillId="0" borderId="0" xfId="20" applyFont="1"/>
    <xf numFmtId="0" fontId="15" fillId="0" borderId="1" xfId="14" applyFont="1" applyBorder="1" applyAlignment="1">
      <alignment wrapText="1"/>
    </xf>
    <xf numFmtId="2" fontId="4" fillId="0" borderId="0" xfId="20" applyNumberFormat="1"/>
    <xf numFmtId="0" fontId="58" fillId="0" borderId="0" xfId="0" applyFont="1" applyAlignment="1">
      <alignment vertical="center"/>
    </xf>
    <xf numFmtId="0" fontId="34" fillId="4" borderId="8" xfId="0" applyFont="1" applyFill="1" applyBorder="1" applyAlignment="1">
      <alignment vertical="center" wrapText="1"/>
    </xf>
    <xf numFmtId="0" fontId="34" fillId="4" borderId="8" xfId="0" applyFont="1" applyFill="1" applyBorder="1" applyAlignment="1">
      <alignment horizontal="right" vertical="center" wrapText="1"/>
    </xf>
    <xf numFmtId="0" fontId="34" fillId="4" borderId="9" xfId="0" applyFont="1" applyFill="1" applyBorder="1" applyAlignment="1">
      <alignment vertical="center" wrapText="1"/>
    </xf>
    <xf numFmtId="0" fontId="44" fillId="0" borderId="0" xfId="0" applyFont="1" applyAlignment="1">
      <alignment vertical="center"/>
    </xf>
    <xf numFmtId="0" fontId="64" fillId="0" borderId="0" xfId="0" applyFont="1" applyAlignment="1">
      <alignment horizontal="left" wrapText="1"/>
    </xf>
    <xf numFmtId="0" fontId="24" fillId="0" borderId="0" xfId="0" applyFont="1" applyAlignment="1">
      <alignment vertical="center" wrapText="1"/>
    </xf>
    <xf numFmtId="168" fontId="13" fillId="0" borderId="0" xfId="0" applyNumberFormat="1" applyFont="1"/>
    <xf numFmtId="168" fontId="25" fillId="0" borderId="0" xfId="0" applyNumberFormat="1" applyFont="1"/>
    <xf numFmtId="168" fontId="15" fillId="0" borderId="0" xfId="0" applyNumberFormat="1" applyFont="1"/>
    <xf numFmtId="168" fontId="24" fillId="0" borderId="0" xfId="0" applyNumberFormat="1" applyFont="1"/>
    <xf numFmtId="168" fontId="15" fillId="0" borderId="1" xfId="0" applyNumberFormat="1" applyFont="1" applyBorder="1"/>
    <xf numFmtId="2" fontId="24" fillId="0" borderId="0" xfId="0" applyNumberFormat="1" applyFont="1"/>
    <xf numFmtId="0" fontId="16" fillId="0" borderId="1" xfId="0" applyFont="1" applyBorder="1"/>
    <xf numFmtId="168" fontId="16" fillId="0" borderId="1" xfId="0" applyNumberFormat="1" applyFont="1" applyBorder="1"/>
    <xf numFmtId="0" fontId="33" fillId="0" borderId="0" xfId="0" applyFont="1"/>
    <xf numFmtId="0" fontId="23" fillId="3" borderId="26" xfId="0" applyFont="1" applyFill="1" applyBorder="1" applyAlignment="1">
      <alignment horizontal="center" vertical="center" wrapText="1"/>
    </xf>
    <xf numFmtId="0" fontId="23" fillId="3" borderId="27" xfId="0" applyFont="1" applyFill="1" applyBorder="1" applyAlignment="1">
      <alignment horizontal="center" vertical="center" wrapText="1"/>
    </xf>
    <xf numFmtId="0" fontId="23" fillId="3" borderId="28" xfId="0" applyFont="1" applyFill="1" applyBorder="1" applyAlignment="1">
      <alignment horizontal="center" vertical="center" wrapText="1"/>
    </xf>
    <xf numFmtId="0" fontId="23" fillId="3" borderId="29" xfId="0" applyFont="1" applyFill="1" applyBorder="1" applyAlignment="1">
      <alignment horizontal="center" vertical="center" wrapText="1"/>
    </xf>
    <xf numFmtId="0" fontId="23" fillId="3" borderId="30" xfId="0" applyFont="1" applyFill="1" applyBorder="1" applyAlignment="1">
      <alignment horizontal="center" vertical="center" wrapText="1"/>
    </xf>
    <xf numFmtId="0" fontId="23" fillId="3" borderId="31" xfId="0" applyFont="1" applyFill="1" applyBorder="1" applyAlignment="1">
      <alignment horizontal="center" vertical="center" wrapText="1"/>
    </xf>
    <xf numFmtId="0" fontId="23" fillId="3" borderId="32" xfId="0" applyFont="1" applyFill="1" applyBorder="1" applyAlignment="1">
      <alignment horizontal="center" vertical="center" wrapText="1"/>
    </xf>
    <xf numFmtId="0" fontId="31" fillId="4" borderId="13" xfId="0" applyFont="1" applyFill="1" applyBorder="1" applyAlignment="1">
      <alignment vertical="center"/>
    </xf>
    <xf numFmtId="0" fontId="34" fillId="4" borderId="13" xfId="0" applyFont="1" applyFill="1" applyBorder="1" applyAlignment="1">
      <alignment vertical="center"/>
    </xf>
    <xf numFmtId="0" fontId="34" fillId="4" borderId="13" xfId="0" applyFont="1" applyFill="1" applyBorder="1" applyAlignment="1">
      <alignment vertical="center" wrapText="1"/>
    </xf>
    <xf numFmtId="0" fontId="34" fillId="4" borderId="0" xfId="0" applyFont="1" applyFill="1" applyAlignment="1">
      <alignment vertical="center"/>
    </xf>
    <xf numFmtId="0" fontId="34" fillId="4" borderId="8" xfId="0" applyFont="1" applyFill="1" applyBorder="1" applyAlignment="1">
      <alignment vertical="center"/>
    </xf>
    <xf numFmtId="0" fontId="14" fillId="4" borderId="13" xfId="0" applyFont="1" applyFill="1" applyBorder="1" applyAlignment="1">
      <alignment vertical="center"/>
    </xf>
    <xf numFmtId="0" fontId="21" fillId="4" borderId="13" xfId="0" applyFont="1" applyFill="1" applyBorder="1" applyAlignment="1">
      <alignment vertical="top"/>
    </xf>
    <xf numFmtId="0" fontId="14" fillId="4" borderId="13" xfId="0" applyFont="1" applyFill="1" applyBorder="1" applyAlignment="1">
      <alignment vertical="center" wrapText="1"/>
    </xf>
    <xf numFmtId="0" fontId="14" fillId="4" borderId="0" xfId="0" applyFont="1" applyFill="1" applyAlignment="1">
      <alignment vertical="center"/>
    </xf>
    <xf numFmtId="0" fontId="21" fillId="4" borderId="0" xfId="0" applyFont="1" applyFill="1" applyAlignment="1">
      <alignment vertical="top"/>
    </xf>
    <xf numFmtId="0" fontId="14" fillId="4" borderId="0" xfId="0" applyFont="1" applyFill="1" applyAlignment="1">
      <alignment vertical="center" wrapText="1"/>
    </xf>
    <xf numFmtId="0" fontId="14" fillId="4" borderId="8" xfId="0" applyFont="1" applyFill="1" applyBorder="1" applyAlignment="1">
      <alignment vertical="center"/>
    </xf>
    <xf numFmtId="0" fontId="21" fillId="4" borderId="8" xfId="0" applyFont="1" applyFill="1" applyBorder="1" applyAlignment="1">
      <alignment vertical="top"/>
    </xf>
    <xf numFmtId="0" fontId="14" fillId="4" borderId="8" xfId="0" applyFont="1" applyFill="1" applyBorder="1" applyAlignment="1">
      <alignment vertical="center" wrapText="1"/>
    </xf>
    <xf numFmtId="0" fontId="34" fillId="4" borderId="9" xfId="0" applyFont="1" applyFill="1" applyBorder="1" applyAlignment="1">
      <alignment vertical="center"/>
    </xf>
    <xf numFmtId="14" fontId="23" fillId="3" borderId="5" xfId="0" applyNumberFormat="1" applyFont="1" applyFill="1" applyBorder="1" applyAlignment="1">
      <alignment horizontal="center" vertical="center" wrapText="1"/>
    </xf>
    <xf numFmtId="4" fontId="13" fillId="4" borderId="13" xfId="0" applyNumberFormat="1" applyFont="1" applyFill="1" applyBorder="1" applyAlignment="1">
      <alignment vertical="center" wrapText="1"/>
    </xf>
    <xf numFmtId="4" fontId="13" fillId="4" borderId="0" xfId="0" applyNumberFormat="1" applyFont="1" applyFill="1" applyAlignment="1">
      <alignment vertical="center" wrapText="1"/>
    </xf>
    <xf numFmtId="4" fontId="13" fillId="4" borderId="8" xfId="0" applyNumberFormat="1" applyFont="1" applyFill="1" applyBorder="1" applyAlignment="1">
      <alignment vertical="center" wrapText="1"/>
    </xf>
    <xf numFmtId="4" fontId="13" fillId="4" borderId="8" xfId="0" applyNumberFormat="1" applyFont="1" applyFill="1" applyBorder="1" applyAlignment="1">
      <alignment horizontal="right" vertical="center" wrapText="1"/>
    </xf>
    <xf numFmtId="0" fontId="23" fillId="3" borderId="38" xfId="0" applyFont="1" applyFill="1" applyBorder="1" applyAlignment="1">
      <alignment horizontal="center" vertical="center" wrapText="1"/>
    </xf>
    <xf numFmtId="4" fontId="31" fillId="4" borderId="13" xfId="0" applyNumberFormat="1" applyFont="1" applyFill="1" applyBorder="1" applyAlignment="1">
      <alignment vertical="center"/>
    </xf>
    <xf numFmtId="4" fontId="31" fillId="4" borderId="13" xfId="0" applyNumberFormat="1" applyFont="1" applyFill="1" applyBorder="1" applyAlignment="1">
      <alignment vertical="center" wrapText="1"/>
    </xf>
    <xf numFmtId="4" fontId="31" fillId="4" borderId="0" xfId="0" applyNumberFormat="1" applyFont="1" applyFill="1" applyAlignment="1">
      <alignment vertical="center"/>
    </xf>
    <xf numFmtId="4" fontId="31" fillId="4" borderId="0" xfId="0" applyNumberFormat="1" applyFont="1" applyFill="1" applyAlignment="1">
      <alignment vertical="center" wrapText="1"/>
    </xf>
    <xf numFmtId="4" fontId="31" fillId="4" borderId="8" xfId="0" applyNumberFormat="1" applyFont="1" applyFill="1" applyBorder="1" applyAlignment="1">
      <alignment vertical="center"/>
    </xf>
    <xf numFmtId="4" fontId="31" fillId="4" borderId="8" xfId="0" applyNumberFormat="1" applyFont="1" applyFill="1" applyBorder="1" applyAlignment="1">
      <alignment vertical="center" wrapText="1"/>
    </xf>
    <xf numFmtId="4" fontId="31" fillId="4" borderId="8" xfId="0" applyNumberFormat="1" applyFont="1" applyFill="1" applyBorder="1" applyAlignment="1">
      <alignment horizontal="right" vertical="center"/>
    </xf>
    <xf numFmtId="4" fontId="31" fillId="4" borderId="8" xfId="0" applyNumberFormat="1" applyFont="1" applyFill="1" applyBorder="1" applyAlignment="1">
      <alignment horizontal="right" vertical="center" wrapText="1"/>
    </xf>
    <xf numFmtId="4" fontId="13" fillId="4" borderId="13" xfId="0" applyNumberFormat="1" applyFont="1" applyFill="1" applyBorder="1" applyAlignment="1">
      <alignment vertical="center"/>
    </xf>
    <xf numFmtId="4" fontId="24" fillId="4" borderId="13" xfId="0" applyNumberFormat="1" applyFont="1" applyFill="1" applyBorder="1" applyAlignment="1">
      <alignment vertical="center"/>
    </xf>
    <xf numFmtId="4" fontId="24" fillId="4" borderId="13" xfId="0" applyNumberFormat="1" applyFont="1" applyFill="1" applyBorder="1" applyAlignment="1">
      <alignment vertical="center" wrapText="1"/>
    </xf>
    <xf numFmtId="4" fontId="13" fillId="4" borderId="0" xfId="0" applyNumberFormat="1" applyFont="1" applyFill="1" applyAlignment="1">
      <alignment vertical="center"/>
    </xf>
    <xf numFmtId="4" fontId="24" fillId="4" borderId="0" xfId="0" applyNumberFormat="1" applyFont="1" applyFill="1" applyAlignment="1">
      <alignment vertical="center"/>
    </xf>
    <xf numFmtId="4" fontId="24" fillId="4" borderId="0" xfId="0" applyNumberFormat="1" applyFont="1" applyFill="1" applyAlignment="1">
      <alignment vertical="center" wrapText="1"/>
    </xf>
    <xf numFmtId="4" fontId="13" fillId="4" borderId="8" xfId="0" applyNumberFormat="1" applyFont="1" applyFill="1" applyBorder="1" applyAlignment="1">
      <alignment vertical="center"/>
    </xf>
    <xf numFmtId="4" fontId="24" fillId="4" borderId="8" xfId="0" applyNumberFormat="1" applyFont="1" applyFill="1" applyBorder="1" applyAlignment="1">
      <alignment vertical="center"/>
    </xf>
    <xf numFmtId="4" fontId="24" fillId="4" borderId="8" xfId="0" applyNumberFormat="1" applyFont="1" applyFill="1" applyBorder="1" applyAlignment="1">
      <alignment vertical="center" wrapText="1"/>
    </xf>
    <xf numFmtId="4" fontId="13" fillId="4" borderId="9" xfId="0" applyNumberFormat="1" applyFont="1" applyFill="1" applyBorder="1" applyAlignment="1">
      <alignment vertical="center"/>
    </xf>
    <xf numFmtId="0" fontId="24" fillId="4" borderId="9" xfId="0" applyFont="1" applyFill="1" applyBorder="1" applyAlignment="1">
      <alignment vertical="center"/>
    </xf>
    <xf numFmtId="0" fontId="4" fillId="0" borderId="0" xfId="21"/>
    <xf numFmtId="0" fontId="4" fillId="0" borderId="0" xfId="21" applyAlignment="1">
      <alignment vertical="top"/>
    </xf>
    <xf numFmtId="0" fontId="64" fillId="0" borderId="0" xfId="0" applyFont="1" applyAlignment="1">
      <alignment horizontal="left" vertical="top" wrapText="1"/>
    </xf>
    <xf numFmtId="0" fontId="65" fillId="0" borderId="0" xfId="21" applyFont="1"/>
    <xf numFmtId="0" fontId="4" fillId="0" borderId="0" xfId="21" applyProtection="1">
      <protection locked="0"/>
    </xf>
    <xf numFmtId="0" fontId="15" fillId="5" borderId="1" xfId="16" applyFont="1" applyFill="1" applyBorder="1" applyAlignment="1">
      <alignment wrapText="1"/>
    </xf>
    <xf numFmtId="0" fontId="4" fillId="0" borderId="0" xfId="21" applyAlignment="1">
      <alignment horizontal="right" vertical="top"/>
    </xf>
    <xf numFmtId="0" fontId="9" fillId="0" borderId="0" xfId="14" applyFont="1"/>
    <xf numFmtId="0" fontId="9" fillId="0" borderId="0" xfId="14" applyFont="1" applyAlignment="1">
      <alignment wrapText="1"/>
    </xf>
    <xf numFmtId="0" fontId="15" fillId="0" borderId="0" xfId="14" applyFont="1" applyAlignment="1">
      <alignment wrapText="1"/>
    </xf>
    <xf numFmtId="0" fontId="15" fillId="0" borderId="0" xfId="14" applyFont="1"/>
    <xf numFmtId="0" fontId="69" fillId="0" borderId="0" xfId="22" applyFont="1" applyAlignment="1">
      <alignment vertical="center"/>
    </xf>
    <xf numFmtId="0" fontId="70" fillId="0" borderId="0" xfId="23"/>
    <xf numFmtId="4" fontId="26" fillId="0" borderId="0" xfId="12" applyNumberFormat="1" applyAlignment="1">
      <alignment horizontal="right"/>
    </xf>
    <xf numFmtId="4" fontId="71" fillId="0" borderId="0" xfId="12" applyNumberFormat="1" applyFont="1"/>
    <xf numFmtId="0" fontId="72" fillId="0" borderId="0" xfId="23" applyFont="1"/>
    <xf numFmtId="2" fontId="16" fillId="0" borderId="0" xfId="14" applyNumberFormat="1" applyFont="1"/>
    <xf numFmtId="0" fontId="15" fillId="0" borderId="0" xfId="14" applyFont="1" applyAlignment="1">
      <alignment horizontal="right"/>
    </xf>
    <xf numFmtId="0" fontId="38" fillId="0" borderId="0" xfId="14" applyFont="1" applyAlignment="1">
      <alignment vertical="center"/>
    </xf>
    <xf numFmtId="0" fontId="16" fillId="0" borderId="1" xfId="17" applyFont="1" applyBorder="1" applyAlignment="1">
      <alignment horizontal="center"/>
    </xf>
    <xf numFmtId="0" fontId="16" fillId="0" borderId="0" xfId="14" applyFont="1" applyAlignment="1">
      <alignment horizontal="center"/>
    </xf>
    <xf numFmtId="0" fontId="15" fillId="0" borderId="1" xfId="14" applyFont="1" applyBorder="1" applyAlignment="1">
      <alignment vertical="center"/>
    </xf>
    <xf numFmtId="164" fontId="15" fillId="0" borderId="0" xfId="14" applyNumberFormat="1" applyFont="1"/>
    <xf numFmtId="0" fontId="15" fillId="0" borderId="1" xfId="14" applyFont="1" applyBorder="1" applyAlignment="1">
      <alignment vertical="center" wrapText="1"/>
    </xf>
    <xf numFmtId="2" fontId="15" fillId="0" borderId="0" xfId="14" applyNumberFormat="1" applyFont="1" applyAlignment="1">
      <alignment horizontal="right"/>
    </xf>
    <xf numFmtId="4" fontId="15" fillId="0" borderId="0" xfId="14" applyNumberFormat="1" applyFont="1" applyAlignment="1">
      <alignment horizontal="right"/>
    </xf>
    <xf numFmtId="4" fontId="24" fillId="0" borderId="0" xfId="4" applyNumberFormat="1" applyFont="1"/>
    <xf numFmtId="4" fontId="24" fillId="0" borderId="0" xfId="4" applyNumberFormat="1" applyFont="1" applyAlignment="1">
      <alignment wrapText="1"/>
    </xf>
    <xf numFmtId="4" fontId="24" fillId="0" borderId="0" xfId="4" applyNumberFormat="1" applyFont="1" applyProtection="1">
      <protection locked="0"/>
    </xf>
    <xf numFmtId="4" fontId="33" fillId="0" borderId="0" xfId="4" applyNumberFormat="1" applyFont="1" applyAlignment="1">
      <alignment horizontal="center"/>
    </xf>
    <xf numFmtId="4" fontId="15" fillId="0" borderId="1" xfId="14" applyNumberFormat="1" applyFont="1" applyBorder="1" applyAlignment="1">
      <alignment wrapText="1"/>
    </xf>
    <xf numFmtId="165" fontId="15" fillId="0" borderId="0" xfId="14" applyNumberFormat="1" applyFont="1"/>
    <xf numFmtId="165" fontId="13" fillId="0" borderId="0" xfId="14" applyNumberFormat="1" applyFont="1"/>
    <xf numFmtId="3" fontId="14" fillId="0" borderId="0" xfId="4" applyNumberFormat="1" applyFont="1" applyAlignment="1">
      <alignment horizontal="left"/>
    </xf>
    <xf numFmtId="4" fontId="25" fillId="0" borderId="0" xfId="14" applyNumberFormat="1" applyFont="1"/>
    <xf numFmtId="4" fontId="13" fillId="0" borderId="0" xfId="14" applyNumberFormat="1" applyFont="1"/>
    <xf numFmtId="0" fontId="28" fillId="0" borderId="0" xfId="2" applyFont="1" applyAlignment="1">
      <alignment vertical="center"/>
    </xf>
    <xf numFmtId="0" fontId="76" fillId="0" borderId="0" xfId="14" applyFont="1"/>
    <xf numFmtId="0" fontId="15" fillId="0" borderId="1" xfId="14" applyFont="1" applyBorder="1" applyAlignment="1">
      <alignment horizontal="left" vertical="center" wrapText="1"/>
    </xf>
    <xf numFmtId="4" fontId="38" fillId="0" borderId="0" xfId="24" applyNumberFormat="1" applyFont="1" applyAlignment="1">
      <alignment wrapText="1"/>
    </xf>
    <xf numFmtId="0" fontId="13" fillId="4" borderId="8" xfId="0" applyFont="1" applyFill="1" applyBorder="1" applyAlignment="1">
      <alignment horizontal="left" vertical="center" indent="3"/>
    </xf>
    <xf numFmtId="0" fontId="31" fillId="4" borderId="0" xfId="0" applyFont="1" applyFill="1" applyAlignment="1">
      <alignment horizontal="left" vertical="center" indent="1"/>
    </xf>
    <xf numFmtId="0" fontId="31" fillId="4" borderId="8" xfId="0" applyFont="1" applyFill="1" applyBorder="1" applyAlignment="1">
      <alignment horizontal="left" vertical="center" indent="1"/>
    </xf>
    <xf numFmtId="4" fontId="31" fillId="4" borderId="9" xfId="0" applyNumberFormat="1" applyFont="1" applyFill="1" applyBorder="1" applyAlignment="1">
      <alignment horizontal="right" vertical="center" wrapText="1"/>
    </xf>
    <xf numFmtId="0" fontId="26" fillId="0" borderId="0" xfId="4"/>
    <xf numFmtId="0" fontId="64" fillId="0" borderId="0" xfId="0" applyFont="1" applyAlignment="1">
      <alignment vertical="top" wrapText="1"/>
    </xf>
    <xf numFmtId="0" fontId="29" fillId="0" borderId="0" xfId="0" applyFont="1" applyAlignment="1">
      <alignment vertical="top" wrapText="1"/>
    </xf>
    <xf numFmtId="0" fontId="20" fillId="0" borderId="0" xfId="4" applyFont="1" applyAlignment="1">
      <alignment vertical="center"/>
    </xf>
    <xf numFmtId="0" fontId="16" fillId="0" borderId="1" xfId="4" applyFont="1" applyBorder="1"/>
    <xf numFmtId="164" fontId="26" fillId="0" borderId="0" xfId="4" applyNumberFormat="1"/>
    <xf numFmtId="2" fontId="26" fillId="0" borderId="0" xfId="4" applyNumberFormat="1"/>
    <xf numFmtId="4" fontId="26" fillId="0" borderId="0" xfId="4" applyNumberFormat="1"/>
    <xf numFmtId="164" fontId="78" fillId="0" borderId="0" xfId="4" applyNumberFormat="1" applyFont="1"/>
    <xf numFmtId="0" fontId="78" fillId="0" borderId="0" xfId="4" applyFont="1"/>
    <xf numFmtId="0" fontId="20" fillId="0" borderId="0" xfId="4" applyFont="1"/>
    <xf numFmtId="0" fontId="26" fillId="0" borderId="0" xfId="4" applyProtection="1">
      <protection locked="0"/>
    </xf>
    <xf numFmtId="0" fontId="25" fillId="3" borderId="8" xfId="0" applyFont="1" applyFill="1" applyBorder="1" applyAlignment="1">
      <alignment vertical="center" wrapText="1"/>
    </xf>
    <xf numFmtId="0" fontId="19" fillId="5" borderId="0" xfId="0" applyFont="1" applyFill="1" applyAlignment="1">
      <alignment horizontal="left" vertical="top" wrapText="1"/>
    </xf>
    <xf numFmtId="0" fontId="0" fillId="5" borderId="0" xfId="0" applyFill="1" applyAlignment="1">
      <alignment vertical="top"/>
    </xf>
    <xf numFmtId="0" fontId="0" fillId="5" borderId="0" xfId="0" applyFill="1"/>
    <xf numFmtId="0" fontId="0" fillId="5" borderId="0" xfId="0" applyFill="1" applyAlignment="1">
      <alignment horizontal="right" vertical="top"/>
    </xf>
    <xf numFmtId="0" fontId="0" fillId="5" borderId="0" xfId="0" applyFill="1" applyAlignment="1">
      <alignment horizontal="center"/>
    </xf>
    <xf numFmtId="0" fontId="24" fillId="4" borderId="9" xfId="0" applyFont="1" applyFill="1" applyBorder="1" applyAlignment="1">
      <alignment vertical="center" wrapText="1"/>
    </xf>
    <xf numFmtId="4" fontId="34" fillId="4" borderId="8" xfId="0" applyNumberFormat="1" applyFont="1" applyFill="1" applyBorder="1" applyAlignment="1">
      <alignment horizontal="center" vertical="center" wrapText="1"/>
    </xf>
    <xf numFmtId="0" fontId="80" fillId="0" borderId="0" xfId="0" applyFont="1" applyAlignment="1">
      <alignment vertical="top" wrapText="1"/>
    </xf>
    <xf numFmtId="0" fontId="18" fillId="0" borderId="0" xfId="0" applyFont="1" applyAlignment="1">
      <alignment horizontal="left" vertical="top" wrapText="1"/>
    </xf>
    <xf numFmtId="0" fontId="64" fillId="5" borderId="0" xfId="0" applyFont="1" applyFill="1" applyAlignment="1">
      <alignment horizontal="left" vertical="top" wrapText="1"/>
    </xf>
    <xf numFmtId="0" fontId="29" fillId="5" borderId="0" xfId="0" applyFont="1" applyFill="1" applyAlignment="1">
      <alignment vertical="top" wrapText="1"/>
    </xf>
    <xf numFmtId="2" fontId="19" fillId="0" borderId="0" xfId="0" applyNumberFormat="1" applyFont="1"/>
    <xf numFmtId="0" fontId="15" fillId="0" borderId="0" xfId="19" applyFont="1"/>
    <xf numFmtId="0" fontId="28" fillId="0" borderId="0" xfId="19" applyFont="1"/>
    <xf numFmtId="0" fontId="64" fillId="0" borderId="0" xfId="19" applyFont="1"/>
    <xf numFmtId="0" fontId="19" fillId="0" borderId="0" xfId="0" applyFont="1" applyAlignment="1">
      <alignment horizontal="center" wrapText="1"/>
    </xf>
    <xf numFmtId="0" fontId="16" fillId="0" borderId="0" xfId="19" applyFont="1"/>
    <xf numFmtId="0" fontId="81" fillId="0" borderId="0" xfId="19" applyFont="1"/>
    <xf numFmtId="4" fontId="15" fillId="0" borderId="0" xfId="19" applyNumberFormat="1" applyFont="1"/>
    <xf numFmtId="164" fontId="16" fillId="0" borderId="17" xfId="19" applyNumberFormat="1" applyFont="1" applyBorder="1" applyAlignment="1">
      <alignment horizontal="center"/>
    </xf>
    <xf numFmtId="0" fontId="16" fillId="0" borderId="1" xfId="19" applyFont="1" applyBorder="1"/>
    <xf numFmtId="0" fontId="15" fillId="0" borderId="1" xfId="19" applyFont="1" applyBorder="1"/>
    <xf numFmtId="0" fontId="25" fillId="3" borderId="5" xfId="0" applyFont="1" applyFill="1" applyBorder="1" applyAlignment="1">
      <alignment vertical="center"/>
    </xf>
    <xf numFmtId="0" fontId="63" fillId="0" borderId="0" xfId="0" applyFont="1" applyAlignment="1">
      <alignment wrapText="1"/>
    </xf>
    <xf numFmtId="0" fontId="11" fillId="0" borderId="0" xfId="14" applyFont="1" applyAlignment="1">
      <alignment wrapText="1"/>
    </xf>
    <xf numFmtId="0" fontId="64" fillId="0" borderId="0" xfId="22" applyFont="1" applyAlignment="1">
      <alignment vertical="top"/>
    </xf>
    <xf numFmtId="164" fontId="31" fillId="4" borderId="0" xfId="0" applyNumberFormat="1" applyFont="1" applyFill="1" applyAlignment="1">
      <alignment vertical="center" wrapText="1"/>
    </xf>
    <xf numFmtId="164" fontId="31" fillId="4" borderId="0" xfId="0" applyNumberFormat="1" applyFont="1" applyFill="1" applyAlignment="1">
      <alignment vertical="center"/>
    </xf>
    <xf numFmtId="164" fontId="31" fillId="4" borderId="9" xfId="0" applyNumberFormat="1" applyFont="1" applyFill="1" applyBorder="1" applyAlignment="1">
      <alignment vertical="center" wrapText="1"/>
    </xf>
    <xf numFmtId="164" fontId="31" fillId="4" borderId="9" xfId="0" applyNumberFormat="1" applyFont="1" applyFill="1" applyBorder="1" applyAlignment="1">
      <alignment vertical="center"/>
    </xf>
    <xf numFmtId="0" fontId="0" fillId="0" borderId="43" xfId="0" applyBorder="1"/>
    <xf numFmtId="0" fontId="80" fillId="0" borderId="0" xfId="0" applyFont="1"/>
    <xf numFmtId="0" fontId="18" fillId="0" borderId="0" xfId="2" applyFont="1" applyAlignment="1">
      <alignment horizontal="left" vertical="top"/>
    </xf>
    <xf numFmtId="0" fontId="64" fillId="0" borderId="0" xfId="2" applyFont="1"/>
    <xf numFmtId="0" fontId="28" fillId="0" borderId="0" xfId="2" applyFont="1"/>
    <xf numFmtId="170" fontId="13" fillId="4" borderId="13" xfId="0" applyNumberFormat="1" applyFont="1" applyFill="1" applyBorder="1" applyAlignment="1">
      <alignment vertical="center" wrapText="1"/>
    </xf>
    <xf numFmtId="170" fontId="13" fillId="4" borderId="0" xfId="0" applyNumberFormat="1" applyFont="1" applyFill="1" applyAlignment="1">
      <alignment vertical="center" wrapText="1"/>
    </xf>
    <xf numFmtId="0" fontId="19" fillId="0" borderId="0" xfId="2" applyFont="1" applyAlignment="1">
      <alignment horizontal="left" vertical="top"/>
    </xf>
    <xf numFmtId="0" fontId="63" fillId="0" borderId="0" xfId="0" applyFont="1"/>
    <xf numFmtId="0" fontId="60" fillId="0" borderId="0" xfId="0" applyFont="1"/>
    <xf numFmtId="0" fontId="15" fillId="0" borderId="1" xfId="4" applyFont="1" applyBorder="1" applyAlignment="1">
      <alignment horizontal="center"/>
    </xf>
    <xf numFmtId="3" fontId="0" fillId="0" borderId="0" xfId="0" applyNumberFormat="1"/>
    <xf numFmtId="3" fontId="13" fillId="7" borderId="13" xfId="0" applyNumberFormat="1" applyFont="1" applyFill="1" applyBorder="1" applyAlignment="1">
      <alignment vertical="center" wrapText="1"/>
    </xf>
    <xf numFmtId="164" fontId="27" fillId="0" borderId="0" xfId="4" applyNumberFormat="1" applyFont="1"/>
    <xf numFmtId="0" fontId="15" fillId="4" borderId="0" xfId="0" applyFont="1" applyFill="1" applyAlignment="1">
      <alignment horizontal="left" vertical="center" wrapText="1" indent="1"/>
    </xf>
    <xf numFmtId="0" fontId="15" fillId="4" borderId="8" xfId="0" applyFont="1" applyFill="1" applyBorder="1" applyAlignment="1">
      <alignment horizontal="left" vertical="center" wrapText="1" indent="1"/>
    </xf>
    <xf numFmtId="0" fontId="38" fillId="4" borderId="0" xfId="0" applyFont="1" applyFill="1" applyAlignment="1">
      <alignment horizontal="left" vertical="center" wrapText="1" indent="1"/>
    </xf>
    <xf numFmtId="0" fontId="15" fillId="4" borderId="9" xfId="0" applyFont="1" applyFill="1" applyBorder="1" applyAlignment="1">
      <alignment horizontal="left" vertical="center" wrapText="1" indent="1"/>
    </xf>
    <xf numFmtId="164" fontId="15" fillId="0" borderId="1" xfId="0" applyNumberFormat="1" applyFont="1" applyBorder="1" applyAlignment="1">
      <alignment horizontal="right" vertical="top"/>
    </xf>
    <xf numFmtId="164" fontId="31" fillId="4" borderId="13" xfId="0" applyNumberFormat="1" applyFont="1" applyFill="1" applyBorder="1" applyAlignment="1">
      <alignment vertical="top"/>
    </xf>
    <xf numFmtId="164" fontId="31" fillId="4" borderId="13" xfId="0" applyNumberFormat="1" applyFont="1" applyFill="1" applyBorder="1" applyAlignment="1">
      <alignment vertical="top" wrapText="1"/>
    </xf>
    <xf numFmtId="164" fontId="31" fillId="4" borderId="0" xfId="0" applyNumberFormat="1" applyFont="1" applyFill="1" applyAlignment="1">
      <alignment vertical="top"/>
    </xf>
    <xf numFmtId="164" fontId="31" fillId="4" borderId="0" xfId="0" applyNumberFormat="1" applyFont="1" applyFill="1" applyAlignment="1">
      <alignment vertical="top" wrapText="1"/>
    </xf>
    <xf numFmtId="164" fontId="31" fillId="4" borderId="8" xfId="0" applyNumberFormat="1" applyFont="1" applyFill="1" applyBorder="1" applyAlignment="1">
      <alignment vertical="top"/>
    </xf>
    <xf numFmtId="164" fontId="31" fillId="4" borderId="8" xfId="0" applyNumberFormat="1" applyFont="1" applyFill="1" applyBorder="1" applyAlignment="1">
      <alignment vertical="top" wrapText="1"/>
    </xf>
    <xf numFmtId="164" fontId="13" fillId="4" borderId="13" xfId="0" applyNumberFormat="1" applyFont="1" applyFill="1" applyBorder="1" applyAlignment="1">
      <alignment vertical="top"/>
    </xf>
    <xf numFmtId="164" fontId="13" fillId="4" borderId="13" xfId="0" applyNumberFormat="1" applyFont="1" applyFill="1" applyBorder="1" applyAlignment="1">
      <alignment vertical="top" wrapText="1"/>
    </xf>
    <xf numFmtId="164" fontId="13" fillId="4" borderId="0" xfId="0" applyNumberFormat="1" applyFont="1" applyFill="1" applyAlignment="1">
      <alignment vertical="top"/>
    </xf>
    <xf numFmtId="164" fontId="13" fillId="4" borderId="0" xfId="0" applyNumberFormat="1" applyFont="1" applyFill="1" applyAlignment="1">
      <alignment vertical="top" wrapText="1"/>
    </xf>
    <xf numFmtId="164" fontId="13" fillId="4" borderId="8" xfId="0" applyNumberFormat="1" applyFont="1" applyFill="1" applyBorder="1" applyAlignment="1">
      <alignment vertical="top"/>
    </xf>
    <xf numFmtId="164" fontId="13" fillId="4" borderId="8" xfId="0" applyNumberFormat="1" applyFont="1" applyFill="1" applyBorder="1" applyAlignment="1">
      <alignment vertical="top" wrapText="1"/>
    </xf>
    <xf numFmtId="164" fontId="24" fillId="4" borderId="13" xfId="0" applyNumberFormat="1" applyFont="1" applyFill="1" applyBorder="1" applyAlignment="1">
      <alignment vertical="top"/>
    </xf>
    <xf numFmtId="164" fontId="24" fillId="4" borderId="13" xfId="0" applyNumberFormat="1" applyFont="1" applyFill="1" applyBorder="1" applyAlignment="1">
      <alignment vertical="top" wrapText="1"/>
    </xf>
    <xf numFmtId="164" fontId="24" fillId="4" borderId="0" xfId="0" applyNumberFormat="1" applyFont="1" applyFill="1" applyAlignment="1">
      <alignment vertical="top"/>
    </xf>
    <xf numFmtId="164" fontId="24" fillId="4" borderId="0" xfId="0" applyNumberFormat="1" applyFont="1" applyFill="1" applyAlignment="1">
      <alignment vertical="top" wrapText="1"/>
    </xf>
    <xf numFmtId="164" fontId="24" fillId="4" borderId="8" xfId="0" applyNumberFormat="1" applyFont="1" applyFill="1" applyBorder="1" applyAlignment="1">
      <alignment vertical="top"/>
    </xf>
    <xf numFmtId="164" fontId="24" fillId="4" borderId="8" xfId="0" applyNumberFormat="1" applyFont="1" applyFill="1" applyBorder="1" applyAlignment="1">
      <alignment vertical="top" wrapText="1"/>
    </xf>
    <xf numFmtId="164" fontId="31" fillId="4" borderId="9" xfId="0" applyNumberFormat="1" applyFont="1" applyFill="1" applyBorder="1" applyAlignment="1">
      <alignment vertical="top"/>
    </xf>
    <xf numFmtId="164" fontId="31" fillId="4" borderId="9" xfId="0" applyNumberFormat="1" applyFont="1" applyFill="1" applyBorder="1" applyAlignment="1">
      <alignment vertical="top" wrapText="1"/>
    </xf>
    <xf numFmtId="2" fontId="16" fillId="0" borderId="1" xfId="0" applyNumberFormat="1" applyFont="1" applyBorder="1" applyAlignment="1">
      <alignment vertical="top"/>
    </xf>
    <xf numFmtId="2" fontId="15" fillId="0" borderId="1" xfId="0" applyNumberFormat="1" applyFont="1" applyBorder="1" applyAlignment="1">
      <alignment vertical="top"/>
    </xf>
    <xf numFmtId="0" fontId="16" fillId="0" borderId="1" xfId="14" applyFont="1" applyBorder="1" applyAlignment="1">
      <alignment wrapText="1"/>
    </xf>
    <xf numFmtId="0" fontId="38" fillId="4" borderId="8" xfId="0" applyFont="1" applyFill="1" applyBorder="1" applyAlignment="1">
      <alignment horizontal="left" vertical="center" wrapText="1" indent="2"/>
    </xf>
    <xf numFmtId="0" fontId="38" fillId="4" borderId="9" xfId="0" applyFont="1" applyFill="1" applyBorder="1" applyAlignment="1">
      <alignment horizontal="left" vertical="center" wrapText="1" indent="2"/>
    </xf>
    <xf numFmtId="2" fontId="13" fillId="4" borderId="8" xfId="0" applyNumberFormat="1" applyFont="1" applyFill="1" applyBorder="1" applyAlignment="1">
      <alignment horizontal="right" vertical="center" wrapText="1"/>
    </xf>
    <xf numFmtId="0" fontId="58" fillId="0" borderId="0" xfId="0" applyFont="1" applyAlignment="1">
      <alignment vertical="top"/>
    </xf>
    <xf numFmtId="2" fontId="15" fillId="0" borderId="1" xfId="0" applyNumberFormat="1" applyFont="1" applyBorder="1" applyAlignment="1">
      <alignment horizontal="right" vertical="top"/>
    </xf>
    <xf numFmtId="2" fontId="24" fillId="4" borderId="13" xfId="0" applyNumberFormat="1" applyFont="1" applyFill="1" applyBorder="1" applyAlignment="1">
      <alignment vertical="center" wrapText="1"/>
    </xf>
    <xf numFmtId="2" fontId="24" fillId="4" borderId="0" xfId="0" applyNumberFormat="1" applyFont="1" applyFill="1" applyAlignment="1">
      <alignment vertical="center" wrapText="1"/>
    </xf>
    <xf numFmtId="2" fontId="24" fillId="4" borderId="8" xfId="0" applyNumberFormat="1" applyFont="1" applyFill="1" applyBorder="1" applyAlignment="1">
      <alignment vertical="center" wrapText="1"/>
    </xf>
    <xf numFmtId="0" fontId="38" fillId="4" borderId="0" xfId="0" applyFont="1" applyFill="1" applyAlignment="1">
      <alignment horizontal="left" vertical="center" wrapText="1" indent="2"/>
    </xf>
    <xf numFmtId="2" fontId="14" fillId="4" borderId="13" xfId="0" applyNumberFormat="1" applyFont="1" applyFill="1" applyBorder="1" applyAlignment="1">
      <alignment vertical="center"/>
    </xf>
    <xf numFmtId="0" fontId="15" fillId="4" borderId="0" xfId="0" applyFont="1" applyFill="1" applyAlignment="1">
      <alignment horizontal="left" vertical="center" indent="1"/>
    </xf>
    <xf numFmtId="0" fontId="15" fillId="4" borderId="8" xfId="0" applyFont="1" applyFill="1" applyBorder="1" applyAlignment="1">
      <alignment horizontal="left" vertical="center" indent="1"/>
    </xf>
    <xf numFmtId="0" fontId="16" fillId="4" borderId="8" xfId="0" applyFont="1" applyFill="1" applyBorder="1" applyAlignment="1">
      <alignment vertical="center"/>
    </xf>
    <xf numFmtId="0" fontId="15" fillId="4" borderId="9" xfId="0" applyFont="1" applyFill="1" applyBorder="1" applyAlignment="1">
      <alignment horizontal="left" vertical="center" indent="1"/>
    </xf>
    <xf numFmtId="0" fontId="23" fillId="3" borderId="25" xfId="0" applyFont="1" applyFill="1" applyBorder="1" applyAlignment="1">
      <alignment horizontal="center" vertical="center" wrapText="1"/>
    </xf>
    <xf numFmtId="0" fontId="13" fillId="4" borderId="44" xfId="0" applyFont="1" applyFill="1" applyBorder="1" applyAlignment="1">
      <alignment vertical="center" wrapText="1"/>
    </xf>
    <xf numFmtId="0" fontId="23" fillId="3" borderId="45" xfId="0" applyFont="1" applyFill="1" applyBorder="1" applyAlignment="1">
      <alignment horizontal="center" vertical="center" wrapText="1"/>
    </xf>
    <xf numFmtId="0" fontId="23" fillId="3" borderId="46" xfId="0" applyFont="1" applyFill="1" applyBorder="1" applyAlignment="1">
      <alignment horizontal="center" vertical="center" wrapText="1"/>
    </xf>
    <xf numFmtId="0" fontId="13" fillId="4" borderId="13" xfId="0" applyFont="1" applyFill="1" applyBorder="1" applyAlignment="1">
      <alignment vertical="top" wrapText="1"/>
    </xf>
    <xf numFmtId="0" fontId="13" fillId="4" borderId="0" xfId="0" applyFont="1" applyFill="1" applyAlignment="1">
      <alignment vertical="top" wrapText="1"/>
    </xf>
    <xf numFmtId="0" fontId="13" fillId="4" borderId="27" xfId="0" applyFont="1" applyFill="1" applyBorder="1" applyAlignment="1">
      <alignment vertical="top" wrapText="1"/>
    </xf>
    <xf numFmtId="0" fontId="13" fillId="4" borderId="8" xfId="0" applyFont="1" applyFill="1" applyBorder="1" applyAlignment="1">
      <alignment vertical="top" wrapText="1"/>
    </xf>
    <xf numFmtId="0" fontId="13" fillId="4" borderId="32" xfId="0" applyFont="1" applyFill="1" applyBorder="1" applyAlignment="1">
      <alignment vertical="top" wrapText="1"/>
    </xf>
    <xf numFmtId="0" fontId="13" fillId="4" borderId="44" xfId="0" applyFont="1" applyFill="1" applyBorder="1" applyAlignment="1">
      <alignment vertical="top" wrapText="1"/>
    </xf>
    <xf numFmtId="164" fontId="13" fillId="4" borderId="44" xfId="0" applyNumberFormat="1" applyFont="1" applyFill="1" applyBorder="1" applyAlignment="1">
      <alignment vertical="top" wrapText="1"/>
    </xf>
    <xf numFmtId="0" fontId="13" fillId="4" borderId="47" xfId="0" applyFont="1" applyFill="1" applyBorder="1" applyAlignment="1">
      <alignment vertical="center" wrapText="1"/>
    </xf>
    <xf numFmtId="0" fontId="23" fillId="3" borderId="50" xfId="0" applyFont="1" applyFill="1" applyBorder="1" applyAlignment="1">
      <alignment horizontal="center" vertical="center" wrapText="1"/>
    </xf>
    <xf numFmtId="0" fontId="23" fillId="3" borderId="51" xfId="0" applyFont="1" applyFill="1" applyBorder="1" applyAlignment="1">
      <alignment horizontal="center" vertical="center" wrapText="1"/>
    </xf>
    <xf numFmtId="0" fontId="23" fillId="3" borderId="52" xfId="0" applyFont="1" applyFill="1" applyBorder="1" applyAlignment="1">
      <alignment horizontal="center" vertical="center" wrapText="1"/>
    </xf>
    <xf numFmtId="14" fontId="23" fillId="3" borderId="49" xfId="0" applyNumberFormat="1" applyFont="1" applyFill="1" applyBorder="1" applyAlignment="1">
      <alignment horizontal="center" vertical="center" wrapText="1"/>
    </xf>
    <xf numFmtId="0" fontId="23" fillId="3" borderId="48" xfId="0" applyFont="1" applyFill="1" applyBorder="1" applyAlignment="1">
      <alignment horizontal="center" vertical="center" wrapText="1"/>
    </xf>
    <xf numFmtId="2" fontId="13" fillId="4" borderId="0" xfId="0" applyNumberFormat="1" applyFont="1" applyFill="1" applyAlignment="1">
      <alignment horizontal="right" vertical="center" wrapText="1"/>
    </xf>
    <xf numFmtId="0" fontId="15" fillId="4" borderId="8" xfId="0" applyFont="1" applyFill="1" applyBorder="1" applyAlignment="1">
      <alignment horizontal="left" vertical="center" indent="2"/>
    </xf>
    <xf numFmtId="0" fontId="38" fillId="4" borderId="8" xfId="0" applyFont="1" applyFill="1" applyBorder="1" applyAlignment="1">
      <alignment horizontal="left" vertical="center" indent="1"/>
    </xf>
    <xf numFmtId="0" fontId="16" fillId="4" borderId="0" xfId="0" applyFont="1" applyFill="1" applyAlignment="1">
      <alignment vertical="center"/>
    </xf>
    <xf numFmtId="0" fontId="38" fillId="4" borderId="0" xfId="0" applyFont="1" applyFill="1" applyAlignment="1">
      <alignment horizontal="left" vertical="center" indent="1"/>
    </xf>
    <xf numFmtId="0" fontId="16" fillId="4" borderId="9" xfId="0" applyFont="1" applyFill="1" applyBorder="1" applyAlignment="1">
      <alignment vertical="center"/>
    </xf>
    <xf numFmtId="0" fontId="23" fillId="3" borderId="60" xfId="0" applyFont="1" applyFill="1" applyBorder="1" applyAlignment="1">
      <alignment horizontal="center" vertical="center" wrapText="1"/>
    </xf>
    <xf numFmtId="0" fontId="23" fillId="3" borderId="55" xfId="0" applyFont="1" applyFill="1" applyBorder="1" applyAlignment="1">
      <alignment horizontal="center" vertical="center" wrapText="1"/>
    </xf>
    <xf numFmtId="4" fontId="0" fillId="0" borderId="0" xfId="0" applyNumberFormat="1"/>
    <xf numFmtId="0" fontId="31" fillId="4" borderId="62" xfId="0" applyFont="1" applyFill="1" applyBorder="1" applyAlignment="1">
      <alignment vertical="center" wrapText="1"/>
    </xf>
    <xf numFmtId="168" fontId="20" fillId="0" borderId="0" xfId="0" applyNumberFormat="1" applyFont="1"/>
    <xf numFmtId="14" fontId="23" fillId="3" borderId="19" xfId="0" applyNumberFormat="1" applyFont="1" applyFill="1" applyBorder="1" applyAlignment="1">
      <alignment horizontal="center" vertical="center" wrapText="1"/>
    </xf>
    <xf numFmtId="0" fontId="15" fillId="0" borderId="1" xfId="0" applyFont="1" applyBorder="1"/>
    <xf numFmtId="0" fontId="16" fillId="4" borderId="0" xfId="0" applyFont="1" applyFill="1" applyAlignment="1">
      <alignment vertical="center" wrapText="1"/>
    </xf>
    <xf numFmtId="0" fontId="16" fillId="4" borderId="8" xfId="0" applyFont="1" applyFill="1" applyBorder="1" applyAlignment="1">
      <alignment vertical="center" wrapText="1"/>
    </xf>
    <xf numFmtId="0" fontId="31" fillId="4" borderId="13" xfId="0" applyFont="1" applyFill="1" applyBorder="1" applyAlignment="1">
      <alignment vertical="top" wrapText="1"/>
    </xf>
    <xf numFmtId="0" fontId="31" fillId="4" borderId="0" xfId="0" applyFont="1" applyFill="1" applyAlignment="1">
      <alignment vertical="top" wrapText="1"/>
    </xf>
    <xf numFmtId="0" fontId="31" fillId="4" borderId="8" xfId="0" applyFont="1" applyFill="1" applyBorder="1" applyAlignment="1">
      <alignment vertical="top" wrapText="1"/>
    </xf>
    <xf numFmtId="0" fontId="13" fillId="4" borderId="13" xfId="0" applyFont="1" applyFill="1" applyBorder="1" applyAlignment="1">
      <alignment horizontal="right" vertical="top" wrapText="1"/>
    </xf>
    <xf numFmtId="0" fontId="13" fillId="4" borderId="0" xfId="0" applyFont="1" applyFill="1" applyAlignment="1">
      <alignment horizontal="right" vertical="top" wrapText="1"/>
    </xf>
    <xf numFmtId="0" fontId="13" fillId="4" borderId="9" xfId="0" applyFont="1" applyFill="1" applyBorder="1" applyAlignment="1">
      <alignment horizontal="right" vertical="top" wrapText="1"/>
    </xf>
    <xf numFmtId="0" fontId="12" fillId="6" borderId="0" xfId="4" applyFont="1" applyFill="1" applyAlignment="1">
      <alignment horizontal="left"/>
    </xf>
    <xf numFmtId="164" fontId="31" fillId="4" borderId="13" xfId="0" applyNumberFormat="1" applyFont="1" applyFill="1" applyBorder="1" applyAlignment="1">
      <alignment horizontal="right" vertical="center" wrapText="1"/>
    </xf>
    <xf numFmtId="164" fontId="31" fillId="4" borderId="13" xfId="0" applyNumberFormat="1" applyFont="1" applyFill="1" applyBorder="1" applyAlignment="1">
      <alignment horizontal="right" vertical="center"/>
    </xf>
    <xf numFmtId="164" fontId="31" fillId="4" borderId="0" xfId="0" applyNumberFormat="1" applyFont="1" applyFill="1" applyAlignment="1">
      <alignment horizontal="right" vertical="center" wrapText="1"/>
    </xf>
    <xf numFmtId="164" fontId="31" fillId="4" borderId="0" xfId="0" applyNumberFormat="1" applyFont="1" applyFill="1" applyAlignment="1">
      <alignment horizontal="right" vertical="center"/>
    </xf>
    <xf numFmtId="164" fontId="31" fillId="4" borderId="8" xfId="0" applyNumberFormat="1" applyFont="1" applyFill="1" applyBorder="1" applyAlignment="1">
      <alignment horizontal="right" vertical="center" wrapText="1"/>
    </xf>
    <xf numFmtId="164" fontId="31" fillId="4" borderId="8" xfId="0" applyNumberFormat="1" applyFont="1" applyFill="1" applyBorder="1" applyAlignment="1">
      <alignment horizontal="right" vertical="center"/>
    </xf>
    <xf numFmtId="164" fontId="13" fillId="4" borderId="13" xfId="0" applyNumberFormat="1" applyFont="1" applyFill="1" applyBorder="1" applyAlignment="1">
      <alignment horizontal="right" vertical="center" wrapText="1"/>
    </xf>
    <xf numFmtId="164" fontId="13" fillId="4" borderId="13" xfId="0" applyNumberFormat="1" applyFont="1" applyFill="1" applyBorder="1" applyAlignment="1">
      <alignment horizontal="right" vertical="center"/>
    </xf>
    <xf numFmtId="164" fontId="13" fillId="4" borderId="0" xfId="0" applyNumberFormat="1" applyFont="1" applyFill="1" applyAlignment="1">
      <alignment horizontal="right" vertical="center" wrapText="1"/>
    </xf>
    <xf numFmtId="164" fontId="13" fillId="4" borderId="0" xfId="0" applyNumberFormat="1" applyFont="1" applyFill="1" applyAlignment="1">
      <alignment horizontal="right" vertical="center"/>
    </xf>
    <xf numFmtId="164" fontId="13" fillId="4" borderId="8" xfId="0" applyNumberFormat="1" applyFont="1" applyFill="1" applyBorder="1" applyAlignment="1">
      <alignment horizontal="right" vertical="center" wrapText="1"/>
    </xf>
    <xf numFmtId="164" fontId="13" fillId="4" borderId="8" xfId="0" applyNumberFormat="1" applyFont="1" applyFill="1" applyBorder="1" applyAlignment="1">
      <alignment horizontal="right" vertical="center"/>
    </xf>
    <xf numFmtId="164" fontId="34" fillId="4" borderId="13" xfId="0" applyNumberFormat="1" applyFont="1" applyFill="1" applyBorder="1" applyAlignment="1">
      <alignment horizontal="right" vertical="center" wrapText="1"/>
    </xf>
    <xf numFmtId="164" fontId="34" fillId="4" borderId="13" xfId="0" applyNumberFormat="1" applyFont="1" applyFill="1" applyBorder="1" applyAlignment="1">
      <alignment horizontal="right" vertical="center"/>
    </xf>
    <xf numFmtId="164" fontId="34" fillId="4" borderId="0" xfId="0" applyNumberFormat="1" applyFont="1" applyFill="1" applyAlignment="1">
      <alignment horizontal="right" vertical="center" wrapText="1"/>
    </xf>
    <xf numFmtId="164" fontId="34" fillId="4" borderId="0" xfId="0" applyNumberFormat="1" applyFont="1" applyFill="1" applyAlignment="1">
      <alignment horizontal="right" vertical="center"/>
    </xf>
    <xf numFmtId="164" fontId="38" fillId="4" borderId="13" xfId="0" applyNumberFormat="1" applyFont="1" applyFill="1" applyBorder="1" applyAlignment="1">
      <alignment horizontal="right" vertical="center" wrapText="1"/>
    </xf>
    <xf numFmtId="164" fontId="38" fillId="4" borderId="13" xfId="0" applyNumberFormat="1" applyFont="1" applyFill="1" applyBorder="1" applyAlignment="1">
      <alignment horizontal="right" vertical="center"/>
    </xf>
    <xf numFmtId="164" fontId="38" fillId="4" borderId="0" xfId="0" applyNumberFormat="1" applyFont="1" applyFill="1" applyAlignment="1">
      <alignment horizontal="right" vertical="center" wrapText="1"/>
    </xf>
    <xf numFmtId="164" fontId="38" fillId="4" borderId="0" xfId="0" applyNumberFormat="1" applyFont="1" applyFill="1" applyAlignment="1">
      <alignment horizontal="right" vertical="center"/>
    </xf>
    <xf numFmtId="164" fontId="34" fillId="4" borderId="8" xfId="0" applyNumberFormat="1" applyFont="1" applyFill="1" applyBorder="1" applyAlignment="1">
      <alignment horizontal="right" vertical="center" wrapText="1"/>
    </xf>
    <xf numFmtId="164" fontId="34" fillId="4" borderId="8" xfId="0" applyNumberFormat="1" applyFont="1" applyFill="1" applyBorder="1" applyAlignment="1">
      <alignment horizontal="right" vertical="center"/>
    </xf>
    <xf numFmtId="2" fontId="13" fillId="4" borderId="13" xfId="0" applyNumberFormat="1" applyFont="1" applyFill="1" applyBorder="1" applyAlignment="1">
      <alignment vertical="center"/>
    </xf>
    <xf numFmtId="2" fontId="13" fillId="4" borderId="13" xfId="0" applyNumberFormat="1" applyFont="1" applyFill="1" applyBorder="1" applyAlignment="1">
      <alignment vertical="center" wrapText="1"/>
    </xf>
    <xf numFmtId="2" fontId="13" fillId="4" borderId="8" xfId="0" applyNumberFormat="1" applyFont="1" applyFill="1" applyBorder="1" applyAlignment="1">
      <alignment vertical="center"/>
    </xf>
    <xf numFmtId="0" fontId="31" fillId="4" borderId="9" xfId="0" applyFont="1" applyFill="1" applyBorder="1" applyAlignment="1">
      <alignment horizontal="left" vertical="center" indent="1"/>
    </xf>
    <xf numFmtId="0" fontId="13" fillId="4" borderId="0" xfId="0" applyFont="1" applyFill="1" applyAlignment="1">
      <alignment horizontal="left" vertical="center" indent="2"/>
    </xf>
    <xf numFmtId="0" fontId="13" fillId="4" borderId="8" xfId="0" applyFont="1" applyFill="1" applyBorder="1" applyAlignment="1">
      <alignment horizontal="left" vertical="center" indent="2"/>
    </xf>
    <xf numFmtId="0" fontId="31" fillId="4" borderId="0" xfId="0" applyFont="1" applyFill="1" applyAlignment="1">
      <alignment horizontal="left" vertical="center" wrapText="1" indent="1"/>
    </xf>
    <xf numFmtId="2" fontId="24" fillId="4" borderId="13" xfId="0" applyNumberFormat="1" applyFont="1" applyFill="1" applyBorder="1" applyAlignment="1">
      <alignment vertical="center"/>
    </xf>
    <xf numFmtId="2" fontId="24" fillId="4" borderId="0" xfId="0" applyNumberFormat="1" applyFont="1" applyFill="1" applyAlignment="1">
      <alignment vertical="center"/>
    </xf>
    <xf numFmtId="2" fontId="24" fillId="4" borderId="8" xfId="0" applyNumberFormat="1" applyFont="1" applyFill="1" applyBorder="1" applyAlignment="1">
      <alignment vertical="center"/>
    </xf>
    <xf numFmtId="2" fontId="14" fillId="4" borderId="8" xfId="0" applyNumberFormat="1" applyFont="1" applyFill="1" applyBorder="1" applyAlignment="1">
      <alignment horizontal="right" vertical="center"/>
    </xf>
    <xf numFmtId="2" fontId="34" fillId="4" borderId="8" xfId="0" applyNumberFormat="1" applyFont="1" applyFill="1" applyBorder="1" applyAlignment="1">
      <alignment horizontal="right" vertical="center"/>
    </xf>
    <xf numFmtId="2" fontId="14" fillId="4" borderId="8" xfId="0" applyNumberFormat="1" applyFont="1" applyFill="1" applyBorder="1" applyAlignment="1">
      <alignment horizontal="right" vertical="center" wrapText="1"/>
    </xf>
    <xf numFmtId="2" fontId="34" fillId="4" borderId="8" xfId="0" applyNumberFormat="1" applyFont="1" applyFill="1" applyBorder="1" applyAlignment="1">
      <alignment horizontal="right" vertical="center" wrapText="1"/>
    </xf>
    <xf numFmtId="2" fontId="34" fillId="4" borderId="9" xfId="0" applyNumberFormat="1" applyFont="1" applyFill="1" applyBorder="1" applyAlignment="1">
      <alignment horizontal="right" vertical="center"/>
    </xf>
    <xf numFmtId="2" fontId="34" fillId="4" borderId="9" xfId="0" applyNumberFormat="1" applyFont="1" applyFill="1" applyBorder="1" applyAlignment="1">
      <alignment horizontal="right" vertical="center" wrapText="1"/>
    </xf>
    <xf numFmtId="0" fontId="38" fillId="4" borderId="0" xfId="0" applyFont="1" applyFill="1" applyAlignment="1">
      <alignment horizontal="left" vertical="top" wrapText="1" indent="2"/>
    </xf>
    <xf numFmtId="164" fontId="31" fillId="4" borderId="34" xfId="0" applyNumberFormat="1" applyFont="1" applyFill="1" applyBorder="1" applyAlignment="1">
      <alignment vertical="center"/>
    </xf>
    <xf numFmtId="4" fontId="31" fillId="4" borderId="0" xfId="0" applyNumberFormat="1" applyFont="1" applyFill="1" applyAlignment="1">
      <alignment horizontal="right" vertical="center" wrapText="1"/>
    </xf>
    <xf numFmtId="2" fontId="13" fillId="4" borderId="8" xfId="0" applyNumberFormat="1" applyFont="1" applyFill="1" applyBorder="1" applyAlignment="1">
      <alignment horizontal="left" vertical="center" indent="1"/>
    </xf>
    <xf numFmtId="0" fontId="13" fillId="4" borderId="0" xfId="0" applyFont="1" applyFill="1" applyAlignment="1">
      <alignment horizontal="left" vertical="center" indent="4"/>
    </xf>
    <xf numFmtId="0" fontId="13" fillId="4" borderId="8" xfId="0" applyFont="1" applyFill="1" applyBorder="1" applyAlignment="1">
      <alignment horizontal="left" vertical="center" indent="4"/>
    </xf>
    <xf numFmtId="164" fontId="13" fillId="4" borderId="13" xfId="0" applyNumberFormat="1" applyFont="1" applyFill="1" applyBorder="1" applyAlignment="1">
      <alignment vertical="center" wrapText="1"/>
    </xf>
    <xf numFmtId="0" fontId="13" fillId="4" borderId="53" xfId="0" applyFont="1" applyFill="1" applyBorder="1" applyAlignment="1">
      <alignment horizontal="center" vertical="top" wrapText="1"/>
    </xf>
    <xf numFmtId="0" fontId="13" fillId="4" borderId="54" xfId="0" applyFont="1" applyFill="1" applyBorder="1" applyAlignment="1">
      <alignment horizontal="center" vertical="top" wrapText="1"/>
    </xf>
    <xf numFmtId="0" fontId="13" fillId="4" borderId="55" xfId="0" applyFont="1" applyFill="1" applyBorder="1" applyAlignment="1">
      <alignment horizontal="center" vertical="top" wrapText="1"/>
    </xf>
    <xf numFmtId="0" fontId="23" fillId="3" borderId="10" xfId="0" applyFont="1" applyFill="1" applyBorder="1" applyAlignment="1">
      <alignment horizontal="center" vertical="center" wrapText="1"/>
    </xf>
    <xf numFmtId="0" fontId="23" fillId="3" borderId="23" xfId="0" applyFont="1" applyFill="1" applyBorder="1" applyAlignment="1">
      <alignment horizontal="center" vertical="center" wrapText="1"/>
    </xf>
    <xf numFmtId="0" fontId="13" fillId="4" borderId="13" xfId="0" applyFont="1" applyFill="1" applyBorder="1" applyAlignment="1">
      <alignment vertical="center" wrapText="1"/>
    </xf>
    <xf numFmtId="0" fontId="23" fillId="3" borderId="23" xfId="0" applyFont="1" applyFill="1" applyBorder="1" applyAlignment="1">
      <alignment horizontal="center" vertical="center"/>
    </xf>
    <xf numFmtId="164" fontId="31" fillId="4" borderId="65" xfId="0" applyNumberFormat="1" applyFont="1" applyFill="1" applyBorder="1" applyAlignment="1">
      <alignment vertical="top"/>
    </xf>
    <xf numFmtId="164" fontId="31" fillId="4" borderId="66" xfId="0" applyNumberFormat="1" applyFont="1" applyFill="1" applyBorder="1" applyAlignment="1">
      <alignment vertical="top"/>
    </xf>
    <xf numFmtId="164" fontId="31" fillId="4" borderId="67" xfId="0" applyNumberFormat="1" applyFont="1" applyFill="1" applyBorder="1" applyAlignment="1">
      <alignment vertical="top"/>
    </xf>
    <xf numFmtId="164" fontId="13" fillId="4" borderId="65" xfId="0" applyNumberFormat="1" applyFont="1" applyFill="1" applyBorder="1" applyAlignment="1">
      <alignment vertical="top"/>
    </xf>
    <xf numFmtId="164" fontId="13" fillId="4" borderId="66" xfId="0" applyNumberFormat="1" applyFont="1" applyFill="1" applyBorder="1" applyAlignment="1">
      <alignment vertical="top"/>
    </xf>
    <xf numFmtId="164" fontId="13" fillId="4" borderId="67" xfId="0" applyNumberFormat="1" applyFont="1" applyFill="1" applyBorder="1" applyAlignment="1">
      <alignment vertical="top"/>
    </xf>
    <xf numFmtId="164" fontId="24" fillId="4" borderId="65" xfId="0" applyNumberFormat="1" applyFont="1" applyFill="1" applyBorder="1" applyAlignment="1">
      <alignment vertical="top"/>
    </xf>
    <xf numFmtId="164" fontId="24" fillId="4" borderId="66" xfId="0" applyNumberFormat="1" applyFont="1" applyFill="1" applyBorder="1" applyAlignment="1">
      <alignment vertical="top"/>
    </xf>
    <xf numFmtId="164" fontId="24" fillId="4" borderId="67" xfId="0" applyNumberFormat="1" applyFont="1" applyFill="1" applyBorder="1" applyAlignment="1">
      <alignment vertical="top"/>
    </xf>
    <xf numFmtId="164" fontId="31" fillId="4" borderId="68" xfId="0" applyNumberFormat="1" applyFont="1" applyFill="1" applyBorder="1" applyAlignment="1">
      <alignment vertical="top"/>
    </xf>
    <xf numFmtId="0" fontId="24" fillId="7" borderId="13" xfId="0" applyFont="1" applyFill="1" applyBorder="1" applyAlignment="1">
      <alignment horizontal="right" vertical="center" wrapText="1"/>
    </xf>
    <xf numFmtId="3" fontId="13" fillId="7" borderId="0" xfId="0" applyNumberFormat="1" applyFont="1" applyFill="1" applyAlignment="1">
      <alignment horizontal="right" vertical="center" wrapText="1"/>
    </xf>
    <xf numFmtId="3" fontId="13" fillId="7" borderId="8" xfId="0" applyNumberFormat="1" applyFont="1" applyFill="1" applyBorder="1" applyAlignment="1">
      <alignment horizontal="right" vertical="center" wrapText="1"/>
    </xf>
    <xf numFmtId="3" fontId="13" fillId="7" borderId="13" xfId="0" applyNumberFormat="1" applyFont="1" applyFill="1" applyBorder="1" applyAlignment="1">
      <alignment horizontal="right" vertical="center" wrapText="1"/>
    </xf>
    <xf numFmtId="0" fontId="13" fillId="7" borderId="13" xfId="0" applyFont="1" applyFill="1" applyBorder="1" applyAlignment="1">
      <alignment horizontal="right" vertical="center" wrapText="1"/>
    </xf>
    <xf numFmtId="0" fontId="13" fillId="7" borderId="0" xfId="0" applyFont="1" applyFill="1" applyAlignment="1">
      <alignment horizontal="right" vertical="center" wrapText="1"/>
    </xf>
    <xf numFmtId="0" fontId="13" fillId="7" borderId="8" xfId="0" applyFont="1" applyFill="1" applyBorder="1" applyAlignment="1">
      <alignment horizontal="right" vertical="center" wrapText="1"/>
    </xf>
    <xf numFmtId="0" fontId="24" fillId="7" borderId="0" xfId="0" applyFont="1" applyFill="1" applyAlignment="1">
      <alignment horizontal="right" vertical="center" wrapText="1"/>
    </xf>
    <xf numFmtId="0" fontId="24" fillId="7" borderId="8" xfId="0" applyFont="1" applyFill="1" applyBorder="1" applyAlignment="1">
      <alignment horizontal="right" vertical="center" wrapText="1"/>
    </xf>
    <xf numFmtId="0" fontId="13" fillId="7" borderId="9" xfId="0" applyFont="1" applyFill="1" applyBorder="1" applyAlignment="1">
      <alignment horizontal="right" vertical="center" wrapText="1"/>
    </xf>
    <xf numFmtId="164" fontId="13" fillId="7" borderId="13" xfId="0" applyNumberFormat="1" applyFont="1" applyFill="1" applyBorder="1" applyAlignment="1">
      <alignment horizontal="right" vertical="center" wrapText="1"/>
    </xf>
    <xf numFmtId="0" fontId="38" fillId="0" borderId="0" xfId="4" applyFont="1"/>
    <xf numFmtId="164" fontId="15" fillId="0" borderId="1" xfId="5" applyNumberFormat="1" applyFont="1" applyFill="1" applyBorder="1" applyAlignment="1">
      <alignment horizontal="right" vertical="top" wrapText="1"/>
    </xf>
    <xf numFmtId="0" fontId="58" fillId="0" borderId="0" xfId="4" applyFont="1" applyAlignment="1">
      <alignment horizontal="left" vertical="top" wrapText="1"/>
    </xf>
    <xf numFmtId="0" fontId="15" fillId="4" borderId="63" xfId="0" applyFont="1" applyFill="1" applyBorder="1" applyAlignment="1">
      <alignment horizontal="left" vertical="center" wrapText="1" indent="1"/>
    </xf>
    <xf numFmtId="0" fontId="34" fillId="4" borderId="63" xfId="0" applyFont="1" applyFill="1" applyBorder="1" applyAlignment="1">
      <alignment horizontal="left" vertical="center" wrapText="1" indent="1"/>
    </xf>
    <xf numFmtId="0" fontId="38" fillId="4" borderId="63" xfId="0" applyFont="1" applyFill="1" applyBorder="1" applyAlignment="1">
      <alignment horizontal="left" vertical="center" wrapText="1" indent="1"/>
    </xf>
    <xf numFmtId="4" fontId="16" fillId="0" borderId="1" xfId="8" applyNumberFormat="1" applyFont="1" applyBorder="1" applyAlignment="1">
      <alignment horizontal="right" vertical="top"/>
    </xf>
    <xf numFmtId="4" fontId="31" fillId="4" borderId="13" xfId="0" applyNumberFormat="1" applyFont="1" applyFill="1" applyBorder="1" applyAlignment="1">
      <alignment horizontal="right" vertical="top" wrapText="1"/>
    </xf>
    <xf numFmtId="4" fontId="31" fillId="7" borderId="13" xfId="0" applyNumberFormat="1" applyFont="1" applyFill="1" applyBorder="1" applyAlignment="1">
      <alignment horizontal="right" vertical="top" wrapText="1"/>
    </xf>
    <xf numFmtId="4" fontId="31" fillId="4" borderId="0" xfId="0" applyNumberFormat="1" applyFont="1" applyFill="1" applyAlignment="1">
      <alignment horizontal="right" vertical="top" wrapText="1"/>
    </xf>
    <xf numFmtId="4" fontId="31" fillId="7" borderId="0" xfId="0" applyNumberFormat="1" applyFont="1" applyFill="1" applyAlignment="1">
      <alignment horizontal="right" vertical="top" wrapText="1"/>
    </xf>
    <xf numFmtId="4" fontId="31" fillId="4" borderId="8" xfId="0" applyNumberFormat="1" applyFont="1" applyFill="1" applyBorder="1" applyAlignment="1">
      <alignment horizontal="right" vertical="top" wrapText="1"/>
    </xf>
    <xf numFmtId="4" fontId="31" fillId="7" borderId="8" xfId="0" applyNumberFormat="1" applyFont="1" applyFill="1" applyBorder="1" applyAlignment="1">
      <alignment horizontal="right" vertical="top" wrapText="1"/>
    </xf>
    <xf numFmtId="4" fontId="13" fillId="4" borderId="13" xfId="0" applyNumberFormat="1" applyFont="1" applyFill="1" applyBorder="1" applyAlignment="1">
      <alignment horizontal="right" vertical="top" wrapText="1"/>
    </xf>
    <xf numFmtId="4" fontId="13" fillId="7" borderId="13" xfId="0" applyNumberFormat="1" applyFont="1" applyFill="1" applyBorder="1" applyAlignment="1">
      <alignment horizontal="right" vertical="top" wrapText="1"/>
    </xf>
    <xf numFmtId="4" fontId="13" fillId="4" borderId="0" xfId="0" applyNumberFormat="1" applyFont="1" applyFill="1" applyAlignment="1">
      <alignment horizontal="right" vertical="top" wrapText="1"/>
    </xf>
    <xf numFmtId="4" fontId="13" fillId="7" borderId="0" xfId="0" applyNumberFormat="1" applyFont="1" applyFill="1" applyAlignment="1">
      <alignment horizontal="right" vertical="top" wrapText="1"/>
    </xf>
    <xf numFmtId="4" fontId="13" fillId="4" borderId="8" xfId="0" applyNumberFormat="1" applyFont="1" applyFill="1" applyBorder="1" applyAlignment="1">
      <alignment horizontal="right" vertical="top" wrapText="1"/>
    </xf>
    <xf numFmtId="4" fontId="13" fillId="7" borderId="8" xfId="0" applyNumberFormat="1" applyFont="1" applyFill="1" applyBorder="1" applyAlignment="1">
      <alignment horizontal="right" vertical="top" wrapText="1"/>
    </xf>
    <xf numFmtId="4" fontId="34" fillId="4" borderId="0" xfId="0" applyNumberFormat="1" applyFont="1" applyFill="1" applyAlignment="1">
      <alignment horizontal="right" vertical="top" wrapText="1"/>
    </xf>
    <xf numFmtId="4" fontId="34" fillId="7" borderId="0" xfId="0" applyNumberFormat="1" applyFont="1" applyFill="1" applyAlignment="1">
      <alignment horizontal="right" vertical="top" wrapText="1"/>
    </xf>
    <xf numFmtId="4" fontId="34" fillId="4" borderId="13" xfId="0" applyNumberFormat="1" applyFont="1" applyFill="1" applyBorder="1" applyAlignment="1">
      <alignment horizontal="right" vertical="center" wrapText="1"/>
    </xf>
    <xf numFmtId="4" fontId="34" fillId="4" borderId="73" xfId="0" applyNumberFormat="1" applyFont="1" applyFill="1" applyBorder="1" applyAlignment="1">
      <alignment horizontal="right" vertical="center" wrapText="1"/>
    </xf>
    <xf numFmtId="4" fontId="34" fillId="4" borderId="63" xfId="0" applyNumberFormat="1" applyFont="1" applyFill="1" applyBorder="1" applyAlignment="1">
      <alignment horizontal="right" vertical="top" wrapText="1"/>
    </xf>
    <xf numFmtId="4" fontId="34" fillId="7" borderId="63" xfId="0" applyNumberFormat="1" applyFont="1" applyFill="1" applyBorder="1" applyAlignment="1">
      <alignment horizontal="right" vertical="top" wrapText="1"/>
    </xf>
    <xf numFmtId="4" fontId="34" fillId="4" borderId="13" xfId="0" applyNumberFormat="1" applyFont="1" applyFill="1" applyBorder="1" applyAlignment="1">
      <alignment horizontal="right" vertical="top" wrapText="1"/>
    </xf>
    <xf numFmtId="4" fontId="34" fillId="4" borderId="13" xfId="0" applyNumberFormat="1" applyFont="1" applyFill="1" applyBorder="1" applyAlignment="1">
      <alignment horizontal="right" vertical="top"/>
    </xf>
    <xf numFmtId="4" fontId="34" fillId="7" borderId="13" xfId="0" applyNumberFormat="1" applyFont="1" applyFill="1" applyBorder="1" applyAlignment="1">
      <alignment horizontal="right" vertical="top" wrapText="1"/>
    </xf>
    <xf numFmtId="4" fontId="34" fillId="4" borderId="0" xfId="0" applyNumberFormat="1" applyFont="1" applyFill="1" applyAlignment="1">
      <alignment horizontal="right" vertical="top"/>
    </xf>
    <xf numFmtId="4" fontId="13" fillId="4" borderId="63" xfId="0" applyNumberFormat="1" applyFont="1" applyFill="1" applyBorder="1" applyAlignment="1">
      <alignment horizontal="right" vertical="top" wrapText="1"/>
    </xf>
    <xf numFmtId="4" fontId="13" fillId="4" borderId="63" xfId="0" applyNumberFormat="1" applyFont="1" applyFill="1" applyBorder="1" applyAlignment="1">
      <alignment horizontal="right" vertical="top"/>
    </xf>
    <xf numFmtId="4" fontId="13" fillId="7" borderId="63" xfId="0" applyNumberFormat="1" applyFont="1" applyFill="1" applyBorder="1" applyAlignment="1">
      <alignment horizontal="right" vertical="top" wrapText="1"/>
    </xf>
    <xf numFmtId="4" fontId="13" fillId="7" borderId="0" xfId="0" applyNumberFormat="1" applyFont="1" applyFill="1" applyAlignment="1">
      <alignment vertical="center" wrapText="1"/>
    </xf>
    <xf numFmtId="4" fontId="13" fillId="4" borderId="9" xfId="0" applyNumberFormat="1" applyFont="1" applyFill="1" applyBorder="1" applyAlignment="1">
      <alignment vertical="center" wrapText="1"/>
    </xf>
    <xf numFmtId="4" fontId="13" fillId="7" borderId="9" xfId="0" applyNumberFormat="1" applyFont="1" applyFill="1" applyBorder="1" applyAlignment="1">
      <alignment vertical="center" wrapText="1"/>
    </xf>
    <xf numFmtId="4" fontId="21" fillId="0" borderId="0" xfId="0" applyNumberFormat="1" applyFont="1" applyAlignment="1">
      <alignment vertical="center" wrapText="1"/>
    </xf>
    <xf numFmtId="4" fontId="42" fillId="0" borderId="1" xfId="0" applyNumberFormat="1" applyFont="1" applyBorder="1"/>
    <xf numFmtId="0" fontId="86" fillId="0" borderId="0" xfId="0" applyFont="1" applyAlignment="1">
      <alignment horizontal="left" vertical="center"/>
    </xf>
    <xf numFmtId="168" fontId="15" fillId="0" borderId="17" xfId="1" applyNumberFormat="1" applyFont="1" applyFill="1" applyBorder="1" applyAlignment="1">
      <alignment vertical="top"/>
    </xf>
    <xf numFmtId="0" fontId="85" fillId="0" borderId="0" xfId="0" applyFont="1" applyAlignment="1">
      <alignment vertical="top"/>
    </xf>
    <xf numFmtId="0" fontId="0" fillId="0" borderId="27" xfId="0" applyBorder="1"/>
    <xf numFmtId="4" fontId="16" fillId="0" borderId="1" xfId="0" applyNumberFormat="1" applyFont="1" applyBorder="1" applyAlignment="1">
      <alignment horizontal="right" vertical="top"/>
    </xf>
    <xf numFmtId="0" fontId="0" fillId="0" borderId="0" xfId="0" applyAlignment="1">
      <alignment horizontal="right"/>
    </xf>
    <xf numFmtId="0" fontId="13" fillId="4" borderId="0" xfId="0" applyFont="1" applyFill="1" applyAlignment="1">
      <alignment horizontal="left" vertical="center" wrapText="1" indent="2"/>
    </xf>
    <xf numFmtId="0" fontId="13" fillId="4" borderId="64" xfId="0" applyFont="1" applyFill="1" applyBorder="1" applyAlignment="1">
      <alignment horizontal="left" vertical="center" indent="2"/>
    </xf>
    <xf numFmtId="0" fontId="16" fillId="0" borderId="16" xfId="14" applyFont="1" applyBorder="1" applyAlignment="1">
      <alignment horizontal="center" wrapText="1"/>
    </xf>
    <xf numFmtId="0" fontId="16" fillId="0" borderId="16" xfId="14" applyFont="1" applyBorder="1" applyAlignment="1">
      <alignment horizontal="center"/>
    </xf>
    <xf numFmtId="4" fontId="15" fillId="5" borderId="1" xfId="15" applyNumberFormat="1" applyFont="1" applyFill="1" applyBorder="1"/>
    <xf numFmtId="4" fontId="15" fillId="5" borderId="0" xfId="15" applyNumberFormat="1" applyFont="1" applyFill="1"/>
    <xf numFmtId="0" fontId="15" fillId="0" borderId="2" xfId="14" applyFont="1" applyBorder="1" applyAlignment="1">
      <alignment wrapText="1"/>
    </xf>
    <xf numFmtId="0" fontId="15" fillId="0" borderId="1" xfId="23" applyFont="1" applyBorder="1" applyAlignment="1">
      <alignment wrapText="1"/>
    </xf>
    <xf numFmtId="4" fontId="15" fillId="0" borderId="1" xfId="23" applyNumberFormat="1" applyFont="1" applyBorder="1" applyAlignment="1">
      <alignment vertical="top"/>
    </xf>
    <xf numFmtId="0" fontId="15" fillId="0" borderId="1" xfId="23" applyFont="1" applyBorder="1"/>
    <xf numFmtId="49" fontId="16" fillId="0" borderId="1" xfId="23" applyNumberFormat="1" applyFont="1" applyBorder="1" applyAlignment="1">
      <alignment horizontal="center"/>
    </xf>
    <xf numFmtId="14" fontId="16" fillId="0" borderId="1" xfId="23" applyNumberFormat="1" applyFont="1" applyBorder="1"/>
    <xf numFmtId="4" fontId="68" fillId="0" borderId="0" xfId="22" applyNumberFormat="1"/>
    <xf numFmtId="2" fontId="15" fillId="0" borderId="1" xfId="14" applyNumberFormat="1" applyFont="1" applyBorder="1" applyAlignment="1">
      <alignment horizontal="right"/>
    </xf>
    <xf numFmtId="2" fontId="15" fillId="0" borderId="1" xfId="14" applyNumberFormat="1" applyFont="1" applyBorder="1"/>
    <xf numFmtId="165" fontId="15" fillId="0" borderId="1" xfId="14" applyNumberFormat="1" applyFont="1" applyBorder="1" applyAlignment="1">
      <alignment horizontal="right" vertical="top"/>
    </xf>
    <xf numFmtId="165" fontId="15" fillId="0" borderId="17" xfId="14" applyNumberFormat="1" applyFont="1" applyBorder="1" applyAlignment="1">
      <alignment horizontal="right" vertical="top"/>
    </xf>
    <xf numFmtId="164" fontId="15" fillId="0" borderId="1" xfId="14" applyNumberFormat="1" applyFont="1" applyBorder="1" applyAlignment="1">
      <alignment horizontal="right" vertical="top"/>
    </xf>
    <xf numFmtId="171" fontId="15" fillId="0" borderId="1" xfId="14" applyNumberFormat="1" applyFont="1" applyBorder="1" applyAlignment="1">
      <alignment horizontal="right" vertical="top"/>
    </xf>
    <xf numFmtId="164" fontId="31" fillId="4" borderId="33" xfId="0" applyNumberFormat="1" applyFont="1" applyFill="1" applyBorder="1" applyAlignment="1">
      <alignment vertical="center" wrapText="1"/>
    </xf>
    <xf numFmtId="164" fontId="31" fillId="4" borderId="34" xfId="0" applyNumberFormat="1" applyFont="1" applyFill="1" applyBorder="1" applyAlignment="1">
      <alignment vertical="center" wrapText="1"/>
    </xf>
    <xf numFmtId="164" fontId="31" fillId="4" borderId="35" xfId="0" applyNumberFormat="1" applyFont="1" applyFill="1" applyBorder="1" applyAlignment="1">
      <alignment vertical="center" wrapText="1"/>
    </xf>
    <xf numFmtId="164" fontId="13" fillId="4" borderId="35" xfId="0" applyNumberFormat="1" applyFont="1" applyFill="1" applyBorder="1" applyAlignment="1">
      <alignment horizontal="right" vertical="center" wrapText="1"/>
    </xf>
    <xf numFmtId="164" fontId="31" fillId="4" borderId="35" xfId="0" applyNumberFormat="1" applyFont="1" applyFill="1" applyBorder="1" applyAlignment="1">
      <alignment horizontal="right" vertical="center" wrapText="1"/>
    </xf>
    <xf numFmtId="164" fontId="34" fillId="4" borderId="33" xfId="0" applyNumberFormat="1" applyFont="1" applyFill="1" applyBorder="1" applyAlignment="1">
      <alignment vertical="center" wrapText="1"/>
    </xf>
    <xf numFmtId="164" fontId="34" fillId="4" borderId="35" xfId="0" applyNumberFormat="1" applyFont="1" applyFill="1" applyBorder="1" applyAlignment="1">
      <alignment vertical="center" wrapText="1"/>
    </xf>
    <xf numFmtId="164" fontId="34" fillId="4" borderId="35" xfId="0" applyNumberFormat="1" applyFont="1" applyFill="1" applyBorder="1" applyAlignment="1">
      <alignment horizontal="right" vertical="center" wrapText="1"/>
    </xf>
    <xf numFmtId="164" fontId="13" fillId="4" borderId="33" xfId="0" applyNumberFormat="1" applyFont="1" applyFill="1" applyBorder="1" applyAlignment="1">
      <alignment vertical="center" wrapText="1"/>
    </xf>
    <xf numFmtId="164" fontId="13" fillId="4" borderId="34" xfId="0" applyNumberFormat="1" applyFont="1" applyFill="1" applyBorder="1" applyAlignment="1">
      <alignment vertical="center" wrapText="1"/>
    </xf>
    <xf numFmtId="164" fontId="13" fillId="4" borderId="35" xfId="0" applyNumberFormat="1" applyFont="1" applyFill="1" applyBorder="1" applyAlignment="1">
      <alignment vertical="center" wrapText="1"/>
    </xf>
    <xf numFmtId="164" fontId="31" fillId="4" borderId="37" xfId="0" applyNumberFormat="1" applyFont="1" applyFill="1" applyBorder="1" applyAlignment="1">
      <alignment horizontal="right" vertical="center" wrapText="1"/>
    </xf>
    <xf numFmtId="4" fontId="15" fillId="0" borderId="1" xfId="4" applyNumberFormat="1" applyFont="1" applyBorder="1" applyAlignment="1">
      <alignment vertical="top"/>
    </xf>
    <xf numFmtId="0" fontId="16" fillId="0" borderId="1" xfId="0" applyFont="1" applyBorder="1" applyAlignment="1">
      <alignment horizontal="center"/>
    </xf>
    <xf numFmtId="0" fontId="28" fillId="0" borderId="0" xfId="0" applyFont="1" applyAlignment="1">
      <alignment vertical="center" wrapText="1"/>
    </xf>
    <xf numFmtId="0" fontId="29" fillId="0" borderId="0" xfId="0" applyFont="1" applyAlignment="1">
      <alignment wrapText="1"/>
    </xf>
    <xf numFmtId="4" fontId="35" fillId="0" borderId="0" xfId="0" applyNumberFormat="1" applyFont="1"/>
    <xf numFmtId="2" fontId="20" fillId="0" borderId="0" xfId="0" applyNumberFormat="1" applyFont="1"/>
    <xf numFmtId="170" fontId="0" fillId="0" borderId="0" xfId="0" applyNumberFormat="1"/>
    <xf numFmtId="172" fontId="0" fillId="0" borderId="0" xfId="0" applyNumberFormat="1"/>
    <xf numFmtId="173" fontId="15" fillId="0" borderId="0" xfId="13" applyNumberFormat="1" applyFont="1"/>
    <xf numFmtId="174" fontId="24" fillId="0" borderId="0" xfId="13" applyNumberFormat="1" applyFont="1"/>
    <xf numFmtId="173" fontId="0" fillId="0" borderId="0" xfId="0" applyNumberFormat="1"/>
    <xf numFmtId="2" fontId="20" fillId="0" borderId="0" xfId="0" applyNumberFormat="1" applyFont="1" applyAlignment="1">
      <alignment vertical="top"/>
    </xf>
    <xf numFmtId="4" fontId="27" fillId="0" borderId="0" xfId="14" applyNumberFormat="1" applyFont="1"/>
    <xf numFmtId="172" fontId="4" fillId="0" borderId="0" xfId="20" applyNumberFormat="1"/>
    <xf numFmtId="10" fontId="24" fillId="0" borderId="0" xfId="0" applyNumberFormat="1" applyFont="1"/>
    <xf numFmtId="0" fontId="3" fillId="0" borderId="0" xfId="20" applyFont="1"/>
    <xf numFmtId="0" fontId="0" fillId="0" borderId="28" xfId="0" applyBorder="1"/>
    <xf numFmtId="2" fontId="15" fillId="0" borderId="1" xfId="0" applyNumberFormat="1" applyFont="1" applyBorder="1" applyAlignment="1">
      <alignment horizontal="right"/>
    </xf>
    <xf numFmtId="2" fontId="16" fillId="0" borderId="1" xfId="0" applyNumberFormat="1" applyFont="1" applyBorder="1" applyAlignment="1">
      <alignment horizontal="right"/>
    </xf>
    <xf numFmtId="4" fontId="15" fillId="0" borderId="1" xfId="0" applyNumberFormat="1" applyFont="1" applyBorder="1" applyAlignment="1">
      <alignment vertical="top"/>
    </xf>
    <xf numFmtId="4" fontId="15" fillId="0" borderId="17" xfId="0" applyNumberFormat="1" applyFont="1" applyBorder="1" applyAlignment="1">
      <alignment vertical="top"/>
    </xf>
    <xf numFmtId="4" fontId="16" fillId="0" borderId="17" xfId="0" applyNumberFormat="1" applyFont="1" applyBorder="1" applyAlignment="1">
      <alignment vertical="top"/>
    </xf>
    <xf numFmtId="0" fontId="23" fillId="3" borderId="76" xfId="0" applyFont="1" applyFill="1" applyBorder="1" applyAlignment="1">
      <alignment horizontal="center" vertical="center" wrapText="1"/>
    </xf>
    <xf numFmtId="0" fontId="15" fillId="0" borderId="1" xfId="14" applyFont="1" applyBorder="1" applyAlignment="1">
      <alignment horizontal="right" vertical="top"/>
    </xf>
    <xf numFmtId="0" fontId="34" fillId="4" borderId="8" xfId="0" applyFont="1" applyFill="1" applyBorder="1" applyAlignment="1">
      <alignment horizontal="left" vertical="center" wrapText="1" indent="2"/>
    </xf>
    <xf numFmtId="4" fontId="34" fillId="4" borderId="0" xfId="0" applyNumberFormat="1" applyFont="1" applyFill="1" applyAlignment="1">
      <alignment horizontal="right" vertical="center" wrapText="1"/>
    </xf>
    <xf numFmtId="4" fontId="34" fillId="4" borderId="0" xfId="0" applyNumberFormat="1" applyFont="1" applyFill="1" applyAlignment="1">
      <alignment horizontal="center" vertical="center" wrapText="1"/>
    </xf>
    <xf numFmtId="4" fontId="13" fillId="4" borderId="0" xfId="0" applyNumberFormat="1" applyFont="1" applyFill="1" applyAlignment="1">
      <alignment horizontal="right" vertical="center" wrapText="1"/>
    </xf>
    <xf numFmtId="0" fontId="15" fillId="4" borderId="0" xfId="0" applyFont="1" applyFill="1" applyAlignment="1">
      <alignment horizontal="left" vertical="center" indent="2"/>
    </xf>
    <xf numFmtId="0" fontId="34" fillId="4" borderId="0" xfId="0" applyFont="1" applyFill="1" applyAlignment="1">
      <alignment horizontal="right" vertical="center" wrapText="1"/>
    </xf>
    <xf numFmtId="0" fontId="46" fillId="6" borderId="0" xfId="0" applyFont="1" applyFill="1" applyAlignment="1">
      <alignment vertical="center" wrapText="1" readingOrder="1"/>
    </xf>
    <xf numFmtId="0" fontId="46" fillId="6" borderId="0" xfId="0" applyFont="1" applyFill="1" applyAlignment="1">
      <alignment vertical="center" readingOrder="1"/>
    </xf>
    <xf numFmtId="0" fontId="15" fillId="0" borderId="1" xfId="0" applyFont="1" applyBorder="1" applyAlignment="1">
      <alignment vertical="top"/>
    </xf>
    <xf numFmtId="0" fontId="88" fillId="0" borderId="0" xfId="0" applyFont="1"/>
    <xf numFmtId="0" fontId="89" fillId="0" borderId="0" xfId="0" applyFont="1"/>
    <xf numFmtId="0" fontId="28" fillId="0" borderId="0" xfId="0" applyFont="1"/>
    <xf numFmtId="0" fontId="64" fillId="0" borderId="0" xfId="0" applyFont="1" applyAlignment="1">
      <alignment vertical="top"/>
    </xf>
    <xf numFmtId="0" fontId="88" fillId="0" borderId="0" xfId="0" applyFont="1" applyAlignment="1">
      <alignment horizontal="center"/>
    </xf>
    <xf numFmtId="0" fontId="28" fillId="0" borderId="0" xfId="0" applyFont="1" applyAlignment="1">
      <alignment wrapText="1"/>
    </xf>
    <xf numFmtId="0" fontId="9" fillId="0" borderId="0" xfId="0" applyFont="1" applyAlignment="1">
      <alignment vertical="center"/>
    </xf>
    <xf numFmtId="0" fontId="89" fillId="0" borderId="0" xfId="0" applyFont="1" applyAlignment="1">
      <alignment wrapText="1"/>
    </xf>
    <xf numFmtId="0" fontId="90" fillId="0" borderId="0" xfId="0" applyFont="1"/>
    <xf numFmtId="0" fontId="9" fillId="0" borderId="0" xfId="0" applyFont="1"/>
    <xf numFmtId="0" fontId="38" fillId="0" borderId="0" xfId="0" applyFont="1" applyAlignment="1">
      <alignment horizontal="left" vertical="center"/>
    </xf>
    <xf numFmtId="0" fontId="38" fillId="0" borderId="0" xfId="0" applyFont="1" applyAlignment="1">
      <alignment vertical="center"/>
    </xf>
    <xf numFmtId="0" fontId="91" fillId="0" borderId="0" xfId="0" applyFont="1" applyAlignment="1">
      <alignment vertical="center"/>
    </xf>
    <xf numFmtId="168" fontId="15" fillId="0" borderId="1" xfId="1" applyNumberFormat="1" applyFont="1" applyBorder="1" applyAlignment="1">
      <alignment vertical="top"/>
    </xf>
    <xf numFmtId="0" fontId="28" fillId="0" borderId="0" xfId="0" applyFont="1" applyAlignment="1">
      <alignment vertical="top"/>
    </xf>
    <xf numFmtId="0" fontId="28" fillId="0" borderId="0" xfId="0" applyFont="1" applyAlignment="1">
      <alignment horizontal="left"/>
    </xf>
    <xf numFmtId="0" fontId="16" fillId="0" borderId="1" xfId="7" applyFont="1" applyBorder="1" applyAlignment="1">
      <alignment horizontal="center"/>
    </xf>
    <xf numFmtId="2" fontId="15" fillId="0" borderId="1" xfId="0" applyNumberFormat="1" applyFont="1" applyBorder="1" applyAlignment="1">
      <alignment horizontal="right" vertical="center" wrapText="1"/>
    </xf>
    <xf numFmtId="0" fontId="16" fillId="0" borderId="1" xfId="7" applyFont="1" applyBorder="1" applyAlignment="1">
      <alignment horizontal="left"/>
    </xf>
    <xf numFmtId="2" fontId="16" fillId="0" borderId="1" xfId="0" applyNumberFormat="1" applyFont="1" applyBorder="1" applyAlignment="1">
      <alignment horizontal="right" vertical="center" wrapText="1"/>
    </xf>
    <xf numFmtId="0" fontId="64" fillId="0" borderId="0" xfId="0" applyFont="1"/>
    <xf numFmtId="0" fontId="15" fillId="0" borderId="1" xfId="0" applyFont="1" applyBorder="1" applyAlignment="1">
      <alignment horizontal="left" vertical="center"/>
    </xf>
    <xf numFmtId="0" fontId="16" fillId="0" borderId="1" xfId="0" applyFont="1" applyBorder="1" applyAlignment="1">
      <alignment horizontal="left" vertical="center"/>
    </xf>
    <xf numFmtId="10" fontId="15" fillId="0" borderId="1" xfId="1" applyNumberFormat="1" applyFont="1" applyFill="1" applyBorder="1" applyAlignment="1">
      <alignment vertical="top" wrapText="1"/>
    </xf>
    <xf numFmtId="168" fontId="15" fillId="0" borderId="1" xfId="1" applyNumberFormat="1" applyFont="1" applyFill="1" applyBorder="1" applyAlignment="1">
      <alignment vertical="top"/>
    </xf>
    <xf numFmtId="0" fontId="92" fillId="0" borderId="0" xfId="0" applyFont="1" applyAlignment="1">
      <alignment vertical="top"/>
    </xf>
    <xf numFmtId="0" fontId="29" fillId="0" borderId="0" xfId="0" applyFont="1" applyAlignment="1">
      <alignment vertical="top"/>
    </xf>
    <xf numFmtId="4" fontId="47" fillId="0" borderId="1" xfId="0" applyNumberFormat="1" applyFont="1" applyBorder="1" applyAlignment="1">
      <alignment horizontal="right" vertical="top"/>
    </xf>
    <xf numFmtId="0" fontId="16" fillId="0" borderId="1" xfId="12" applyFont="1" applyBorder="1" applyAlignment="1">
      <alignment vertical="top" wrapText="1"/>
    </xf>
    <xf numFmtId="4" fontId="93" fillId="0" borderId="1" xfId="0" applyNumberFormat="1" applyFont="1" applyBorder="1" applyAlignment="1">
      <alignment horizontal="right" vertical="top"/>
    </xf>
    <xf numFmtId="168" fontId="15" fillId="0" borderId="1" xfId="1" applyNumberFormat="1" applyFont="1" applyFill="1" applyBorder="1" applyAlignment="1">
      <alignment horizontal="right" vertical="top"/>
    </xf>
    <xf numFmtId="0" fontId="16" fillId="0" borderId="1" xfId="13" applyFont="1" applyBorder="1" applyAlignment="1">
      <alignment wrapText="1"/>
    </xf>
    <xf numFmtId="0" fontId="15" fillId="0" borderId="1" xfId="13" applyFont="1" applyBorder="1" applyAlignment="1">
      <alignment wrapText="1"/>
    </xf>
    <xf numFmtId="0" fontId="16" fillId="4" borderId="63" xfId="0" applyFont="1" applyFill="1" applyBorder="1" applyAlignment="1">
      <alignment vertical="center" wrapText="1"/>
    </xf>
    <xf numFmtId="2" fontId="16" fillId="4" borderId="63" xfId="0" applyNumberFormat="1" applyFont="1" applyFill="1" applyBorder="1" applyAlignment="1">
      <alignment vertical="center" wrapText="1"/>
    </xf>
    <xf numFmtId="0" fontId="16" fillId="4" borderId="75" xfId="0" applyFont="1" applyFill="1" applyBorder="1" applyAlignment="1">
      <alignment horizontal="right" vertical="center" wrapText="1"/>
    </xf>
    <xf numFmtId="2" fontId="16" fillId="4" borderId="0" xfId="0" applyNumberFormat="1" applyFont="1" applyFill="1" applyAlignment="1">
      <alignment vertical="center" wrapText="1"/>
    </xf>
    <xf numFmtId="164" fontId="16" fillId="4" borderId="27" xfId="0" applyNumberFormat="1" applyFont="1" applyFill="1" applyBorder="1" applyAlignment="1">
      <alignment horizontal="right" vertical="center" wrapText="1"/>
    </xf>
    <xf numFmtId="2" fontId="16" fillId="4" borderId="8" xfId="0" applyNumberFormat="1" applyFont="1" applyFill="1" applyBorder="1" applyAlignment="1">
      <alignment vertical="center" wrapText="1"/>
    </xf>
    <xf numFmtId="164" fontId="16" fillId="4" borderId="32" xfId="0" applyNumberFormat="1" applyFont="1" applyFill="1" applyBorder="1" applyAlignment="1">
      <alignment horizontal="right" vertical="center" wrapText="1"/>
    </xf>
    <xf numFmtId="0" fontId="15" fillId="4" borderId="0" xfId="0" applyFont="1" applyFill="1" applyAlignment="1">
      <alignment vertical="center" wrapText="1"/>
    </xf>
    <xf numFmtId="2" fontId="15" fillId="4" borderId="13" xfId="0" applyNumberFormat="1" applyFont="1" applyFill="1" applyBorder="1" applyAlignment="1">
      <alignment vertical="center" wrapText="1"/>
    </xf>
    <xf numFmtId="164" fontId="15" fillId="4" borderId="44" xfId="0" applyNumberFormat="1" applyFont="1" applyFill="1" applyBorder="1" applyAlignment="1">
      <alignment horizontal="right" vertical="center" wrapText="1"/>
    </xf>
    <xf numFmtId="2" fontId="15" fillId="4" borderId="0" xfId="0" applyNumberFormat="1" applyFont="1" applyFill="1" applyAlignment="1">
      <alignment vertical="center" wrapText="1"/>
    </xf>
    <xf numFmtId="164" fontId="15" fillId="4" borderId="27" xfId="0" applyNumberFormat="1" applyFont="1" applyFill="1" applyBorder="1" applyAlignment="1">
      <alignment horizontal="right" vertical="center" wrapText="1"/>
    </xf>
    <xf numFmtId="0" fontId="15" fillId="4" borderId="8" xfId="0" applyFont="1" applyFill="1" applyBorder="1" applyAlignment="1">
      <alignment vertical="center" wrapText="1"/>
    </xf>
    <xf numFmtId="2" fontId="15" fillId="4" borderId="8" xfId="0" applyNumberFormat="1" applyFont="1" applyFill="1" applyBorder="1" applyAlignment="1">
      <alignment vertical="center" wrapText="1"/>
    </xf>
    <xf numFmtId="164" fontId="15" fillId="4" borderId="32" xfId="0" applyNumberFormat="1" applyFont="1" applyFill="1" applyBorder="1" applyAlignment="1">
      <alignment horizontal="right" vertical="center" wrapText="1"/>
    </xf>
    <xf numFmtId="2" fontId="16" fillId="4" borderId="13" xfId="0" applyNumberFormat="1" applyFont="1" applyFill="1" applyBorder="1" applyAlignment="1">
      <alignment vertical="center" wrapText="1"/>
    </xf>
    <xf numFmtId="164" fontId="16" fillId="4" borderId="44" xfId="0" applyNumberFormat="1" applyFont="1" applyFill="1" applyBorder="1" applyAlignment="1">
      <alignment horizontal="right" vertical="center" wrapText="1"/>
    </xf>
    <xf numFmtId="0" fontId="16" fillId="4" borderId="13" xfId="0" applyFont="1" applyFill="1" applyBorder="1" applyAlignment="1">
      <alignment vertical="center" wrapText="1"/>
    </xf>
    <xf numFmtId="0" fontId="16" fillId="4" borderId="9" xfId="0" applyFont="1" applyFill="1" applyBorder="1" applyAlignment="1">
      <alignment vertical="center" wrapText="1"/>
    </xf>
    <xf numFmtId="0" fontId="15" fillId="4" borderId="9" xfId="0" applyFont="1" applyFill="1" applyBorder="1" applyAlignment="1">
      <alignment vertical="center" wrapText="1"/>
    </xf>
    <xf numFmtId="164" fontId="16" fillId="4" borderId="47" xfId="0" applyNumberFormat="1" applyFont="1" applyFill="1" applyBorder="1" applyAlignment="1">
      <alignment horizontal="right" vertical="center" wrapText="1"/>
    </xf>
    <xf numFmtId="0" fontId="29" fillId="0" borderId="0" xfId="0" applyFont="1" applyAlignment="1">
      <alignment horizontal="right"/>
    </xf>
    <xf numFmtId="0" fontId="15" fillId="0" borderId="16" xfId="0" applyFont="1" applyBorder="1" applyAlignment="1">
      <alignment horizontal="center" vertical="top"/>
    </xf>
    <xf numFmtId="0" fontId="15" fillId="0" borderId="1" xfId="0" applyFont="1" applyBorder="1" applyAlignment="1">
      <alignment horizontal="left" vertical="top"/>
    </xf>
    <xf numFmtId="0" fontId="15" fillId="0" borderId="1" xfId="0" applyFont="1" applyBorder="1" applyAlignment="1">
      <alignment horizontal="right" vertical="top"/>
    </xf>
    <xf numFmtId="169" fontId="15" fillId="0" borderId="1" xfId="0" applyNumberFormat="1" applyFont="1" applyBorder="1" applyAlignment="1">
      <alignment horizontal="right"/>
    </xf>
    <xf numFmtId="169" fontId="15" fillId="0" borderId="1" xfId="0" applyNumberFormat="1" applyFont="1" applyBorder="1" applyAlignment="1">
      <alignment horizontal="right" vertical="top"/>
    </xf>
    <xf numFmtId="0" fontId="94" fillId="0" borderId="0" xfId="0" applyFont="1" applyAlignment="1">
      <alignment horizontal="left" vertical="center"/>
    </xf>
    <xf numFmtId="0" fontId="16" fillId="0" borderId="1" xfId="0" applyFont="1" applyBorder="1" applyAlignment="1">
      <alignment horizontal="center" vertical="center"/>
    </xf>
    <xf numFmtId="0" fontId="12" fillId="6" borderId="0" xfId="0" applyFont="1" applyFill="1"/>
    <xf numFmtId="0" fontId="12" fillId="6" borderId="0" xfId="14" applyFont="1" applyFill="1"/>
    <xf numFmtId="0" fontId="38" fillId="0" borderId="0" xfId="0" applyFont="1" applyAlignment="1">
      <alignment horizontal="justify" vertical="center"/>
    </xf>
    <xf numFmtId="4" fontId="16" fillId="4" borderId="8" xfId="0" applyNumberFormat="1" applyFont="1" applyFill="1" applyBorder="1" applyAlignment="1">
      <alignment horizontal="right" vertical="center" wrapText="1"/>
    </xf>
    <xf numFmtId="164" fontId="16" fillId="4" borderId="35" xfId="0" applyNumberFormat="1" applyFont="1" applyFill="1" applyBorder="1" applyAlignment="1">
      <alignment vertical="center"/>
    </xf>
    <xf numFmtId="0" fontId="38" fillId="4" borderId="8" xfId="0" applyFont="1" applyFill="1" applyBorder="1" applyAlignment="1">
      <alignment horizontal="left" vertical="center" wrapText="1" indent="1"/>
    </xf>
    <xf numFmtId="4" fontId="38" fillId="4" borderId="8" xfId="0" applyNumberFormat="1" applyFont="1" applyFill="1" applyBorder="1" applyAlignment="1">
      <alignment horizontal="right" vertical="center" wrapText="1"/>
    </xf>
    <xf numFmtId="164" fontId="38" fillId="4" borderId="74" xfId="0" applyNumberFormat="1" applyFont="1" applyFill="1" applyBorder="1" applyAlignment="1">
      <alignment horizontal="right" vertical="center"/>
    </xf>
    <xf numFmtId="164" fontId="38" fillId="4" borderId="35" xfId="0" applyNumberFormat="1" applyFont="1" applyFill="1" applyBorder="1" applyAlignment="1">
      <alignment horizontal="right" vertical="center"/>
    </xf>
    <xf numFmtId="0" fontId="15" fillId="4" borderId="0" xfId="0" applyFont="1" applyFill="1" applyAlignment="1">
      <alignment horizontal="left" vertical="center" wrapText="1" indent="2"/>
    </xf>
    <xf numFmtId="4" fontId="15" fillId="4" borderId="13" xfId="0" applyNumberFormat="1" applyFont="1" applyFill="1" applyBorder="1" applyAlignment="1">
      <alignment horizontal="right" vertical="center" wrapText="1"/>
    </xf>
    <xf numFmtId="164" fontId="15" fillId="4" borderId="33" xfId="0" applyNumberFormat="1" applyFont="1" applyFill="1" applyBorder="1" applyAlignment="1">
      <alignment vertical="center"/>
    </xf>
    <xf numFmtId="4" fontId="15" fillId="4" borderId="0" xfId="0" applyNumberFormat="1" applyFont="1" applyFill="1" applyAlignment="1">
      <alignment horizontal="right" vertical="center" wrapText="1"/>
    </xf>
    <xf numFmtId="164" fontId="15" fillId="4" borderId="34" xfId="0" applyNumberFormat="1" applyFont="1" applyFill="1" applyBorder="1" applyAlignment="1">
      <alignment vertical="center"/>
    </xf>
    <xf numFmtId="0" fontId="15" fillId="4" borderId="8" xfId="0" applyFont="1" applyFill="1" applyBorder="1" applyAlignment="1">
      <alignment horizontal="left" vertical="center" wrapText="1" indent="2"/>
    </xf>
    <xf numFmtId="4" fontId="15" fillId="4" borderId="8" xfId="0" applyNumberFormat="1" applyFont="1" applyFill="1" applyBorder="1" applyAlignment="1">
      <alignment horizontal="right" vertical="center" wrapText="1"/>
    </xf>
    <xf numFmtId="164" fontId="15" fillId="4" borderId="35" xfId="0" applyNumberFormat="1" applyFont="1" applyFill="1" applyBorder="1" applyAlignment="1">
      <alignment vertical="center"/>
    </xf>
    <xf numFmtId="0" fontId="16" fillId="3" borderId="8" xfId="0" applyFont="1" applyFill="1" applyBorder="1" applyAlignment="1">
      <alignment vertical="center" wrapText="1"/>
    </xf>
    <xf numFmtId="164" fontId="16" fillId="4" borderId="13" xfId="0" applyNumberFormat="1" applyFont="1" applyFill="1" applyBorder="1" applyAlignment="1">
      <alignment horizontal="right" vertical="center" wrapText="1"/>
    </xf>
    <xf numFmtId="164" fontId="16" fillId="4" borderId="33" xfId="0" applyNumberFormat="1" applyFont="1" applyFill="1" applyBorder="1" applyAlignment="1">
      <alignment vertical="center"/>
    </xf>
    <xf numFmtId="164" fontId="16" fillId="4" borderId="0" xfId="0" applyNumberFormat="1" applyFont="1" applyFill="1" applyAlignment="1">
      <alignment horizontal="right" vertical="center" wrapText="1"/>
    </xf>
    <xf numFmtId="164" fontId="16" fillId="4" borderId="34" xfId="0" applyNumberFormat="1" applyFont="1" applyFill="1" applyBorder="1" applyAlignment="1">
      <alignment vertical="center"/>
    </xf>
    <xf numFmtId="164" fontId="16" fillId="4" borderId="8" xfId="0" applyNumberFormat="1" applyFont="1" applyFill="1" applyBorder="1" applyAlignment="1">
      <alignment horizontal="right" vertical="center" wrapText="1"/>
    </xf>
    <xf numFmtId="164" fontId="15" fillId="4" borderId="13" xfId="0" applyNumberFormat="1" applyFont="1" applyFill="1" applyBorder="1" applyAlignment="1">
      <alignment horizontal="right" vertical="center" wrapText="1"/>
    </xf>
    <xf numFmtId="164" fontId="15" fillId="4" borderId="0" xfId="0" applyNumberFormat="1" applyFont="1" applyFill="1" applyAlignment="1">
      <alignment horizontal="right" vertical="center" wrapText="1"/>
    </xf>
    <xf numFmtId="164" fontId="15" fillId="4" borderId="8" xfId="0" applyNumberFormat="1" applyFont="1" applyFill="1" applyBorder="1" applyAlignment="1">
      <alignment horizontal="right" vertical="center" wrapText="1"/>
    </xf>
    <xf numFmtId="0" fontId="15" fillId="4" borderId="0" xfId="0" applyFont="1" applyFill="1" applyAlignment="1">
      <alignment horizontal="right" vertical="center" wrapText="1" indent="2"/>
    </xf>
    <xf numFmtId="0" fontId="15" fillId="4" borderId="34" xfId="0" applyFont="1" applyFill="1" applyBorder="1" applyAlignment="1">
      <alignment horizontal="left" vertical="center" wrapText="1" indent="2"/>
    </xf>
    <xf numFmtId="0" fontId="15" fillId="4" borderId="9" xfId="0" applyFont="1" applyFill="1" applyBorder="1" applyAlignment="1">
      <alignment horizontal="left" vertical="center" wrapText="1" indent="2"/>
    </xf>
    <xf numFmtId="0" fontId="15" fillId="4" borderId="9" xfId="0" applyFont="1" applyFill="1" applyBorder="1" applyAlignment="1">
      <alignment horizontal="right" vertical="center" wrapText="1"/>
    </xf>
    <xf numFmtId="0" fontId="15" fillId="4" borderId="37" xfId="0" applyFont="1" applyFill="1" applyBorder="1" applyAlignment="1">
      <alignment vertical="center"/>
    </xf>
    <xf numFmtId="0" fontId="95" fillId="0" borderId="0" xfId="22" applyFont="1"/>
    <xf numFmtId="164" fontId="15" fillId="0" borderId="1" xfId="4" applyNumberFormat="1" applyFont="1" applyBorder="1" applyAlignment="1">
      <alignment vertical="top"/>
    </xf>
    <xf numFmtId="0" fontId="96" fillId="5" borderId="1" xfId="0" applyFont="1" applyFill="1" applyBorder="1" applyAlignment="1">
      <alignment horizontal="center" vertical="top"/>
    </xf>
    <xf numFmtId="0" fontId="97" fillId="5" borderId="1" xfId="19" applyFont="1" applyFill="1" applyBorder="1" applyAlignment="1">
      <alignment horizontal="center" vertical="top" wrapText="1"/>
    </xf>
    <xf numFmtId="0" fontId="15" fillId="5" borderId="2" xfId="19" applyFont="1" applyFill="1" applyBorder="1" applyAlignment="1">
      <alignment vertical="top" wrapText="1"/>
    </xf>
    <xf numFmtId="0" fontId="15" fillId="5" borderId="42" xfId="19" applyFont="1" applyFill="1" applyBorder="1" applyAlignment="1">
      <alignment vertical="top" wrapText="1"/>
    </xf>
    <xf numFmtId="0" fontId="64" fillId="0" borderId="1" xfId="0" applyFont="1" applyBorder="1"/>
    <xf numFmtId="0" fontId="16" fillId="5" borderId="1" xfId="19" applyFont="1" applyFill="1" applyBorder="1" applyAlignment="1">
      <alignment horizontal="center" vertical="center" wrapText="1"/>
    </xf>
    <xf numFmtId="0" fontId="64" fillId="0" borderId="1" xfId="0" applyFont="1" applyBorder="1" applyAlignment="1">
      <alignment wrapText="1"/>
    </xf>
    <xf numFmtId="4" fontId="15" fillId="0" borderId="1" xfId="19" applyNumberFormat="1" applyFont="1" applyBorder="1"/>
    <xf numFmtId="169" fontId="15" fillId="0" borderId="1" xfId="19" applyNumberFormat="1" applyFont="1" applyBorder="1"/>
    <xf numFmtId="168" fontId="15" fillId="0" borderId="1" xfId="25" applyNumberFormat="1" applyFont="1" applyBorder="1" applyAlignment="1">
      <alignment vertical="top"/>
    </xf>
    <xf numFmtId="0" fontId="15" fillId="0" borderId="1" xfId="0" applyFont="1" applyBorder="1" applyAlignment="1">
      <alignment horizontal="center"/>
    </xf>
    <xf numFmtId="164" fontId="16" fillId="0" borderId="1" xfId="0" applyNumberFormat="1" applyFont="1" applyBorder="1" applyAlignment="1">
      <alignment horizontal="center" vertical="center"/>
    </xf>
    <xf numFmtId="165" fontId="15" fillId="5" borderId="1" xfId="15" applyNumberFormat="1" applyFont="1" applyFill="1" applyBorder="1" applyAlignment="1">
      <alignment vertical="top"/>
    </xf>
    <xf numFmtId="4" fontId="15" fillId="0" borderId="1" xfId="14" applyNumberFormat="1" applyFont="1" applyBorder="1" applyAlignment="1">
      <alignment horizontal="right"/>
    </xf>
    <xf numFmtId="4" fontId="15" fillId="0" borderId="1" xfId="14" applyNumberFormat="1" applyFont="1" applyBorder="1"/>
    <xf numFmtId="0" fontId="25" fillId="0" borderId="0" xfId="19" applyFont="1" applyAlignment="1">
      <alignment vertical="center" wrapText="1"/>
    </xf>
    <xf numFmtId="0" fontId="99" fillId="0" borderId="0" xfId="10" applyFont="1"/>
    <xf numFmtId="0" fontId="98" fillId="0" borderId="0" xfId="20" applyFont="1"/>
    <xf numFmtId="0" fontId="101" fillId="0" borderId="0" xfId="4" applyFont="1"/>
    <xf numFmtId="0" fontId="31" fillId="4" borderId="8" xfId="0" applyFont="1" applyFill="1" applyBorder="1" applyAlignment="1">
      <alignment horizontal="right" vertical="top" wrapText="1"/>
    </xf>
    <xf numFmtId="0" fontId="58" fillId="0" borderId="0" xfId="0" applyFont="1" applyAlignment="1">
      <alignment wrapText="1"/>
    </xf>
    <xf numFmtId="0" fontId="80" fillId="0" borderId="0" xfId="0" applyFont="1" applyAlignment="1">
      <alignment vertical="top"/>
    </xf>
    <xf numFmtId="0" fontId="21" fillId="3" borderId="5" xfId="0" applyFont="1" applyFill="1" applyBorder="1"/>
    <xf numFmtId="0" fontId="21" fillId="3" borderId="15" xfId="0" applyFont="1" applyFill="1" applyBorder="1"/>
    <xf numFmtId="0" fontId="100" fillId="3" borderId="11" xfId="0" applyFont="1" applyFill="1" applyBorder="1" applyAlignment="1">
      <alignment horizontal="center" vertical="center" wrapText="1"/>
    </xf>
    <xf numFmtId="0" fontId="100" fillId="3" borderId="8" xfId="0" applyFont="1" applyFill="1" applyBorder="1" applyAlignment="1">
      <alignment horizontal="center" vertical="top" wrapText="1"/>
    </xf>
    <xf numFmtId="164" fontId="15" fillId="5" borderId="1" xfId="1" applyNumberFormat="1" applyFont="1" applyFill="1" applyBorder="1" applyAlignment="1">
      <alignment vertical="top"/>
    </xf>
    <xf numFmtId="0" fontId="12" fillId="0" borderId="0" xfId="0" applyFont="1" applyAlignment="1">
      <alignment horizontal="left" vertical="top"/>
    </xf>
    <xf numFmtId="0" fontId="7" fillId="0" borderId="0" xfId="0" applyFont="1" applyAlignment="1">
      <alignment horizontal="left" vertical="top"/>
    </xf>
    <xf numFmtId="0" fontId="28" fillId="0" borderId="0" xfId="0" applyFont="1" applyAlignment="1">
      <alignment vertical="top" wrapText="1"/>
    </xf>
    <xf numFmtId="164" fontId="9" fillId="0" borderId="0" xfId="2" applyNumberFormat="1" applyFont="1"/>
    <xf numFmtId="170" fontId="9" fillId="0" borderId="0" xfId="2" applyNumberFormat="1" applyFont="1"/>
    <xf numFmtId="0" fontId="15" fillId="0" borderId="3" xfId="4" applyFont="1" applyBorder="1"/>
    <xf numFmtId="175" fontId="27" fillId="0" borderId="0" xfId="4" applyNumberFormat="1" applyFont="1"/>
    <xf numFmtId="170" fontId="27" fillId="0" borderId="0" xfId="4" applyNumberFormat="1" applyFont="1"/>
    <xf numFmtId="0" fontId="15" fillId="0" borderId="0" xfId="0" applyFont="1" applyAlignment="1">
      <alignment vertical="top" wrapText="1"/>
    </xf>
    <xf numFmtId="0" fontId="5" fillId="0" borderId="0" xfId="15"/>
    <xf numFmtId="0" fontId="1" fillId="0" borderId="0" xfId="21" applyFont="1" applyAlignment="1">
      <alignment vertical="top"/>
    </xf>
    <xf numFmtId="0" fontId="23" fillId="3" borderId="61" xfId="0" applyFont="1" applyFill="1" applyBorder="1" applyAlignment="1">
      <alignment horizontal="center" vertical="center" wrapText="1"/>
    </xf>
    <xf numFmtId="0" fontId="23" fillId="3" borderId="19" xfId="0" applyFont="1" applyFill="1" applyBorder="1" applyAlignment="1">
      <alignment horizontal="center" vertical="center"/>
    </xf>
    <xf numFmtId="0" fontId="0" fillId="7" borderId="0" xfId="0" applyFill="1"/>
    <xf numFmtId="0" fontId="31" fillId="7" borderId="62" xfId="0" applyFont="1" applyFill="1" applyBorder="1" applyAlignment="1">
      <alignment horizontal="right" vertical="center"/>
    </xf>
    <xf numFmtId="0" fontId="31" fillId="7" borderId="62" xfId="0" applyFont="1" applyFill="1" applyBorder="1" applyAlignment="1">
      <alignment horizontal="right" vertical="center" wrapText="1"/>
    </xf>
    <xf numFmtId="0" fontId="31" fillId="7" borderId="0" xfId="0" applyFont="1" applyFill="1" applyAlignment="1">
      <alignment horizontal="right" vertical="center"/>
    </xf>
    <xf numFmtId="0" fontId="31" fillId="7" borderId="0" xfId="0" applyFont="1" applyFill="1" applyAlignment="1">
      <alignment horizontal="right" vertical="center" wrapText="1"/>
    </xf>
    <xf numFmtId="0" fontId="13" fillId="7" borderId="0" xfId="0" applyFont="1" applyFill="1" applyAlignment="1">
      <alignment horizontal="right" vertical="center"/>
    </xf>
    <xf numFmtId="0" fontId="16" fillId="4" borderId="90" xfId="0" applyFont="1" applyFill="1" applyBorder="1" applyAlignment="1">
      <alignment horizontal="left" vertical="center" wrapText="1"/>
    </xf>
    <xf numFmtId="0" fontId="0" fillId="7" borderId="90" xfId="0" applyFill="1" applyBorder="1"/>
    <xf numFmtId="0" fontId="13" fillId="4" borderId="91" xfId="0" applyFont="1" applyFill="1" applyBorder="1" applyAlignment="1">
      <alignment vertical="center" wrapText="1"/>
    </xf>
    <xf numFmtId="0" fontId="13" fillId="7" borderId="91" xfId="0" applyFont="1" applyFill="1" applyBorder="1" applyAlignment="1">
      <alignment horizontal="right" vertical="center"/>
    </xf>
    <xf numFmtId="0" fontId="13" fillId="7" borderId="91" xfId="0" applyFont="1" applyFill="1" applyBorder="1" applyAlignment="1">
      <alignment horizontal="right" vertical="center" wrapText="1"/>
    </xf>
    <xf numFmtId="0" fontId="16" fillId="4" borderId="90" xfId="0" applyFont="1" applyFill="1" applyBorder="1" applyAlignment="1">
      <alignment vertical="center" wrapText="1"/>
    </xf>
    <xf numFmtId="0" fontId="15" fillId="4" borderId="90" xfId="0" applyFont="1" applyFill="1" applyBorder="1" applyAlignment="1">
      <alignment horizontal="left" vertical="center" wrapText="1" indent="1"/>
    </xf>
    <xf numFmtId="0" fontId="15" fillId="4" borderId="91" xfId="0" applyFont="1" applyFill="1" applyBorder="1" applyAlignment="1">
      <alignment horizontal="left" vertical="center" wrapText="1" indent="1"/>
    </xf>
    <xf numFmtId="0" fontId="31" fillId="7" borderId="92" xfId="0" applyFont="1" applyFill="1" applyBorder="1" applyAlignment="1">
      <alignment horizontal="right" vertical="center" wrapText="1"/>
    </xf>
    <xf numFmtId="0" fontId="16" fillId="4" borderId="64" xfId="0" applyFont="1" applyFill="1" applyBorder="1" applyAlignment="1">
      <alignment vertical="center" wrapText="1"/>
    </xf>
    <xf numFmtId="0" fontId="31" fillId="7" borderId="64" xfId="0" applyFont="1" applyFill="1" applyBorder="1" applyAlignment="1">
      <alignment horizontal="right" vertical="center"/>
    </xf>
    <xf numFmtId="0" fontId="31" fillId="7" borderId="64" xfId="0" applyFont="1" applyFill="1" applyBorder="1" applyAlignment="1">
      <alignment horizontal="right" vertical="center" wrapText="1"/>
    </xf>
    <xf numFmtId="0" fontId="31" fillId="7" borderId="95" xfId="0" applyFont="1" applyFill="1" applyBorder="1" applyAlignment="1">
      <alignment horizontal="right" vertical="center" wrapText="1"/>
    </xf>
    <xf numFmtId="0" fontId="13" fillId="4" borderId="90" xfId="0" applyFont="1" applyFill="1" applyBorder="1" applyAlignment="1">
      <alignment vertical="center" wrapText="1"/>
    </xf>
    <xf numFmtId="0" fontId="13" fillId="4" borderId="64" xfId="0" applyFont="1" applyFill="1" applyBorder="1" applyAlignment="1">
      <alignment vertical="center" wrapText="1"/>
    </xf>
    <xf numFmtId="0" fontId="23" fillId="3" borderId="89" xfId="0" applyFont="1" applyFill="1" applyBorder="1" applyAlignment="1">
      <alignment horizontal="center" vertical="center" wrapText="1"/>
    </xf>
    <xf numFmtId="0" fontId="23" fillId="3" borderId="100" xfId="0" applyFont="1" applyFill="1" applyBorder="1" applyAlignment="1">
      <alignment horizontal="center" vertical="center" wrapText="1"/>
    </xf>
    <xf numFmtId="0" fontId="28" fillId="0" borderId="0" xfId="2" applyFont="1" applyAlignment="1">
      <alignment vertical="top" wrapText="1"/>
    </xf>
    <xf numFmtId="0" fontId="102" fillId="4" borderId="0" xfId="0" applyFont="1" applyFill="1" applyAlignment="1">
      <alignment horizontal="left" vertical="center" wrapText="1" indent="1"/>
    </xf>
    <xf numFmtId="0" fontId="102" fillId="4" borderId="90" xfId="0" applyFont="1" applyFill="1" applyBorder="1" applyAlignment="1">
      <alignment horizontal="left" vertical="center" wrapText="1" indent="1"/>
    </xf>
    <xf numFmtId="0" fontId="13" fillId="7" borderId="91" xfId="0" applyFont="1" applyFill="1" applyBorder="1" applyAlignment="1">
      <alignment vertical="center" wrapText="1"/>
    </xf>
    <xf numFmtId="0" fontId="23" fillId="3" borderId="93" xfId="0" applyFont="1" applyFill="1" applyBorder="1" applyAlignment="1">
      <alignment horizontal="center" vertical="center" wrapText="1"/>
    </xf>
    <xf numFmtId="0" fontId="23" fillId="3" borderId="90" xfId="0" applyFont="1" applyFill="1" applyBorder="1" applyAlignment="1">
      <alignment horizontal="center" vertical="center" wrapText="1"/>
    </xf>
    <xf numFmtId="164" fontId="31" fillId="4" borderId="106" xfId="0" applyNumberFormat="1" applyFont="1" applyFill="1" applyBorder="1" applyAlignment="1">
      <alignment horizontal="right" vertical="center" wrapText="1"/>
    </xf>
    <xf numFmtId="164" fontId="31" fillId="4" borderId="34" xfId="0" applyNumberFormat="1" applyFont="1" applyFill="1" applyBorder="1" applyAlignment="1">
      <alignment horizontal="right" vertical="center" wrapText="1"/>
    </xf>
    <xf numFmtId="164" fontId="31" fillId="4" borderId="33" xfId="0" applyNumberFormat="1" applyFont="1" applyFill="1" applyBorder="1" applyAlignment="1">
      <alignment horizontal="right" vertical="center" wrapText="1"/>
    </xf>
    <xf numFmtId="164" fontId="13" fillId="4" borderId="33" xfId="0" applyNumberFormat="1" applyFont="1" applyFill="1" applyBorder="1" applyAlignment="1">
      <alignment horizontal="right" vertical="center" wrapText="1"/>
    </xf>
    <xf numFmtId="164" fontId="13" fillId="4" borderId="34" xfId="0" applyNumberFormat="1" applyFont="1" applyFill="1" applyBorder="1" applyAlignment="1">
      <alignment horizontal="right" vertical="center" wrapText="1"/>
    </xf>
    <xf numFmtId="164" fontId="34" fillId="4" borderId="33" xfId="0" applyNumberFormat="1" applyFont="1" applyFill="1" applyBorder="1" applyAlignment="1">
      <alignment horizontal="right" vertical="center" wrapText="1"/>
    </xf>
    <xf numFmtId="164" fontId="34" fillId="4" borderId="34" xfId="0" applyNumberFormat="1" applyFont="1" applyFill="1" applyBorder="1" applyAlignment="1">
      <alignment horizontal="right" vertical="center" wrapText="1"/>
    </xf>
    <xf numFmtId="164" fontId="38" fillId="4" borderId="33" xfId="0" applyNumberFormat="1" applyFont="1" applyFill="1" applyBorder="1" applyAlignment="1">
      <alignment horizontal="right" vertical="center" wrapText="1"/>
    </xf>
    <xf numFmtId="164" fontId="38" fillId="4" borderId="34" xfId="0" applyNumberFormat="1" applyFont="1" applyFill="1" applyBorder="1" applyAlignment="1">
      <alignment horizontal="right" vertical="center" wrapText="1"/>
    </xf>
    <xf numFmtId="164" fontId="31" fillId="4" borderId="37" xfId="0" applyNumberFormat="1" applyFont="1" applyFill="1" applyBorder="1" applyAlignment="1">
      <alignment vertical="center" wrapText="1"/>
    </xf>
    <xf numFmtId="164" fontId="13" fillId="7" borderId="94" xfId="0" applyNumberFormat="1" applyFont="1" applyFill="1" applyBorder="1" applyAlignment="1">
      <alignment horizontal="right" vertical="center" wrapText="1"/>
    </xf>
    <xf numFmtId="164" fontId="13" fillId="7" borderId="34" xfId="0" applyNumberFormat="1" applyFont="1" applyFill="1" applyBorder="1" applyAlignment="1">
      <alignment horizontal="right" vertical="center" wrapText="1"/>
    </xf>
    <xf numFmtId="164" fontId="0" fillId="7" borderId="34" xfId="0" applyNumberFormat="1" applyFill="1" applyBorder="1"/>
    <xf numFmtId="164" fontId="0" fillId="7" borderId="93" xfId="0" applyNumberFormat="1" applyFill="1" applyBorder="1"/>
    <xf numFmtId="0" fontId="103" fillId="0" borderId="0" xfId="0" applyFont="1"/>
    <xf numFmtId="0" fontId="13" fillId="4" borderId="0" xfId="0" applyFont="1" applyFill="1" applyAlignment="1">
      <alignment horizontal="left" vertical="center" wrapText="1" indent="1"/>
    </xf>
    <xf numFmtId="0" fontId="13" fillId="4" borderId="8" xfId="0" applyFont="1" applyFill="1" applyBorder="1" applyAlignment="1">
      <alignment horizontal="left" vertical="center" wrapText="1" indent="1"/>
    </xf>
    <xf numFmtId="0" fontId="13" fillId="4" borderId="9" xfId="0" applyFont="1" applyFill="1" applyBorder="1" applyAlignment="1">
      <alignment horizontal="left" vertical="center" wrapText="1" indent="1"/>
    </xf>
    <xf numFmtId="0" fontId="34" fillId="0" borderId="0" xfId="0" applyFont="1"/>
    <xf numFmtId="0" fontId="84" fillId="3" borderId="35" xfId="0" applyFont="1" applyFill="1" applyBorder="1" applyAlignment="1">
      <alignment horizontal="center" vertical="center" wrapText="1"/>
    </xf>
    <xf numFmtId="0" fontId="84" fillId="3" borderId="93" xfId="0" applyFont="1" applyFill="1" applyBorder="1" applyAlignment="1">
      <alignment horizontal="center" vertical="center" wrapText="1"/>
    </xf>
    <xf numFmtId="0" fontId="84" fillId="3" borderId="90" xfId="0" applyFont="1" applyFill="1" applyBorder="1" applyAlignment="1">
      <alignment horizontal="center" vertical="center" wrapText="1"/>
    </xf>
    <xf numFmtId="0" fontId="31" fillId="4" borderId="33" xfId="0" applyFont="1" applyFill="1" applyBorder="1" applyAlignment="1">
      <alignment horizontal="right" vertical="top" wrapText="1"/>
    </xf>
    <xf numFmtId="0" fontId="31" fillId="4" borderId="34" xfId="0" applyFont="1" applyFill="1" applyBorder="1" applyAlignment="1">
      <alignment horizontal="right" vertical="top" wrapText="1"/>
    </xf>
    <xf numFmtId="0" fontId="31" fillId="4" borderId="35" xfId="0" applyFont="1" applyFill="1" applyBorder="1" applyAlignment="1">
      <alignment horizontal="right" vertical="top" wrapText="1"/>
    </xf>
    <xf numFmtId="0" fontId="13" fillId="4" borderId="33" xfId="0" applyFont="1" applyFill="1" applyBorder="1" applyAlignment="1">
      <alignment horizontal="right" vertical="top" wrapText="1"/>
    </xf>
    <xf numFmtId="0" fontId="13" fillId="4" borderId="34" xfId="0" applyFont="1" applyFill="1" applyBorder="1" applyAlignment="1">
      <alignment horizontal="right" vertical="top" wrapText="1"/>
    </xf>
    <xf numFmtId="0" fontId="13" fillId="4" borderId="37" xfId="0" applyFont="1" applyFill="1" applyBorder="1" applyAlignment="1">
      <alignment horizontal="center" vertical="top" wrapText="1"/>
    </xf>
    <xf numFmtId="0" fontId="28" fillId="0" borderId="0" xfId="0" applyFont="1" applyAlignment="1">
      <alignment horizontal="left" vertical="top"/>
    </xf>
    <xf numFmtId="0" fontId="28" fillId="0" borderId="0" xfId="0" applyFont="1" applyAlignment="1">
      <alignment horizontal="left" vertical="center"/>
    </xf>
    <xf numFmtId="0" fontId="0" fillId="0" borderId="1" xfId="0" applyBorder="1"/>
    <xf numFmtId="0" fontId="23" fillId="3" borderId="109" xfId="0" applyFont="1" applyFill="1" applyBorder="1" applyAlignment="1">
      <alignment horizontal="center" vertical="center" wrapText="1"/>
    </xf>
    <xf numFmtId="0" fontId="100" fillId="3" borderId="8" xfId="0" applyFont="1" applyFill="1" applyBorder="1" applyAlignment="1">
      <alignment horizontal="center" vertical="center"/>
    </xf>
    <xf numFmtId="168" fontId="15" fillId="0" borderId="1" xfId="1" applyNumberFormat="1" applyFont="1" applyBorder="1" applyAlignment="1">
      <alignment vertical="top" wrapText="1"/>
    </xf>
    <xf numFmtId="0" fontId="42" fillId="0" borderId="1" xfId="19" applyFont="1" applyBorder="1" applyAlignment="1">
      <alignment vertical="top"/>
    </xf>
    <xf numFmtId="169" fontId="41" fillId="0" borderId="1" xfId="19" applyNumberFormat="1" applyFont="1" applyBorder="1" applyAlignment="1">
      <alignment vertical="top"/>
    </xf>
    <xf numFmtId="169" fontId="42" fillId="0" borderId="1" xfId="19" applyNumberFormat="1" applyFont="1" applyBorder="1" applyAlignment="1">
      <alignment vertical="top"/>
    </xf>
    <xf numFmtId="0" fontId="25" fillId="0" borderId="17" xfId="14" applyFont="1" applyBorder="1" applyAlignment="1">
      <alignment wrapText="1"/>
    </xf>
    <xf numFmtId="165" fontId="25" fillId="0" borderId="1" xfId="14" applyNumberFormat="1" applyFont="1" applyBorder="1" applyAlignment="1">
      <alignment vertical="top"/>
    </xf>
    <xf numFmtId="0" fontId="31" fillId="4" borderId="63" xfId="0" applyFont="1" applyFill="1" applyBorder="1" applyAlignment="1">
      <alignment horizontal="left" vertical="center" indent="1"/>
    </xf>
    <xf numFmtId="2" fontId="13" fillId="4" borderId="8" xfId="0" applyNumberFormat="1" applyFont="1" applyFill="1" applyBorder="1" applyAlignment="1">
      <alignment horizontal="right" vertical="center"/>
    </xf>
    <xf numFmtId="2" fontId="34" fillId="4" borderId="13" xfId="0" applyNumberFormat="1" applyFont="1" applyFill="1" applyBorder="1" applyAlignment="1">
      <alignment vertical="top"/>
    </xf>
    <xf numFmtId="2" fontId="34" fillId="4" borderId="13" xfId="0" applyNumberFormat="1" applyFont="1" applyFill="1" applyBorder="1" applyAlignment="1">
      <alignment vertical="top" wrapText="1"/>
    </xf>
    <xf numFmtId="164" fontId="13" fillId="4" borderId="35" xfId="0" applyNumberFormat="1" applyFont="1" applyFill="1" applyBorder="1" applyAlignment="1">
      <alignment horizontal="right" vertical="top" wrapText="1"/>
    </xf>
    <xf numFmtId="4" fontId="34" fillId="4" borderId="8" xfId="0" applyNumberFormat="1" applyFont="1" applyFill="1" applyBorder="1" applyAlignment="1">
      <alignment horizontal="right" vertical="top" wrapText="1"/>
    </xf>
    <xf numFmtId="164" fontId="34" fillId="4" borderId="35" xfId="0" applyNumberFormat="1" applyFont="1" applyFill="1" applyBorder="1" applyAlignment="1">
      <alignment horizontal="right" vertical="top" wrapText="1"/>
    </xf>
    <xf numFmtId="4" fontId="34" fillId="4" borderId="13" xfId="0" applyNumberFormat="1" applyFont="1" applyFill="1" applyBorder="1" applyAlignment="1">
      <alignment vertical="center" wrapText="1"/>
    </xf>
    <xf numFmtId="4" fontId="34" fillId="4" borderId="8" xfId="0" applyNumberFormat="1" applyFont="1" applyFill="1" applyBorder="1" applyAlignment="1">
      <alignment vertical="center" wrapText="1"/>
    </xf>
    <xf numFmtId="2" fontId="38" fillId="4" borderId="8" xfId="0" applyNumberFormat="1" applyFont="1" applyFill="1" applyBorder="1" applyAlignment="1">
      <alignment horizontal="right" vertical="center"/>
    </xf>
    <xf numFmtId="2" fontId="38" fillId="4" borderId="8" xfId="0" applyNumberFormat="1" applyFont="1" applyFill="1" applyBorder="1" applyAlignment="1">
      <alignment horizontal="right" vertical="center" wrapText="1"/>
    </xf>
    <xf numFmtId="0" fontId="104" fillId="0" borderId="0" xfId="20" applyFont="1"/>
    <xf numFmtId="4" fontId="15" fillId="0" borderId="1" xfId="4" applyNumberFormat="1" applyFont="1" applyBorder="1" applyAlignment="1">
      <alignment horizontal="right" vertical="top"/>
    </xf>
    <xf numFmtId="2" fontId="34" fillId="4" borderId="0" xfId="0" applyNumberFormat="1" applyFont="1" applyFill="1" applyAlignment="1">
      <alignment horizontal="right" vertical="center" wrapText="1"/>
    </xf>
    <xf numFmtId="0" fontId="23" fillId="3" borderId="35" xfId="0" applyFont="1" applyFill="1" applyBorder="1" applyAlignment="1">
      <alignment horizontal="center" vertical="center" wrapText="1"/>
    </xf>
    <xf numFmtId="0" fontId="15" fillId="0" borderId="1" xfId="0" applyFont="1" applyBorder="1" applyAlignment="1">
      <alignment horizontal="left" indent="1"/>
    </xf>
    <xf numFmtId="164" fontId="31" fillId="7" borderId="34" xfId="0" applyNumberFormat="1" applyFont="1" applyFill="1" applyBorder="1" applyAlignment="1">
      <alignment horizontal="right" vertical="center" wrapText="1"/>
    </xf>
    <xf numFmtId="0" fontId="15" fillId="0" borderId="1" xfId="7" applyFont="1" applyBorder="1" applyAlignment="1">
      <alignment horizontal="left" indent="1"/>
    </xf>
    <xf numFmtId="0" fontId="15" fillId="0" borderId="1" xfId="0" applyFont="1" applyBorder="1" applyAlignment="1">
      <alignment horizontal="left" vertical="center" indent="1"/>
    </xf>
    <xf numFmtId="0" fontId="15" fillId="0" borderId="1" xfId="0" applyFont="1" applyBorder="1" applyAlignment="1">
      <alignment horizontal="left" vertical="top" wrapText="1" indent="1"/>
    </xf>
    <xf numFmtId="0" fontId="15" fillId="0" borderId="1" xfId="12" applyFont="1" applyBorder="1" applyAlignment="1">
      <alignment horizontal="left" vertical="top" wrapText="1" indent="1"/>
    </xf>
    <xf numFmtId="0" fontId="16" fillId="0" borderId="1" xfId="0" applyFont="1" applyBorder="1" applyAlignment="1">
      <alignment vertical="top" wrapText="1"/>
    </xf>
    <xf numFmtId="2" fontId="16" fillId="0" borderId="1" xfId="0" applyNumberFormat="1" applyFont="1" applyBorder="1" applyAlignment="1">
      <alignment horizontal="right" vertical="top"/>
    </xf>
    <xf numFmtId="164" fontId="13" fillId="7" borderId="91" xfId="0" applyNumberFormat="1" applyFont="1" applyFill="1" applyBorder="1" applyAlignment="1">
      <alignment horizontal="right" vertical="top" wrapText="1"/>
    </xf>
    <xf numFmtId="164" fontId="13" fillId="7" borderId="94" xfId="0" applyNumberFormat="1" applyFont="1" applyFill="1" applyBorder="1" applyAlignment="1">
      <alignment horizontal="right" vertical="top" wrapText="1"/>
    </xf>
    <xf numFmtId="164" fontId="13" fillId="7" borderId="0" xfId="0" applyNumberFormat="1" applyFont="1" applyFill="1" applyAlignment="1">
      <alignment horizontal="right" vertical="top" wrapText="1"/>
    </xf>
    <xf numFmtId="164" fontId="13" fillId="7" borderId="34" xfId="0" applyNumberFormat="1" applyFont="1" applyFill="1" applyBorder="1" applyAlignment="1">
      <alignment horizontal="right" vertical="top" wrapText="1"/>
    </xf>
    <xf numFmtId="164" fontId="0" fillId="7" borderId="0" xfId="0" applyNumberFormat="1" applyFill="1" applyAlignment="1">
      <alignment vertical="top"/>
    </xf>
    <xf numFmtId="164" fontId="0" fillId="7" borderId="34" xfId="0" applyNumberFormat="1" applyFill="1" applyBorder="1" applyAlignment="1">
      <alignment vertical="top"/>
    </xf>
    <xf numFmtId="164" fontId="0" fillId="7" borderId="90" xfId="0" applyNumberFormat="1" applyFill="1" applyBorder="1" applyAlignment="1">
      <alignment vertical="top"/>
    </xf>
    <xf numFmtId="164" fontId="0" fillId="7" borderId="93" xfId="0" applyNumberFormat="1" applyFill="1" applyBorder="1" applyAlignment="1">
      <alignment vertical="top"/>
    </xf>
    <xf numFmtId="164" fontId="13" fillId="7" borderId="64" xfId="0" applyNumberFormat="1" applyFont="1" applyFill="1" applyBorder="1" applyAlignment="1">
      <alignment horizontal="right" vertical="top" wrapText="1"/>
    </xf>
    <xf numFmtId="164" fontId="24" fillId="7" borderId="64" xfId="0" applyNumberFormat="1" applyFont="1" applyFill="1" applyBorder="1" applyAlignment="1">
      <alignment horizontal="right" vertical="top" wrapText="1"/>
    </xf>
    <xf numFmtId="164" fontId="13" fillId="7" borderId="95" xfId="0" applyNumberFormat="1" applyFont="1" applyFill="1" applyBorder="1" applyAlignment="1">
      <alignment horizontal="right" vertical="top" wrapText="1"/>
    </xf>
    <xf numFmtId="164" fontId="31" fillId="4" borderId="9" xfId="0" applyNumberFormat="1" applyFont="1" applyFill="1" applyBorder="1" applyAlignment="1">
      <alignment horizontal="right" vertical="top" wrapText="1"/>
    </xf>
    <xf numFmtId="164" fontId="31" fillId="4" borderId="37" xfId="0" applyNumberFormat="1" applyFont="1" applyFill="1" applyBorder="1" applyAlignment="1">
      <alignment horizontal="right" vertical="top" wrapText="1"/>
    </xf>
    <xf numFmtId="0" fontId="16" fillId="0" borderId="1" xfId="0" applyFont="1" applyBorder="1" applyAlignment="1">
      <alignment horizontal="left" vertical="top" wrapText="1"/>
    </xf>
    <xf numFmtId="0" fontId="15" fillId="0" borderId="16" xfId="0" applyFont="1" applyBorder="1" applyAlignment="1">
      <alignment horizontal="left" vertical="top" wrapText="1"/>
    </xf>
    <xf numFmtId="0" fontId="15" fillId="0" borderId="16" xfId="0" applyFont="1" applyBorder="1" applyAlignment="1">
      <alignment horizontal="right" vertical="top"/>
    </xf>
    <xf numFmtId="0" fontId="15" fillId="0" borderId="110" xfId="0" applyFont="1" applyBorder="1" applyAlignment="1">
      <alignment horizontal="left" vertical="top"/>
    </xf>
    <xf numFmtId="169" fontId="15" fillId="0" borderId="110" xfId="0" applyNumberFormat="1" applyFont="1" applyBorder="1" applyAlignment="1">
      <alignment horizontal="right"/>
    </xf>
    <xf numFmtId="0" fontId="15" fillId="0" borderId="14" xfId="14" applyFont="1" applyBorder="1" applyAlignment="1">
      <alignment horizontal="left" wrapText="1" indent="1"/>
    </xf>
    <xf numFmtId="0" fontId="16" fillId="0" borderId="1" xfId="4" applyFont="1" applyBorder="1" applyAlignment="1">
      <alignment wrapText="1"/>
    </xf>
    <xf numFmtId="4" fontId="16" fillId="0" borderId="1" xfId="4" applyNumberFormat="1" applyFont="1" applyBorder="1" applyAlignment="1">
      <alignment vertical="top"/>
    </xf>
    <xf numFmtId="0" fontId="16" fillId="0" borderId="1" xfId="12" applyFont="1" applyBorder="1" applyAlignment="1">
      <alignment wrapText="1"/>
    </xf>
    <xf numFmtId="4" fontId="16" fillId="0" borderId="1" xfId="0" applyNumberFormat="1" applyFont="1" applyBorder="1" applyAlignment="1">
      <alignment vertical="top"/>
    </xf>
    <xf numFmtId="0" fontId="13" fillId="4" borderId="80" xfId="0" applyFont="1" applyFill="1" applyBorder="1" applyAlignment="1">
      <alignment horizontal="center" vertical="center" wrapText="1"/>
    </xf>
    <xf numFmtId="0" fontId="13" fillId="4" borderId="79" xfId="0" applyFont="1" applyFill="1" applyBorder="1" applyAlignment="1">
      <alignment horizontal="center" vertical="center"/>
    </xf>
    <xf numFmtId="0" fontId="13" fillId="4" borderId="80" xfId="0" applyFont="1" applyFill="1" applyBorder="1" applyAlignment="1">
      <alignment horizontal="center" vertical="center"/>
    </xf>
    <xf numFmtId="0" fontId="13" fillId="4" borderId="79" xfId="0" applyFont="1" applyFill="1" applyBorder="1" applyAlignment="1">
      <alignment horizontal="center" vertical="center" wrapText="1"/>
    </xf>
    <xf numFmtId="0" fontId="15" fillId="4" borderId="80" xfId="0" applyFont="1" applyFill="1" applyBorder="1" applyAlignment="1">
      <alignment horizontal="center" vertical="center" wrapText="1"/>
    </xf>
    <xf numFmtId="0" fontId="13" fillId="4" borderId="81" xfId="0" applyFont="1" applyFill="1" applyBorder="1" applyAlignment="1">
      <alignment horizontal="center" vertical="center" wrapText="1"/>
    </xf>
    <xf numFmtId="0" fontId="41" fillId="0" borderId="1" xfId="10" applyFont="1" applyBorder="1" applyAlignment="1">
      <alignment horizontal="left" vertical="top" wrapText="1"/>
    </xf>
    <xf numFmtId="4" fontId="41" fillId="0" borderId="1" xfId="0" applyNumberFormat="1" applyFont="1" applyBorder="1"/>
    <xf numFmtId="0" fontId="42" fillId="0" borderId="1" xfId="10" applyFont="1" applyBorder="1" applyAlignment="1">
      <alignment horizontal="left" vertical="top" indent="1"/>
    </xf>
    <xf numFmtId="2" fontId="64" fillId="0" borderId="0" xfId="0" applyNumberFormat="1" applyFont="1"/>
    <xf numFmtId="0" fontId="15" fillId="0" borderId="1" xfId="4" applyFont="1" applyBorder="1" applyAlignment="1">
      <alignment horizontal="left" wrapText="1" indent="1"/>
    </xf>
    <xf numFmtId="0" fontId="15" fillId="0" borderId="1" xfId="0" applyFont="1" applyBorder="1" applyAlignment="1">
      <alignment horizontal="left" wrapText="1" indent="1"/>
    </xf>
    <xf numFmtId="0" fontId="46" fillId="6" borderId="0" xfId="0" applyFont="1" applyFill="1" applyAlignment="1">
      <alignment vertical="center" wrapText="1"/>
    </xf>
    <xf numFmtId="0" fontId="100" fillId="3" borderId="15" xfId="0" applyFont="1" applyFill="1" applyBorder="1" applyAlignment="1">
      <alignment horizontal="center" vertical="center" wrapText="1"/>
    </xf>
    <xf numFmtId="0" fontId="100" fillId="3" borderId="105" xfId="0" applyFont="1" applyFill="1" applyBorder="1" applyAlignment="1">
      <alignment horizontal="center" vertical="center" wrapText="1"/>
    </xf>
    <xf numFmtId="2" fontId="15" fillId="0" borderId="1" xfId="8" applyNumberFormat="1" applyFont="1" applyBorder="1" applyAlignment="1">
      <alignment horizontal="left" vertical="top" wrapText="1" indent="1"/>
    </xf>
    <xf numFmtId="0" fontId="15" fillId="0" borderId="1" xfId="9" applyFont="1" applyBorder="1" applyAlignment="1">
      <alignment horizontal="left" vertical="top" wrapText="1" indent="1"/>
    </xf>
    <xf numFmtId="0" fontId="15" fillId="4" borderId="64" xfId="0" applyFont="1" applyFill="1" applyBorder="1" applyAlignment="1">
      <alignment horizontal="left" vertical="center" wrapText="1" indent="1"/>
    </xf>
    <xf numFmtId="2" fontId="31" fillId="7" borderId="62" xfId="0" applyNumberFormat="1" applyFont="1" applyFill="1" applyBorder="1" applyAlignment="1">
      <alignment horizontal="right" vertical="center" wrapText="1"/>
    </xf>
    <xf numFmtId="164" fontId="13" fillId="7" borderId="115" xfId="0" applyNumberFormat="1" applyFont="1" applyFill="1" applyBorder="1" applyAlignment="1">
      <alignment horizontal="right" vertical="top" wrapText="1"/>
    </xf>
    <xf numFmtId="164" fontId="13" fillId="7" borderId="66" xfId="0" applyNumberFormat="1" applyFont="1" applyFill="1" applyBorder="1" applyAlignment="1">
      <alignment horizontal="right" vertical="top" wrapText="1"/>
    </xf>
    <xf numFmtId="164" fontId="0" fillId="7" borderId="66" xfId="0" applyNumberFormat="1" applyFill="1" applyBorder="1" applyAlignment="1">
      <alignment vertical="top"/>
    </xf>
    <xf numFmtId="164" fontId="0" fillId="7" borderId="116" xfId="0" applyNumberFormat="1" applyFill="1" applyBorder="1" applyAlignment="1">
      <alignment vertical="top"/>
    </xf>
    <xf numFmtId="164" fontId="24" fillId="7" borderId="94" xfId="0" applyNumberFormat="1" applyFont="1" applyFill="1" applyBorder="1" applyAlignment="1">
      <alignment horizontal="right" vertical="top" wrapText="1"/>
    </xf>
    <xf numFmtId="164" fontId="24" fillId="7" borderId="115" xfId="0" applyNumberFormat="1" applyFont="1" applyFill="1" applyBorder="1" applyAlignment="1">
      <alignment horizontal="right" vertical="top" wrapText="1"/>
    </xf>
    <xf numFmtId="164" fontId="24" fillId="7" borderId="117" xfId="0" applyNumberFormat="1" applyFont="1" applyFill="1" applyBorder="1" applyAlignment="1">
      <alignment horizontal="right" vertical="top" wrapText="1"/>
    </xf>
    <xf numFmtId="164" fontId="31" fillId="4" borderId="68" xfId="0" applyNumberFormat="1" applyFont="1" applyFill="1" applyBorder="1" applyAlignment="1">
      <alignment horizontal="right" vertical="top" wrapText="1"/>
    </xf>
    <xf numFmtId="49" fontId="16" fillId="4" borderId="44" xfId="0" applyNumberFormat="1" applyFont="1" applyFill="1" applyBorder="1" applyAlignment="1">
      <alignment horizontal="right" vertical="center" wrapText="1"/>
    </xf>
    <xf numFmtId="4" fontId="15" fillId="0" borderId="1" xfId="0" applyNumberFormat="1" applyFont="1" applyBorder="1" applyAlignment="1">
      <alignment vertical="center"/>
    </xf>
    <xf numFmtId="0" fontId="16" fillId="0" borderId="1" xfId="0" applyFont="1" applyBorder="1" applyAlignment="1">
      <alignment horizontal="center" vertical="center" wrapText="1"/>
    </xf>
    <xf numFmtId="0" fontId="12" fillId="6" borderId="0" xfId="0" applyFont="1" applyFill="1" applyAlignment="1">
      <alignment horizontal="left" vertical="top"/>
    </xf>
    <xf numFmtId="0" fontId="28" fillId="0" borderId="0" xfId="0" applyFont="1" applyAlignment="1">
      <alignment horizontal="left" vertical="top" wrapText="1"/>
    </xf>
    <xf numFmtId="0" fontId="16" fillId="0" borderId="2" xfId="2" applyFont="1" applyBorder="1" applyAlignment="1">
      <alignment horizontal="center"/>
    </xf>
    <xf numFmtId="0" fontId="16" fillId="0" borderId="3" xfId="2" applyFont="1" applyBorder="1" applyAlignment="1">
      <alignment horizontal="center"/>
    </xf>
    <xf numFmtId="0" fontId="16" fillId="0" borderId="4" xfId="2" applyFont="1" applyBorder="1" applyAlignment="1">
      <alignment horizontal="center"/>
    </xf>
    <xf numFmtId="0" fontId="15" fillId="0" borderId="16" xfId="2" applyFont="1" applyBorder="1" applyAlignment="1">
      <alignment horizontal="center"/>
    </xf>
    <xf numFmtId="0" fontId="15" fillId="0" borderId="17" xfId="2" applyFont="1" applyBorder="1" applyAlignment="1">
      <alignment horizontal="center"/>
    </xf>
    <xf numFmtId="0" fontId="7" fillId="0" borderId="0" xfId="0" applyFont="1" applyAlignment="1">
      <alignment horizontal="left" vertical="top"/>
    </xf>
    <xf numFmtId="0" fontId="11" fillId="0" borderId="0" xfId="0" applyFont="1" applyAlignment="1">
      <alignment horizontal="left" vertical="top" wrapText="1"/>
    </xf>
    <xf numFmtId="0" fontId="22" fillId="3" borderId="7" xfId="0" applyFont="1" applyFill="1" applyBorder="1" applyAlignment="1">
      <alignment horizontal="right" vertical="center" wrapText="1"/>
    </xf>
    <xf numFmtId="0" fontId="22" fillId="3" borderId="8" xfId="0" applyFont="1" applyFill="1" applyBorder="1" applyAlignment="1">
      <alignment horizontal="right" vertical="center" wrapText="1"/>
    </xf>
    <xf numFmtId="0" fontId="23" fillId="3" borderId="10" xfId="0" applyFont="1" applyFill="1" applyBorder="1" applyAlignment="1">
      <alignment horizontal="center" vertical="center" wrapText="1"/>
    </xf>
    <xf numFmtId="0" fontId="23" fillId="3" borderId="7"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23" fillId="3" borderId="78" xfId="0" applyFont="1" applyFill="1" applyBorder="1" applyAlignment="1">
      <alignment horizontal="center" vertical="center" wrapText="1"/>
    </xf>
    <xf numFmtId="0" fontId="23" fillId="3" borderId="79" xfId="0" applyFont="1" applyFill="1" applyBorder="1" applyAlignment="1">
      <alignment horizontal="center" vertical="center" wrapText="1"/>
    </xf>
    <xf numFmtId="0" fontId="28" fillId="0" borderId="0" xfId="0" applyFont="1" applyAlignment="1">
      <alignment horizontal="left" vertical="top"/>
    </xf>
    <xf numFmtId="0" fontId="12" fillId="6" borderId="0" xfId="4" applyFont="1" applyFill="1" applyAlignment="1">
      <alignment horizontal="left"/>
    </xf>
    <xf numFmtId="0" fontId="15" fillId="0" borderId="16" xfId="4" applyFont="1" applyBorder="1" applyAlignment="1">
      <alignment horizontal="center"/>
    </xf>
    <xf numFmtId="0" fontId="15" fillId="0" borderId="17" xfId="4" applyFont="1" applyBorder="1" applyAlignment="1">
      <alignment horizontal="center"/>
    </xf>
    <xf numFmtId="0" fontId="28" fillId="0" borderId="0" xfId="0" applyFont="1" applyAlignment="1">
      <alignment vertical="center"/>
    </xf>
    <xf numFmtId="0" fontId="29" fillId="0" borderId="0" xfId="0" applyFont="1"/>
    <xf numFmtId="0" fontId="16" fillId="0" borderId="1" xfId="4" applyFont="1" applyBorder="1" applyAlignment="1">
      <alignment horizontal="center"/>
    </xf>
    <xf numFmtId="0" fontId="16" fillId="0" borderId="2" xfId="4" applyFont="1" applyBorder="1" applyAlignment="1">
      <alignment horizontal="center"/>
    </xf>
    <xf numFmtId="0" fontId="16" fillId="0" borderId="3" xfId="4" applyFont="1" applyBorder="1" applyAlignment="1">
      <alignment horizontal="center"/>
    </xf>
    <xf numFmtId="0" fontId="16" fillId="0" borderId="4" xfId="4" applyFont="1" applyBorder="1" applyAlignment="1">
      <alignment horizontal="center"/>
    </xf>
    <xf numFmtId="0" fontId="23" fillId="3" borderId="0" xfId="0" applyFont="1" applyFill="1" applyAlignment="1">
      <alignment horizontal="center" vertical="center" wrapText="1"/>
    </xf>
    <xf numFmtId="0" fontId="28" fillId="0" borderId="0" xfId="0" applyFont="1" applyAlignment="1">
      <alignment horizontal="left"/>
    </xf>
    <xf numFmtId="0" fontId="28" fillId="0" borderId="0" xfId="0" applyFont="1" applyAlignment="1">
      <alignment horizontal="left" vertical="center"/>
    </xf>
    <xf numFmtId="0" fontId="16" fillId="0" borderId="2" xfId="8" applyFont="1" applyBorder="1" applyAlignment="1">
      <alignment horizontal="center"/>
    </xf>
    <xf numFmtId="0" fontId="16" fillId="0" borderId="3" xfId="8" applyFont="1" applyBorder="1" applyAlignment="1">
      <alignment horizontal="center"/>
    </xf>
    <xf numFmtId="0" fontId="16" fillId="0" borderId="4" xfId="8" applyFont="1" applyBorder="1" applyAlignment="1">
      <alignment horizontal="center"/>
    </xf>
    <xf numFmtId="0" fontId="16" fillId="0" borderId="16" xfId="0" applyFont="1" applyBorder="1" applyAlignment="1">
      <alignment horizontal="center"/>
    </xf>
    <xf numFmtId="0" fontId="16" fillId="0" borderId="17" xfId="0" applyFont="1" applyBorder="1" applyAlignment="1">
      <alignment horizontal="center"/>
    </xf>
    <xf numFmtId="0" fontId="28" fillId="0" borderId="0" xfId="0" applyFont="1" applyAlignment="1">
      <alignment horizontal="left" vertical="center" wrapText="1"/>
    </xf>
    <xf numFmtId="0" fontId="23" fillId="3" borderId="101" xfId="0" applyFont="1" applyFill="1" applyBorder="1" applyAlignment="1">
      <alignment horizontal="center" vertical="center" wrapText="1"/>
    </xf>
    <xf numFmtId="0" fontId="31" fillId="3" borderId="7" xfId="0" applyFont="1" applyFill="1" applyBorder="1" applyAlignment="1">
      <alignment horizontal="center" vertical="center"/>
    </xf>
    <xf numFmtId="0" fontId="31" fillId="3" borderId="0" xfId="0" applyFont="1" applyFill="1" applyAlignment="1">
      <alignment horizontal="center" vertical="center"/>
    </xf>
    <xf numFmtId="0" fontId="23" fillId="3" borderId="103" xfId="0" applyFont="1" applyFill="1" applyBorder="1" applyAlignment="1">
      <alignment horizontal="center" vertical="center" wrapText="1"/>
    </xf>
    <xf numFmtId="0" fontId="23" fillId="3" borderId="104" xfId="0" applyFont="1" applyFill="1" applyBorder="1" applyAlignment="1">
      <alignment horizontal="center" vertical="center" wrapText="1"/>
    </xf>
    <xf numFmtId="0" fontId="23" fillId="3" borderId="102" xfId="0" applyFont="1" applyFill="1" applyBorder="1" applyAlignment="1">
      <alignment horizontal="center" vertical="center" wrapText="1"/>
    </xf>
    <xf numFmtId="0" fontId="23" fillId="3" borderId="43" xfId="0" applyFont="1" applyFill="1" applyBorder="1" applyAlignment="1">
      <alignment horizontal="center" vertical="center" wrapText="1"/>
    </xf>
    <xf numFmtId="0" fontId="33" fillId="0" borderId="1" xfId="10" applyFont="1" applyBorder="1" applyAlignment="1">
      <alignment horizontal="left" vertical="center"/>
    </xf>
    <xf numFmtId="0" fontId="16" fillId="0" borderId="1" xfId="0" applyFont="1" applyBorder="1" applyAlignment="1">
      <alignment horizontal="center"/>
    </xf>
    <xf numFmtId="0" fontId="16" fillId="0" borderId="2" xfId="0" applyFont="1" applyBorder="1" applyAlignment="1">
      <alignment horizontal="center"/>
    </xf>
    <xf numFmtId="0" fontId="16" fillId="0" borderId="3" xfId="0" applyFont="1" applyBorder="1" applyAlignment="1">
      <alignment horizontal="center"/>
    </xf>
    <xf numFmtId="0" fontId="16" fillId="0" borderId="4" xfId="0" applyFont="1" applyBorder="1" applyAlignment="1">
      <alignment horizontal="center"/>
    </xf>
    <xf numFmtId="0" fontId="105" fillId="0" borderId="0" xfId="19" applyFont="1" applyAlignment="1">
      <alignment vertical="center" wrapText="1"/>
    </xf>
    <xf numFmtId="0" fontId="104" fillId="0" borderId="0" xfId="0" applyFont="1" applyAlignment="1">
      <alignment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24" fillId="0" borderId="16" xfId="0" applyFont="1" applyBorder="1" applyAlignment="1">
      <alignment horizontal="center"/>
    </xf>
    <xf numFmtId="0" fontId="24" fillId="0" borderId="17" xfId="0" applyFont="1" applyBorder="1" applyAlignment="1">
      <alignment horizontal="center"/>
    </xf>
    <xf numFmtId="0" fontId="44" fillId="3" borderId="82" xfId="0" applyFont="1" applyFill="1" applyBorder="1" applyAlignment="1">
      <alignment vertical="center"/>
    </xf>
    <xf numFmtId="0" fontId="44" fillId="3" borderId="15" xfId="0" applyFont="1" applyFill="1" applyBorder="1" applyAlignment="1">
      <alignment vertical="center"/>
    </xf>
    <xf numFmtId="0" fontId="23" fillId="3" borderId="85" xfId="0" applyFont="1" applyFill="1" applyBorder="1" applyAlignment="1">
      <alignment horizontal="center" vertical="center"/>
    </xf>
    <xf numFmtId="0" fontId="23" fillId="3" borderId="84" xfId="0" applyFont="1" applyFill="1" applyBorder="1" applyAlignment="1">
      <alignment horizontal="center" vertical="center"/>
    </xf>
    <xf numFmtId="0" fontId="23" fillId="3" borderId="83" xfId="0" applyFont="1" applyFill="1" applyBorder="1" applyAlignment="1">
      <alignment horizontal="center" vertical="center"/>
    </xf>
    <xf numFmtId="0" fontId="23" fillId="3" borderId="85" xfId="0" applyFont="1" applyFill="1" applyBorder="1" applyAlignment="1">
      <alignment horizontal="center" vertical="center" wrapText="1"/>
    </xf>
    <xf numFmtId="0" fontId="23" fillId="3" borderId="84" xfId="0" applyFont="1" applyFill="1" applyBorder="1" applyAlignment="1">
      <alignment horizontal="center" vertical="center" wrapText="1"/>
    </xf>
    <xf numFmtId="0" fontId="23" fillId="3" borderId="83" xfId="0" applyFont="1" applyFill="1" applyBorder="1" applyAlignment="1">
      <alignment horizontal="center" vertical="center" wrapText="1"/>
    </xf>
    <xf numFmtId="0" fontId="100" fillId="3" borderId="88" xfId="0" applyFont="1" applyFill="1" applyBorder="1" applyAlignment="1">
      <alignment horizontal="center" vertical="center"/>
    </xf>
    <xf numFmtId="0" fontId="100" fillId="3" borderId="89" xfId="0" applyFont="1" applyFill="1" applyBorder="1" applyAlignment="1">
      <alignment horizontal="center" vertical="center"/>
    </xf>
    <xf numFmtId="0" fontId="100" fillId="3" borderId="21" xfId="0" applyFont="1" applyFill="1" applyBorder="1" applyAlignment="1">
      <alignment horizontal="center" vertical="center"/>
    </xf>
    <xf numFmtId="0" fontId="16" fillId="0" borderId="1" xfId="7" applyFont="1" applyBorder="1" applyAlignment="1">
      <alignment horizontal="center" vertical="center"/>
    </xf>
    <xf numFmtId="0" fontId="16" fillId="0" borderId="16" xfId="7" applyFont="1" applyBorder="1" applyAlignment="1">
      <alignment horizontal="center"/>
    </xf>
    <xf numFmtId="0" fontId="16" fillId="0" borderId="17" xfId="7" applyFont="1" applyBorder="1" applyAlignment="1">
      <alignment horizontal="center"/>
    </xf>
    <xf numFmtId="0" fontId="16" fillId="0" borderId="2" xfId="7" applyFont="1" applyBorder="1" applyAlignment="1">
      <alignment horizontal="center" vertical="center"/>
    </xf>
    <xf numFmtId="0" fontId="16" fillId="0" borderId="3" xfId="7" applyFont="1" applyBorder="1" applyAlignment="1">
      <alignment horizontal="center" vertical="center"/>
    </xf>
    <xf numFmtId="0" fontId="16" fillId="0" borderId="4" xfId="7" applyFont="1" applyBorder="1" applyAlignment="1">
      <alignment horizontal="center" vertical="center"/>
    </xf>
    <xf numFmtId="0" fontId="46" fillId="6" borderId="0" xfId="0" applyFont="1" applyFill="1" applyAlignment="1">
      <alignment horizontal="left" vertical="center" readingOrder="1"/>
    </xf>
    <xf numFmtId="0" fontId="16" fillId="0" borderId="1" xfId="0" applyFont="1" applyBorder="1" applyAlignment="1">
      <alignment horizontal="center" vertical="center"/>
    </xf>
    <xf numFmtId="0" fontId="15" fillId="0" borderId="16" xfId="0" applyFont="1" applyBorder="1" applyAlignment="1">
      <alignment horizontal="center"/>
    </xf>
    <xf numFmtId="0" fontId="15" fillId="0" borderId="17" xfId="0" applyFont="1" applyBorder="1" applyAlignment="1">
      <alignment horizontal="center"/>
    </xf>
    <xf numFmtId="0" fontId="15" fillId="0" borderId="0" xfId="19" applyFont="1" applyAlignment="1">
      <alignment vertical="center" wrapText="1"/>
    </xf>
    <xf numFmtId="0" fontId="29" fillId="0" borderId="0" xfId="0" applyFont="1" applyAlignment="1">
      <alignment vertical="center"/>
    </xf>
    <xf numFmtId="0" fontId="16" fillId="0" borderId="1" xfId="8" applyFont="1" applyBorder="1" applyAlignment="1">
      <alignment horizontal="center" wrapText="1"/>
    </xf>
    <xf numFmtId="0" fontId="15" fillId="0" borderId="16" xfId="0" applyFont="1" applyBorder="1" applyAlignment="1">
      <alignment horizontal="center" vertical="top"/>
    </xf>
    <xf numFmtId="0" fontId="15" fillId="0" borderId="17" xfId="0" applyFont="1" applyBorder="1" applyAlignment="1">
      <alignment horizontal="center" vertical="top"/>
    </xf>
    <xf numFmtId="0" fontId="16" fillId="0" borderId="2" xfId="8" applyFont="1" applyBorder="1" applyAlignment="1">
      <alignment horizontal="center" wrapText="1"/>
    </xf>
    <xf numFmtId="0" fontId="16" fillId="0" borderId="3" xfId="8" applyFont="1" applyBorder="1" applyAlignment="1">
      <alignment horizontal="center" wrapText="1"/>
    </xf>
    <xf numFmtId="0" fontId="16" fillId="0" borderId="4" xfId="8" applyFont="1" applyBorder="1" applyAlignment="1">
      <alignment horizontal="center" wrapText="1"/>
    </xf>
    <xf numFmtId="0" fontId="46" fillId="6" borderId="0" xfId="0" applyFont="1" applyFill="1" applyAlignment="1">
      <alignment horizontal="left" vertical="top"/>
    </xf>
    <xf numFmtId="0" fontId="15" fillId="0" borderId="0" xfId="19" applyFont="1" applyAlignment="1">
      <alignment horizontal="left" vertical="center" wrapText="1"/>
    </xf>
    <xf numFmtId="0" fontId="39" fillId="0" borderId="0" xfId="0" applyFont="1" applyAlignment="1">
      <alignment horizontal="left" vertical="center"/>
    </xf>
    <xf numFmtId="0" fontId="14" fillId="3" borderId="5" xfId="0" applyFont="1" applyFill="1" applyBorder="1" applyAlignment="1">
      <alignment vertical="center" wrapText="1"/>
    </xf>
    <xf numFmtId="0" fontId="14" fillId="3" borderId="15" xfId="0" applyFont="1" applyFill="1" applyBorder="1" applyAlignment="1">
      <alignment vertical="center" wrapText="1"/>
    </xf>
    <xf numFmtId="0" fontId="23" fillId="3" borderId="98" xfId="0" applyFont="1" applyFill="1" applyBorder="1" applyAlignment="1">
      <alignment horizontal="center" vertical="center" wrapText="1"/>
    </xf>
    <xf numFmtId="0" fontId="23" fillId="3" borderId="97" xfId="0" applyFont="1" applyFill="1" applyBorder="1" applyAlignment="1">
      <alignment horizontal="center" vertical="center" wrapText="1"/>
    </xf>
    <xf numFmtId="0" fontId="23" fillId="3" borderId="99" xfId="0" applyFont="1" applyFill="1" applyBorder="1" applyAlignment="1">
      <alignment horizontal="center" vertical="center" wrapText="1"/>
    </xf>
    <xf numFmtId="0" fontId="100" fillId="3" borderId="99" xfId="0" applyFont="1" applyFill="1" applyBorder="1" applyAlignment="1">
      <alignment horizontal="center" vertical="center" wrapText="1"/>
    </xf>
    <xf numFmtId="0" fontId="100" fillId="3" borderId="97" xfId="0" applyFont="1" applyFill="1" applyBorder="1" applyAlignment="1">
      <alignment horizontal="center" vertical="center" wrapText="1"/>
    </xf>
    <xf numFmtId="0" fontId="100" fillId="3" borderId="96" xfId="0" applyFont="1" applyFill="1" applyBorder="1" applyAlignment="1">
      <alignment horizontal="center" vertical="center" wrapText="1"/>
    </xf>
    <xf numFmtId="0" fontId="23" fillId="3" borderId="86" xfId="0" applyFont="1" applyFill="1" applyBorder="1" applyAlignment="1">
      <alignment horizontal="center" vertical="center" wrapText="1"/>
    </xf>
    <xf numFmtId="0" fontId="23" fillId="3" borderId="87" xfId="0" applyFont="1" applyFill="1" applyBorder="1" applyAlignment="1">
      <alignment horizontal="center" vertical="center" wrapText="1"/>
    </xf>
    <xf numFmtId="0" fontId="46" fillId="6" borderId="0" xfId="0" applyFont="1" applyFill="1" applyAlignment="1">
      <alignment horizontal="left" vertical="center"/>
    </xf>
    <xf numFmtId="0" fontId="0" fillId="0" borderId="0" xfId="0"/>
    <xf numFmtId="0" fontId="33" fillId="3" borderId="61" xfId="0" applyFont="1" applyFill="1" applyBorder="1" applyAlignment="1">
      <alignment vertical="center" wrapText="1"/>
    </xf>
    <xf numFmtId="0" fontId="33" fillId="3" borderId="0" xfId="0" applyFont="1" applyFill="1" applyAlignment="1">
      <alignment vertical="center" wrapText="1"/>
    </xf>
    <xf numFmtId="0" fontId="33" fillId="3" borderId="8" xfId="0" applyFont="1" applyFill="1" applyBorder="1" applyAlignment="1">
      <alignment vertical="center" wrapText="1"/>
    </xf>
    <xf numFmtId="0" fontId="84" fillId="3" borderId="107" xfId="0" applyFont="1" applyFill="1" applyBorder="1" applyAlignment="1">
      <alignment horizontal="center" vertical="center" wrapText="1"/>
    </xf>
    <xf numFmtId="0" fontId="84" fillId="3" borderId="61" xfId="0" applyFont="1" applyFill="1" applyBorder="1" applyAlignment="1">
      <alignment horizontal="center" vertical="center" wrapText="1"/>
    </xf>
    <xf numFmtId="0" fontId="84" fillId="3" borderId="93" xfId="0" applyFont="1" applyFill="1" applyBorder="1" applyAlignment="1">
      <alignment horizontal="center" vertical="center" wrapText="1"/>
    </xf>
    <xf numFmtId="0" fontId="106" fillId="3" borderId="112" xfId="0" applyFont="1" applyFill="1" applyBorder="1" applyAlignment="1">
      <alignment horizontal="center" vertical="center" wrapText="1"/>
    </xf>
    <xf numFmtId="0" fontId="106" fillId="3" borderId="113" xfId="0" applyFont="1" applyFill="1" applyBorder="1" applyAlignment="1">
      <alignment horizontal="center" vertical="center" wrapText="1"/>
    </xf>
    <xf numFmtId="0" fontId="106" fillId="3" borderId="114" xfId="0" applyFont="1" applyFill="1" applyBorder="1" applyAlignment="1">
      <alignment horizontal="center" vertical="center" wrapText="1"/>
    </xf>
    <xf numFmtId="0" fontId="16" fillId="0" borderId="2" xfId="13" applyFont="1" applyBorder="1" applyAlignment="1">
      <alignment horizontal="center" vertical="center"/>
    </xf>
    <xf numFmtId="0" fontId="16" fillId="0" borderId="3" xfId="13" applyFont="1" applyBorder="1" applyAlignment="1">
      <alignment horizontal="center" vertical="center"/>
    </xf>
    <xf numFmtId="0" fontId="16" fillId="0" borderId="4" xfId="13" applyFont="1" applyBorder="1" applyAlignment="1">
      <alignment horizontal="center" vertical="center"/>
    </xf>
    <xf numFmtId="0" fontId="15" fillId="0" borderId="1" xfId="13" applyFont="1" applyBorder="1" applyAlignment="1">
      <alignment horizontal="center"/>
    </xf>
    <xf numFmtId="0" fontId="46" fillId="6" borderId="0" xfId="0" applyFont="1" applyFill="1" applyAlignment="1">
      <alignment horizontal="left" vertical="top" readingOrder="1"/>
    </xf>
    <xf numFmtId="0" fontId="28" fillId="0" borderId="0" xfId="13" applyFont="1" applyAlignment="1">
      <alignment horizontal="left" vertical="top" wrapText="1"/>
    </xf>
    <xf numFmtId="0" fontId="16" fillId="0" borderId="2" xfId="13" applyFont="1" applyBorder="1" applyAlignment="1">
      <alignment horizontal="center"/>
    </xf>
    <xf numFmtId="0" fontId="16" fillId="0" borderId="3" xfId="13" applyFont="1" applyBorder="1" applyAlignment="1">
      <alignment horizontal="center"/>
    </xf>
    <xf numFmtId="0" fontId="16" fillId="0" borderId="4" xfId="13" applyFont="1" applyBorder="1" applyAlignment="1">
      <alignment horizontal="center"/>
    </xf>
    <xf numFmtId="0" fontId="23" fillId="3" borderId="25"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24" fillId="3" borderId="0" xfId="0" applyFont="1" applyFill="1" applyAlignment="1">
      <alignment horizontal="center" vertical="center" wrapText="1"/>
    </xf>
    <xf numFmtId="0" fontId="23" fillId="3" borderId="27" xfId="0" applyFont="1" applyFill="1" applyBorder="1" applyAlignment="1">
      <alignment horizontal="center" vertical="center" wrapText="1"/>
    </xf>
    <xf numFmtId="0" fontId="23" fillId="3" borderId="24" xfId="0" applyFont="1" applyFill="1" applyBorder="1" applyAlignment="1">
      <alignment horizontal="center" vertical="center" wrapText="1"/>
    </xf>
    <xf numFmtId="0" fontId="100" fillId="3" borderId="76" xfId="0" applyFont="1" applyFill="1" applyBorder="1" applyAlignment="1">
      <alignment horizontal="center" vertical="center" wrapText="1"/>
    </xf>
    <xf numFmtId="0" fontId="100" fillId="3" borderId="77" xfId="0" applyFont="1" applyFill="1" applyBorder="1" applyAlignment="1">
      <alignment horizontal="center" vertical="center" wrapText="1"/>
    </xf>
    <xf numFmtId="0" fontId="100" fillId="3" borderId="108" xfId="0" applyFont="1" applyFill="1" applyBorder="1" applyAlignment="1">
      <alignment horizontal="center" vertical="center" wrapText="1"/>
    </xf>
    <xf numFmtId="0" fontId="15" fillId="0" borderId="2" xfId="0" applyFont="1" applyBorder="1" applyAlignment="1">
      <alignment horizontal="center" vertical="top"/>
    </xf>
    <xf numFmtId="0" fontId="15" fillId="0" borderId="3" xfId="0" applyFont="1" applyBorder="1" applyAlignment="1">
      <alignment horizontal="center" vertical="top"/>
    </xf>
    <xf numFmtId="0" fontId="15" fillId="0" borderId="4" xfId="0" applyFont="1" applyBorder="1" applyAlignment="1">
      <alignment horizontal="center" vertical="top"/>
    </xf>
    <xf numFmtId="0" fontId="29"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15" fillId="0" borderId="4" xfId="0" applyFont="1" applyBorder="1" applyAlignment="1">
      <alignment horizontal="center"/>
    </xf>
    <xf numFmtId="0" fontId="7" fillId="0" borderId="0" xfId="0" applyFont="1" applyAlignment="1">
      <alignment horizontal="left" vertical="center"/>
    </xf>
    <xf numFmtId="0" fontId="16" fillId="0" borderId="2" xfId="0" applyFont="1" applyBorder="1" applyAlignment="1">
      <alignment horizontal="center" vertical="top"/>
    </xf>
    <xf numFmtId="0" fontId="16" fillId="0" borderId="3" xfId="0" applyFont="1" applyBorder="1" applyAlignment="1">
      <alignment horizontal="center" vertical="top"/>
    </xf>
    <xf numFmtId="0" fontId="28" fillId="0" borderId="0" xfId="0" applyFont="1" applyAlignment="1">
      <alignment vertical="center" wrapText="1"/>
    </xf>
    <xf numFmtId="0" fontId="29" fillId="0" borderId="0" xfId="0" applyFont="1" applyAlignment="1">
      <alignment wrapText="1"/>
    </xf>
    <xf numFmtId="0" fontId="15" fillId="0" borderId="16" xfId="14" applyFont="1" applyBorder="1" applyAlignment="1">
      <alignment horizontal="center"/>
    </xf>
    <xf numFmtId="0" fontId="15" fillId="0" borderId="17" xfId="14" applyFont="1" applyBorder="1" applyAlignment="1">
      <alignment horizontal="center"/>
    </xf>
    <xf numFmtId="0" fontId="16" fillId="0" borderId="1" xfId="14" applyFont="1" applyBorder="1" applyAlignment="1">
      <alignment horizontal="center"/>
    </xf>
    <xf numFmtId="0" fontId="38" fillId="0" borderId="0" xfId="0" applyFont="1" applyAlignment="1">
      <alignment horizontal="left" vertical="center" wrapText="1"/>
    </xf>
    <xf numFmtId="0" fontId="25" fillId="3" borderId="5" xfId="0" applyFont="1" applyFill="1" applyBorder="1" applyAlignment="1">
      <alignment vertical="center"/>
    </xf>
    <xf numFmtId="0" fontId="25" fillId="3" borderId="6" xfId="0" applyFont="1" applyFill="1" applyBorder="1" applyAlignment="1">
      <alignment vertical="center"/>
    </xf>
    <xf numFmtId="0" fontId="23" fillId="3" borderId="10" xfId="0" applyFont="1" applyFill="1" applyBorder="1" applyAlignment="1">
      <alignment horizontal="center" vertical="center"/>
    </xf>
    <xf numFmtId="0" fontId="23" fillId="3" borderId="7" xfId="0" applyFont="1" applyFill="1" applyBorder="1" applyAlignment="1">
      <alignment horizontal="center" vertical="center"/>
    </xf>
    <xf numFmtId="0" fontId="23" fillId="3" borderId="5" xfId="0" applyFont="1" applyFill="1" applyBorder="1" applyAlignment="1">
      <alignment horizontal="center" vertical="center"/>
    </xf>
    <xf numFmtId="0" fontId="64" fillId="0" borderId="0" xfId="20" applyFont="1" applyAlignment="1">
      <alignment horizontal="left" wrapText="1"/>
    </xf>
    <xf numFmtId="0" fontId="28" fillId="0" borderId="0" xfId="20" applyFont="1" applyAlignment="1">
      <alignment horizontal="left" wrapText="1"/>
    </xf>
    <xf numFmtId="0" fontId="23" fillId="3" borderId="0" xfId="0" applyFont="1" applyFill="1" applyAlignment="1">
      <alignment horizontal="center" vertical="center"/>
    </xf>
    <xf numFmtId="0" fontId="21" fillId="3" borderId="7" xfId="0" applyFont="1" applyFill="1" applyBorder="1" applyAlignment="1">
      <alignment vertical="center" wrapText="1"/>
    </xf>
    <xf numFmtId="0" fontId="21" fillId="3" borderId="0" xfId="0" applyFont="1" applyFill="1" applyAlignment="1">
      <alignment vertical="center" wrapText="1"/>
    </xf>
    <xf numFmtId="0" fontId="21" fillId="3" borderId="8" xfId="0" applyFont="1" applyFill="1" applyBorder="1" applyAlignment="1">
      <alignment vertical="center" wrapText="1"/>
    </xf>
    <xf numFmtId="0" fontId="23" fillId="3" borderId="26" xfId="0" applyFont="1" applyFill="1" applyBorder="1" applyAlignment="1">
      <alignment horizontal="center" vertical="center" wrapText="1"/>
    </xf>
    <xf numFmtId="0" fontId="23" fillId="3" borderId="19" xfId="0" applyFont="1" applyFill="1" applyBorder="1" applyAlignment="1">
      <alignment horizontal="center" vertical="center" wrapText="1"/>
    </xf>
    <xf numFmtId="0" fontId="23" fillId="3" borderId="70" xfId="0" applyFont="1" applyFill="1" applyBorder="1" applyAlignment="1">
      <alignment horizontal="center" vertical="center" wrapText="1"/>
    </xf>
    <xf numFmtId="0" fontId="23" fillId="3" borderId="69"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12" fillId="6" borderId="0" xfId="0" applyFont="1" applyFill="1" applyAlignment="1">
      <alignment horizontal="left" wrapText="1"/>
    </xf>
    <xf numFmtId="0" fontId="0" fillId="0" borderId="0" xfId="0" applyAlignment="1">
      <alignment wrapText="1"/>
    </xf>
    <xf numFmtId="0" fontId="0" fillId="0" borderId="0" xfId="0" applyAlignment="1">
      <alignment horizontal="left" wrapText="1"/>
    </xf>
    <xf numFmtId="0" fontId="100" fillId="3" borderId="36" xfId="0" applyFont="1" applyFill="1" applyBorder="1" applyAlignment="1">
      <alignment horizontal="center" vertical="center" wrapText="1"/>
    </xf>
    <xf numFmtId="0" fontId="100" fillId="3" borderId="20" xfId="0" applyFont="1" applyFill="1" applyBorder="1" applyAlignment="1">
      <alignment horizontal="center" vertical="center" wrapText="1"/>
    </xf>
    <xf numFmtId="0" fontId="31" fillId="3" borderId="5" xfId="0" applyFont="1" applyFill="1" applyBorder="1" applyAlignment="1">
      <alignment vertical="center" wrapText="1"/>
    </xf>
    <xf numFmtId="0" fontId="31" fillId="3" borderId="15" xfId="0" applyFont="1" applyFill="1" applyBorder="1" applyAlignment="1">
      <alignment vertical="center" wrapText="1"/>
    </xf>
    <xf numFmtId="0" fontId="31" fillId="3" borderId="6" xfId="0" applyFont="1" applyFill="1" applyBorder="1" applyAlignment="1">
      <alignment vertical="center" wrapText="1"/>
    </xf>
    <xf numFmtId="0" fontId="38" fillId="0" borderId="7" xfId="0" applyFont="1" applyBorder="1" applyAlignment="1">
      <alignment horizontal="left" vertical="center" wrapText="1"/>
    </xf>
    <xf numFmtId="0" fontId="38" fillId="0" borderId="0" xfId="0" applyFont="1" applyAlignment="1">
      <alignment horizontal="left" vertical="center"/>
    </xf>
    <xf numFmtId="0" fontId="33" fillId="3" borderId="5" xfId="0" applyFont="1" applyFill="1" applyBorder="1" applyAlignment="1">
      <alignment vertical="center" wrapText="1"/>
    </xf>
    <xf numFmtId="0" fontId="33" fillId="3" borderId="15" xfId="0" applyFont="1" applyFill="1" applyBorder="1" applyAlignment="1">
      <alignment vertical="center" wrapText="1"/>
    </xf>
    <xf numFmtId="0" fontId="23" fillId="3" borderId="11" xfId="0" applyFont="1" applyFill="1" applyBorder="1" applyAlignment="1">
      <alignment horizontal="center" vertical="center" wrapText="1"/>
    </xf>
    <xf numFmtId="0" fontId="23" fillId="3" borderId="12" xfId="0" applyFont="1" applyFill="1" applyBorder="1" applyAlignment="1">
      <alignment horizontal="center" vertical="center" wrapText="1"/>
    </xf>
    <xf numFmtId="0" fontId="23" fillId="3" borderId="23" xfId="0" applyFont="1" applyFill="1" applyBorder="1" applyAlignment="1">
      <alignment horizontal="center" vertical="center" wrapText="1"/>
    </xf>
    <xf numFmtId="0" fontId="16" fillId="5" borderId="1" xfId="21" applyFont="1" applyFill="1" applyBorder="1"/>
    <xf numFmtId="0" fontId="0" fillId="0" borderId="1" xfId="0" applyBorder="1"/>
    <xf numFmtId="0" fontId="12" fillId="6" borderId="0" xfId="4" applyFont="1" applyFill="1" applyAlignment="1">
      <alignment horizontal="left" vertical="top"/>
    </xf>
    <xf numFmtId="0" fontId="39" fillId="0" borderId="0" xfId="0" applyFont="1" applyAlignment="1">
      <alignment horizontal="left" vertical="top" wrapText="1"/>
    </xf>
    <xf numFmtId="0" fontId="15" fillId="0" borderId="1" xfId="14" applyFont="1" applyBorder="1" applyAlignment="1">
      <alignment horizontal="center" vertical="center" wrapText="1"/>
    </xf>
    <xf numFmtId="0" fontId="67" fillId="0" borderId="1" xfId="0" applyFont="1" applyBorder="1" applyAlignment="1">
      <alignment horizontal="center" vertical="center" wrapText="1"/>
    </xf>
    <xf numFmtId="0" fontId="28" fillId="0" borderId="0" xfId="14" applyFont="1" applyAlignment="1">
      <alignment horizontal="left" wrapText="1"/>
    </xf>
    <xf numFmtId="0" fontId="28" fillId="0" borderId="0" xfId="0" applyFont="1" applyAlignment="1">
      <alignment horizontal="left" wrapText="1"/>
    </xf>
    <xf numFmtId="0" fontId="38" fillId="0" borderId="0" xfId="14" applyFont="1" applyAlignment="1">
      <alignment wrapText="1"/>
    </xf>
    <xf numFmtId="0" fontId="66" fillId="0" borderId="0" xfId="0" applyFont="1" applyAlignment="1">
      <alignment wrapText="1"/>
    </xf>
    <xf numFmtId="0" fontId="16" fillId="0" borderId="16" xfId="14" applyFont="1" applyBorder="1" applyAlignment="1">
      <alignment horizontal="center" wrapText="1"/>
    </xf>
    <xf numFmtId="0" fontId="16" fillId="0" borderId="17" xfId="14" applyFont="1" applyBorder="1" applyAlignment="1">
      <alignment horizontal="center" wrapText="1"/>
    </xf>
    <xf numFmtId="0" fontId="16" fillId="0" borderId="2" xfId="14" applyFont="1" applyBorder="1" applyAlignment="1">
      <alignment horizontal="center" wrapText="1"/>
    </xf>
    <xf numFmtId="0" fontId="16" fillId="0" borderId="3" xfId="14" applyFont="1" applyBorder="1" applyAlignment="1">
      <alignment horizontal="center" wrapText="1"/>
    </xf>
    <xf numFmtId="0" fontId="16" fillId="0" borderId="4" xfId="14" applyFont="1" applyBorder="1" applyAlignment="1">
      <alignment horizontal="center" wrapText="1"/>
    </xf>
    <xf numFmtId="0" fontId="12" fillId="6" borderId="0" xfId="4" applyFont="1" applyFill="1" applyAlignment="1">
      <alignment horizontal="left" wrapText="1"/>
    </xf>
    <xf numFmtId="0" fontId="16" fillId="0" borderId="2" xfId="14" applyFont="1" applyBorder="1" applyAlignment="1">
      <alignment horizontal="center"/>
    </xf>
    <xf numFmtId="0" fontId="16" fillId="0" borderId="3" xfId="14" applyFont="1" applyBorder="1" applyAlignment="1">
      <alignment horizontal="center"/>
    </xf>
    <xf numFmtId="0" fontId="16" fillId="0" borderId="4" xfId="14" applyFont="1" applyBorder="1" applyAlignment="1">
      <alignment horizontal="center"/>
    </xf>
    <xf numFmtId="0" fontId="28" fillId="0" borderId="0" xfId="22" applyFont="1" applyAlignment="1">
      <alignment horizontal="left" vertical="center" wrapText="1"/>
    </xf>
    <xf numFmtId="0" fontId="16" fillId="0" borderId="16" xfId="14" applyFont="1" applyBorder="1" applyAlignment="1">
      <alignment horizontal="center"/>
    </xf>
    <xf numFmtId="0" fontId="16" fillId="0" borderId="17" xfId="14" applyFont="1" applyBorder="1" applyAlignment="1">
      <alignment horizontal="center"/>
    </xf>
    <xf numFmtId="0" fontId="16" fillId="0" borderId="2" xfId="17" applyFont="1" applyBorder="1" applyAlignment="1">
      <alignment horizontal="center"/>
    </xf>
    <xf numFmtId="0" fontId="16" fillId="0" borderId="3" xfId="17" applyFont="1" applyBorder="1" applyAlignment="1">
      <alignment horizontal="center"/>
    </xf>
    <xf numFmtId="0" fontId="16" fillId="0" borderId="4" xfId="17" applyFont="1" applyBorder="1" applyAlignment="1">
      <alignment horizontal="center"/>
    </xf>
    <xf numFmtId="0" fontId="73" fillId="0" borderId="0" xfId="14" applyFont="1" applyAlignment="1">
      <alignment horizontal="left" vertical="top" wrapText="1"/>
    </xf>
    <xf numFmtId="0" fontId="28" fillId="0" borderId="0" xfId="14" applyFont="1" applyAlignment="1">
      <alignment horizontal="left" vertical="top" wrapText="1"/>
    </xf>
    <xf numFmtId="0" fontId="16" fillId="0" borderId="39" xfId="14" applyFont="1" applyBorder="1" applyAlignment="1">
      <alignment horizontal="center"/>
    </xf>
    <xf numFmtId="0" fontId="16" fillId="0" borderId="40" xfId="14" applyFont="1" applyBorder="1" applyAlignment="1">
      <alignment horizontal="center"/>
    </xf>
    <xf numFmtId="0" fontId="16" fillId="0" borderId="14" xfId="14" applyFont="1" applyBorder="1" applyAlignment="1">
      <alignment horizontal="center"/>
    </xf>
    <xf numFmtId="0" fontId="16" fillId="0" borderId="41" xfId="14" applyFont="1" applyBorder="1" applyAlignment="1">
      <alignment horizontal="center"/>
    </xf>
    <xf numFmtId="0" fontId="28" fillId="0" borderId="0" xfId="2" applyFont="1" applyAlignment="1">
      <alignment horizontal="left" vertical="top" wrapText="1"/>
    </xf>
    <xf numFmtId="0" fontId="12" fillId="6" borderId="0" xfId="4" applyFont="1" applyFill="1" applyAlignment="1">
      <alignment horizontal="left" vertical="center"/>
    </xf>
    <xf numFmtId="0" fontId="0" fillId="0" borderId="0" xfId="0" applyAlignment="1">
      <alignment vertical="center"/>
    </xf>
    <xf numFmtId="0" fontId="64" fillId="0" borderId="0" xfId="0" applyFont="1" applyAlignment="1">
      <alignment vertical="top" wrapText="1"/>
    </xf>
    <xf numFmtId="0" fontId="29" fillId="0" borderId="0" xfId="0" applyFont="1" applyAlignment="1">
      <alignment vertical="top" wrapText="1"/>
    </xf>
    <xf numFmtId="0" fontId="23" fillId="3" borderId="36" xfId="0" applyFont="1" applyFill="1" applyBorder="1" applyAlignment="1">
      <alignment horizontal="center" vertical="top" wrapText="1"/>
    </xf>
    <xf numFmtId="0" fontId="23" fillId="3" borderId="7" xfId="0" applyFont="1" applyFill="1" applyBorder="1" applyAlignment="1">
      <alignment vertical="center" wrapText="1"/>
    </xf>
    <xf numFmtId="0" fontId="23" fillId="3" borderId="0" xfId="0" applyFont="1" applyFill="1" applyAlignment="1">
      <alignment vertical="center" wrapText="1"/>
    </xf>
    <xf numFmtId="0" fontId="23" fillId="3" borderId="8" xfId="0" applyFont="1" applyFill="1" applyBorder="1" applyAlignment="1">
      <alignment vertical="center" wrapText="1"/>
    </xf>
    <xf numFmtId="0" fontId="23" fillId="3" borderId="50" xfId="0" applyFont="1" applyFill="1" applyBorder="1" applyAlignment="1">
      <alignment horizontal="center" vertical="center" wrapText="1"/>
    </xf>
    <xf numFmtId="0" fontId="23" fillId="3" borderId="51" xfId="0" applyFont="1" applyFill="1" applyBorder="1" applyAlignment="1">
      <alignment horizontal="center" vertical="center" wrapText="1"/>
    </xf>
    <xf numFmtId="0" fontId="23" fillId="3" borderId="111" xfId="0" applyFont="1" applyFill="1" applyBorder="1" applyAlignment="1">
      <alignment horizontal="center" vertical="center" wrapText="1"/>
    </xf>
    <xf numFmtId="0" fontId="28" fillId="0" borderId="9" xfId="0" applyFont="1" applyBorder="1" applyAlignment="1">
      <alignment horizontal="left" vertical="center"/>
    </xf>
    <xf numFmtId="0" fontId="79" fillId="3" borderId="58" xfId="0" applyFont="1" applyFill="1" applyBorder="1" applyAlignment="1">
      <alignment vertical="center"/>
    </xf>
    <xf numFmtId="0" fontId="79" fillId="3" borderId="59" xfId="0" applyFont="1" applyFill="1" applyBorder="1" applyAlignment="1">
      <alignment vertical="center"/>
    </xf>
    <xf numFmtId="0" fontId="13" fillId="4" borderId="56" xfId="0" applyFont="1" applyFill="1" applyBorder="1" applyAlignment="1">
      <alignment horizontal="center" vertical="center" wrapText="1"/>
    </xf>
    <xf numFmtId="0" fontId="13" fillId="4" borderId="54" xfId="0" applyFont="1" applyFill="1" applyBorder="1" applyAlignment="1">
      <alignment horizontal="center" vertical="center" wrapText="1"/>
    </xf>
    <xf numFmtId="0" fontId="13" fillId="4" borderId="55" xfId="0" applyFont="1" applyFill="1" applyBorder="1" applyAlignment="1">
      <alignment horizontal="center" vertical="center" wrapText="1"/>
    </xf>
    <xf numFmtId="0" fontId="13" fillId="4" borderId="57" xfId="0" applyFont="1" applyFill="1" applyBorder="1" applyAlignment="1">
      <alignment horizontal="center" vertical="center" wrapText="1"/>
    </xf>
    <xf numFmtId="0" fontId="79" fillId="3" borderId="7" xfId="0" applyFont="1" applyFill="1" applyBorder="1" applyAlignment="1">
      <alignment vertical="center" wrapText="1"/>
    </xf>
    <xf numFmtId="0" fontId="79" fillId="3" borderId="8" xfId="0" applyFont="1" applyFill="1" applyBorder="1" applyAlignment="1">
      <alignment vertical="center" wrapText="1"/>
    </xf>
    <xf numFmtId="0" fontId="23" fillId="3" borderId="72" xfId="0" applyFont="1" applyFill="1" applyBorder="1" applyAlignment="1">
      <alignment horizontal="center" vertical="center" wrapText="1"/>
    </xf>
    <xf numFmtId="0" fontId="23" fillId="3" borderId="71" xfId="0" applyFont="1" applyFill="1" applyBorder="1" applyAlignment="1">
      <alignment horizontal="center" vertical="center" wrapText="1"/>
    </xf>
    <xf numFmtId="0" fontId="28" fillId="0" borderId="0" xfId="0" applyFont="1" applyAlignment="1">
      <alignment horizontal="justify" vertical="center"/>
    </xf>
    <xf numFmtId="0" fontId="12" fillId="6" borderId="0" xfId="0" applyFont="1" applyFill="1" applyAlignment="1">
      <alignment horizontal="left" vertical="center" wrapText="1" readingOrder="1"/>
    </xf>
    <xf numFmtId="0" fontId="15" fillId="0" borderId="16" xfId="19" applyFont="1" applyBorder="1" applyAlignment="1">
      <alignment horizontal="center"/>
    </xf>
    <xf numFmtId="0" fontId="15" fillId="0" borderId="17" xfId="19" applyFont="1" applyBorder="1" applyAlignment="1">
      <alignment horizontal="center"/>
    </xf>
    <xf numFmtId="0" fontId="16" fillId="0" borderId="2" xfId="19" applyFont="1" applyBorder="1" applyAlignment="1">
      <alignment horizontal="center" vertical="center"/>
    </xf>
    <xf numFmtId="0" fontId="16" fillId="0" borderId="3" xfId="19" applyFont="1" applyBorder="1" applyAlignment="1">
      <alignment horizontal="center" vertical="center"/>
    </xf>
    <xf numFmtId="0" fontId="16" fillId="0" borderId="2" xfId="19" applyFont="1" applyBorder="1" applyAlignment="1">
      <alignment horizontal="center"/>
    </xf>
    <xf numFmtId="0" fontId="16" fillId="0" borderId="3" xfId="19" applyFont="1" applyBorder="1" applyAlignment="1">
      <alignment horizontal="center"/>
    </xf>
    <xf numFmtId="0" fontId="16" fillId="0" borderId="4" xfId="19" applyFont="1" applyBorder="1" applyAlignment="1">
      <alignment horizontal="center"/>
    </xf>
    <xf numFmtId="0" fontId="12" fillId="6" borderId="0" xfId="4" applyFont="1" applyFill="1" applyAlignment="1">
      <alignment horizontal="left" vertical="top" wrapText="1"/>
    </xf>
    <xf numFmtId="0" fontId="0" fillId="0" borderId="0" xfId="0" applyAlignment="1">
      <alignment vertical="top" wrapText="1"/>
    </xf>
    <xf numFmtId="0" fontId="42" fillId="0" borderId="16" xfId="19" applyFont="1" applyBorder="1" applyAlignment="1">
      <alignment horizontal="center"/>
    </xf>
    <xf numFmtId="0" fontId="42" fillId="0" borderId="17" xfId="19" applyFont="1" applyBorder="1" applyAlignment="1">
      <alignment horizontal="center"/>
    </xf>
    <xf numFmtId="0" fontId="51" fillId="0" borderId="0" xfId="19" applyFont="1" applyAlignment="1">
      <alignment horizontal="left" vertical="center" wrapText="1"/>
    </xf>
    <xf numFmtId="0" fontId="53" fillId="0" borderId="0" xfId="19" applyFont="1" applyAlignment="1">
      <alignment horizontal="center"/>
    </xf>
    <xf numFmtId="0" fontId="46" fillId="6" borderId="0" xfId="0" applyFont="1" applyFill="1" applyAlignment="1">
      <alignment horizontal="left" vertical="top" wrapText="1"/>
    </xf>
  </cellXfs>
  <cellStyles count="26">
    <cellStyle name="Accent6 2" xfId="5" xr:uid="{08B2C8A1-03D4-443F-83C7-7FAACBB9B303}"/>
    <cellStyle name="Comma 2" xfId="11" xr:uid="{16C9B75F-B79F-44C7-A91F-070F6F831652}"/>
    <cellStyle name="Comma 2 2" xfId="18" xr:uid="{61AE6D92-AF80-4981-9D9E-A4DE21C668DC}"/>
    <cellStyle name="Hyperlink" xfId="22" builtinId="8"/>
    <cellStyle name="Normal" xfId="0" builtinId="0"/>
    <cellStyle name="Normal 101" xfId="8" xr:uid="{408628BC-1EC3-469A-8051-A5703423A4A5}"/>
    <cellStyle name="Normal 103 2" xfId="16" xr:uid="{372D1E27-C570-4C23-B151-77C2A7307A3F}"/>
    <cellStyle name="Normal 129" xfId="7" xr:uid="{41C6C599-82D6-4818-A18B-8DC386F0CA24}"/>
    <cellStyle name="Normal 130" xfId="6" xr:uid="{2AA2F613-BF0A-46B1-B13B-A65F1FB20815}"/>
    <cellStyle name="Normal 2" xfId="10" xr:uid="{62ECB79E-4657-4819-93E9-69D70F6857F5}"/>
    <cellStyle name="Normal 2 2" xfId="12" xr:uid="{D2E32890-E00E-47D6-83E1-845162524E5A}"/>
    <cellStyle name="Normal 2 2 2" xfId="14" xr:uid="{800C6778-03B1-46CB-89AB-7CBE47FF1BC7}"/>
    <cellStyle name="Normal 2 3" xfId="19" xr:uid="{C358CD2A-B584-46D2-8209-BE8CE6BEEE4B}"/>
    <cellStyle name="Normal 3" xfId="13" xr:uid="{01B8C805-C6C5-4E21-811B-59C680B7DD2B}"/>
    <cellStyle name="Normal 3 2" xfId="20" xr:uid="{FCD90762-27D8-4783-A3B4-E690A9D11AD6}"/>
    <cellStyle name="Normal 4" xfId="4" xr:uid="{F746BF7C-A853-4D8F-8057-5099A1857B4C}"/>
    <cellStyle name="Normal 5" xfId="17" xr:uid="{E1BFB4C5-D9DD-41F9-95D9-D30081EE4DF7}"/>
    <cellStyle name="Normal 6" xfId="2" xr:uid="{5274F874-6AD9-4413-92B9-C4D842BA8498}"/>
    <cellStyle name="Normal 7 2" xfId="15" xr:uid="{77394C5F-80F4-4011-B122-114CF1B8EF40}"/>
    <cellStyle name="Normal 7 2 2" xfId="21" xr:uid="{C6BFAC18-A17F-4D6D-A452-96BF0BB1ACAB}"/>
    <cellStyle name="Normal_Book1_1" xfId="9" xr:uid="{F2532474-913A-44A4-90B7-B9586115C1EE}"/>
    <cellStyle name="Normal_Book2" xfId="24" xr:uid="{C4FB91C3-F0B3-4B9C-B823-2DC8E68D3C06}"/>
    <cellStyle name="Normal_Sheet1" xfId="3" xr:uid="{EBF66055-8DF2-4DDD-86E0-C96452225B79}"/>
    <cellStyle name="Percent" xfId="1" builtinId="5"/>
    <cellStyle name="Percent 2" xfId="25" xr:uid="{698F431C-376B-4AEF-9AF5-16C0D7027EBD}"/>
    <cellStyle name="Обычный 3" xfId="23" xr:uid="{18A2838F-E0BA-4FCF-894B-4E87B503BB1F}"/>
  </cellStyles>
  <dxfs count="1">
    <dxf>
      <fill>
        <patternFill>
          <bgColor theme="5" tint="0.79998168889431442"/>
        </patternFill>
      </fill>
    </dxf>
  </dxfs>
  <tableStyles count="1" defaultTableStyle="TableStyleMedium2" defaultPivotStyle="PivotStyleLight16">
    <tableStyle name="Invisible" pivot="0" table="0" count="0" xr9:uid="{9A3267F3-E210-439C-BDAE-35158A5545D3}"/>
  </tableStyles>
  <colors>
    <mruColors>
      <color rgb="FF000000"/>
      <color rgb="FF6C4726"/>
      <color rgb="FFE1C3A7"/>
      <color rgb="FF9B6D43"/>
      <color rgb="FFB3763F"/>
      <color rgb="FF5B422F"/>
      <color rgb="FFC99565"/>
      <color rgb="FFC19771"/>
      <color rgb="FFE2C6AC"/>
      <color rgb="FFB888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7.xml"/><Relationship Id="rId1" Type="http://schemas.microsoft.com/office/2011/relationships/chartStyle" Target="style7.xml"/><Relationship Id="rId4" Type="http://schemas.openxmlformats.org/officeDocument/2006/relationships/chartUserShapes" Target="../drawings/drawing12.xml"/></Relationships>
</file>

<file path=xl/charts/_rels/chart13.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4.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10.xml"/><Relationship Id="rId1" Type="http://schemas.microsoft.com/office/2011/relationships/chartStyle" Target="style10.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11.xml"/><Relationship Id="rId1" Type="http://schemas.microsoft.com/office/2011/relationships/chartStyle" Target="style11.xml"/></Relationships>
</file>

<file path=xl/charts/_rels/chart17.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8.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4.xml"/><Relationship Id="rId1" Type="http://schemas.microsoft.com/office/2011/relationships/chartStyle" Target="style14.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15.xml"/><Relationship Id="rId1" Type="http://schemas.microsoft.com/office/2011/relationships/chartStyle" Target="style15.xml"/></Relationships>
</file>

<file path=xl/charts/_rels/chart22.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17.xml"/><Relationship Id="rId1" Type="http://schemas.microsoft.com/office/2011/relationships/chartStyle" Target="style17.xml"/></Relationships>
</file>

<file path=xl/charts/_rels/chart26.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19.xml"/><Relationship Id="rId1" Type="http://schemas.microsoft.com/office/2011/relationships/chartStyle" Target="style19.xml"/></Relationships>
</file>

<file path=xl/charts/_rels/chart28.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33.xml"/><Relationship Id="rId2" Type="http://schemas.microsoft.com/office/2011/relationships/chartColorStyle" Target="colors21.xml"/><Relationship Id="rId1" Type="http://schemas.microsoft.com/office/2011/relationships/chartStyle" Target="style2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0.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1.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23.xml"/><Relationship Id="rId1" Type="http://schemas.microsoft.com/office/2011/relationships/chartStyle" Target="style23.xml"/></Relationships>
</file>

<file path=xl/charts/_rels/chart32.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33.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4.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35.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36.xml.rels><?xml version="1.0" encoding="UTF-8" standalone="yes"?>
<Relationships xmlns="http://schemas.openxmlformats.org/package/2006/relationships"><Relationship Id="rId3" Type="http://schemas.openxmlformats.org/officeDocument/2006/relationships/chartUserShapes" Target="../drawings/drawing41.xml"/><Relationship Id="rId2" Type="http://schemas.microsoft.com/office/2011/relationships/chartColorStyle" Target="colors28.xml"/><Relationship Id="rId1" Type="http://schemas.microsoft.com/office/2011/relationships/chartStyle" Target="style28.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29.xml"/><Relationship Id="rId1" Type="http://schemas.microsoft.com/office/2011/relationships/chartStyle" Target="style29.xml"/></Relationships>
</file>

<file path=xl/charts/_rels/chart38.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30.xml"/><Relationship Id="rId1" Type="http://schemas.microsoft.com/office/2011/relationships/chartStyle" Target="style30.xml"/></Relationships>
</file>

<file path=xl/charts/_rels/chart39.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xml"/><Relationship Id="rId1" Type="http://schemas.microsoft.com/office/2011/relationships/chartStyle" Target="style3.xml"/></Relationships>
</file>

<file path=xl/charts/_rels/chart40.xml.rels><?xml version="1.0" encoding="UTF-8" standalone="yes"?>
<Relationships xmlns="http://schemas.openxmlformats.org/package/2006/relationships"><Relationship Id="rId3" Type="http://schemas.openxmlformats.org/officeDocument/2006/relationships/chartUserShapes" Target="../drawings/drawing47.xml"/><Relationship Id="rId2" Type="http://schemas.microsoft.com/office/2011/relationships/chartColorStyle" Target="colors32.xml"/><Relationship Id="rId1" Type="http://schemas.microsoft.com/office/2011/relationships/chartStyle" Target="style32.xml"/></Relationships>
</file>

<file path=xl/charts/_rels/chart41.xml.rels><?xml version="1.0" encoding="UTF-8" standalone="yes"?>
<Relationships xmlns="http://schemas.openxmlformats.org/package/2006/relationships"><Relationship Id="rId3" Type="http://schemas.openxmlformats.org/officeDocument/2006/relationships/chartUserShapes" Target="../drawings/drawing48.xml"/><Relationship Id="rId2" Type="http://schemas.microsoft.com/office/2011/relationships/chartColorStyle" Target="colors33.xml"/><Relationship Id="rId1" Type="http://schemas.microsoft.com/office/2011/relationships/chartStyle" Target="style33.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923504967240023E-2"/>
          <c:y val="7.2839417800047726E-2"/>
          <c:w val="0.8767726142577712"/>
          <c:h val="0.72054561361647973"/>
        </c:manualLayout>
      </c:layout>
      <c:lineChart>
        <c:grouping val="standard"/>
        <c:varyColors val="0"/>
        <c:ser>
          <c:idx val="0"/>
          <c:order val="0"/>
          <c:tx>
            <c:strRef>
              <c:f>'D1'!$B$43</c:f>
              <c:strCache>
                <c:ptCount val="1"/>
                <c:pt idx="0">
                  <c:v>RUS</c:v>
                </c:pt>
              </c:strCache>
            </c:strRef>
          </c:tx>
          <c:spPr>
            <a:ln w="34925" cap="rnd">
              <a:solidFill>
                <a:schemeClr val="tx1">
                  <a:lumMod val="65000"/>
                  <a:lumOff val="35000"/>
                </a:schemeClr>
              </a:solidFill>
              <a:prstDash val="sysDot"/>
              <a:round/>
            </a:ln>
            <a:effectLst/>
          </c:spPr>
          <c:marker>
            <c:symbol val="none"/>
          </c:marker>
          <c:cat>
            <c:multiLvlStrRef>
              <c:f>'D1'!$C$41:$I$42</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'D1'!$C$43:$I$43</c:f>
              <c:numCache>
                <c:formatCode>General</c:formatCode>
                <c:ptCount val="7"/>
                <c:pt idx="0" formatCode="0.0">
                  <c:v>103.54947408815775</c:v>
                </c:pt>
                <c:pt idx="1">
                  <c:v>95.9</c:v>
                </c:pt>
                <c:pt idx="2">
                  <c:v>96.3</c:v>
                </c:pt>
                <c:pt idx="3">
                  <c:v>95.4</c:v>
                </c:pt>
                <c:pt idx="4" formatCode="0.0">
                  <c:v>98.2</c:v>
                </c:pt>
                <c:pt idx="5" formatCode="0.0">
                  <c:v>104.9</c:v>
                </c:pt>
                <c:pt idx="6" formatCode="0.0">
                  <c:v>105.5</c:v>
                </c:pt>
              </c:numCache>
            </c:numRef>
          </c:val>
          <c:smooth val="0"/>
          <c:extLst>
            <c:ext xmlns:c16="http://schemas.microsoft.com/office/drawing/2014/chart" uri="{C3380CC4-5D6E-409C-BE32-E72D297353CC}">
              <c16:uniqueId val="{00000000-A722-4D27-BDE0-C545B1A7491C}"/>
            </c:ext>
          </c:extLst>
        </c:ser>
        <c:ser>
          <c:idx val="1"/>
          <c:order val="1"/>
          <c:tx>
            <c:strRef>
              <c:f>'D1'!$B$44</c:f>
              <c:strCache>
                <c:ptCount val="1"/>
                <c:pt idx="0">
                  <c:v>UKR</c:v>
                </c:pt>
              </c:strCache>
            </c:strRef>
          </c:tx>
          <c:spPr>
            <a:ln w="28575" cap="rnd">
              <a:solidFill>
                <a:schemeClr val="accent2">
                  <a:lumMod val="50000"/>
                </a:schemeClr>
              </a:solidFill>
              <a:prstDash val="sysDash"/>
              <a:round/>
            </a:ln>
            <a:effectLst/>
          </c:spPr>
          <c:marker>
            <c:symbol val="none"/>
          </c:marker>
          <c:cat>
            <c:multiLvlStrRef>
              <c:f>'D1'!$C$41:$I$42</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'D1'!$C$44:$I$44</c:f>
              <c:numCache>
                <c:formatCode>General</c:formatCode>
                <c:ptCount val="7"/>
                <c:pt idx="0">
                  <c:v>84.9</c:v>
                </c:pt>
                <c:pt idx="1">
                  <c:v>62.8</c:v>
                </c:pt>
                <c:pt idx="2">
                  <c:v>69.2</c:v>
                </c:pt>
                <c:pt idx="3">
                  <c:v>68.599999999999994</c:v>
                </c:pt>
                <c:pt idx="4">
                  <c:v>89.5</c:v>
                </c:pt>
                <c:pt idx="5">
                  <c:v>118.1</c:v>
                </c:pt>
                <c:pt idx="6">
                  <c:v>109.3</c:v>
                </c:pt>
              </c:numCache>
            </c:numRef>
          </c:val>
          <c:smooth val="0"/>
          <c:extLst>
            <c:ext xmlns:c16="http://schemas.microsoft.com/office/drawing/2014/chart" uri="{C3380CC4-5D6E-409C-BE32-E72D297353CC}">
              <c16:uniqueId val="{00000001-A722-4D27-BDE0-C545B1A7491C}"/>
            </c:ext>
          </c:extLst>
        </c:ser>
        <c:ser>
          <c:idx val="2"/>
          <c:order val="2"/>
          <c:tx>
            <c:strRef>
              <c:f>'D1'!$B$45</c:f>
              <c:strCache>
                <c:ptCount val="1"/>
                <c:pt idx="0">
                  <c:v>ROU</c:v>
                </c:pt>
              </c:strCache>
            </c:strRef>
          </c:tx>
          <c:spPr>
            <a:ln w="28575" cap="rnd">
              <a:solidFill>
                <a:schemeClr val="tx1"/>
              </a:solidFill>
              <a:prstDash val="dash"/>
              <a:round/>
            </a:ln>
            <a:effectLst/>
          </c:spPr>
          <c:marker>
            <c:symbol val="none"/>
          </c:marker>
          <c:cat>
            <c:multiLvlStrRef>
              <c:f>'D1'!$C$41:$I$42</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'D1'!$C$45:$I$45</c:f>
              <c:numCache>
                <c:formatCode>General</c:formatCode>
                <c:ptCount val="7"/>
                <c:pt idx="0">
                  <c:v>106.3</c:v>
                </c:pt>
                <c:pt idx="1">
                  <c:v>105</c:v>
                </c:pt>
                <c:pt idx="2">
                  <c:v>103.7</c:v>
                </c:pt>
                <c:pt idx="3">
                  <c:v>104.5</c:v>
                </c:pt>
                <c:pt idx="4">
                  <c:v>102.4</c:v>
                </c:pt>
                <c:pt idx="5">
                  <c:v>101.1</c:v>
                </c:pt>
                <c:pt idx="6">
                  <c:v>101.1</c:v>
                </c:pt>
              </c:numCache>
            </c:numRef>
          </c:val>
          <c:smooth val="0"/>
          <c:extLst>
            <c:ext xmlns:c16="http://schemas.microsoft.com/office/drawing/2014/chart" uri="{C3380CC4-5D6E-409C-BE32-E72D297353CC}">
              <c16:uniqueId val="{00000002-A722-4D27-BDE0-C545B1A7491C}"/>
            </c:ext>
          </c:extLst>
        </c:ser>
        <c:ser>
          <c:idx val="3"/>
          <c:order val="3"/>
          <c:tx>
            <c:strRef>
              <c:f>'D1'!$B$46</c:f>
              <c:strCache>
                <c:ptCount val="1"/>
                <c:pt idx="0">
                  <c:v>UE / ЕС / EU</c:v>
                </c:pt>
              </c:strCache>
            </c:strRef>
          </c:tx>
          <c:spPr>
            <a:ln>
              <a:solidFill>
                <a:schemeClr val="accent2">
                  <a:lumMod val="50000"/>
                </a:schemeClr>
              </a:solidFill>
            </a:ln>
          </c:spPr>
          <c:marker>
            <c:symbol val="none"/>
          </c:marker>
          <c:cat>
            <c:multiLvlStrRef>
              <c:f>'D1'!$C$41:$I$42</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'D1'!$C$46:$I$46</c:f>
              <c:numCache>
                <c:formatCode>General</c:formatCode>
                <c:ptCount val="7"/>
                <c:pt idx="0">
                  <c:v>100.7</c:v>
                </c:pt>
                <c:pt idx="1">
                  <c:v>100.7</c:v>
                </c:pt>
                <c:pt idx="2">
                  <c:v>100.3</c:v>
                </c:pt>
                <c:pt idx="3">
                  <c:v>99</c:v>
                </c:pt>
                <c:pt idx="4">
                  <c:v>100.1</c:v>
                </c:pt>
                <c:pt idx="5">
                  <c:v>100.1</c:v>
                </c:pt>
                <c:pt idx="6">
                  <c:v>100</c:v>
                </c:pt>
              </c:numCache>
            </c:numRef>
          </c:val>
          <c:smooth val="0"/>
          <c:extLst>
            <c:ext xmlns:c16="http://schemas.microsoft.com/office/drawing/2014/chart" uri="{C3380CC4-5D6E-409C-BE32-E72D297353CC}">
              <c16:uniqueId val="{00000003-A722-4D27-BDE0-C545B1A7491C}"/>
            </c:ext>
          </c:extLst>
        </c:ser>
        <c:ser>
          <c:idx val="4"/>
          <c:order val="4"/>
          <c:tx>
            <c:strRef>
              <c:f>'D1'!#REF!</c:f>
              <c:strCache>
                <c:ptCount val="1"/>
                <c:pt idx="0">
                  <c:v>#REF!</c:v>
                </c:pt>
              </c:strCache>
            </c:strRef>
          </c:tx>
          <c:marker>
            <c:symbol val="none"/>
          </c:marker>
          <c:cat>
            <c:multiLvlStrRef>
              <c:f>'D1'!$C$41:$I$42</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'D1'!#REF!</c:f>
              <c:numCache>
                <c:formatCode>General</c:formatCode>
                <c:ptCount val="1"/>
                <c:pt idx="0">
                  <c:v>1</c:v>
                </c:pt>
              </c:numCache>
            </c:numRef>
          </c:val>
          <c:smooth val="0"/>
          <c:extLst>
            <c:ext xmlns:c16="http://schemas.microsoft.com/office/drawing/2014/chart" uri="{C3380CC4-5D6E-409C-BE32-E72D297353CC}">
              <c16:uniqueId val="{00000004-A722-4D27-BDE0-C545B1A7491C}"/>
            </c:ext>
          </c:extLst>
        </c:ser>
        <c:ser>
          <c:idx val="5"/>
          <c:order val="5"/>
          <c:tx>
            <c:strRef>
              <c:f>'D1'!$B$47</c:f>
              <c:strCache>
                <c:ptCount val="1"/>
                <c:pt idx="0">
                  <c:v>MDA</c:v>
                </c:pt>
              </c:strCache>
            </c:strRef>
          </c:tx>
          <c:spPr>
            <a:ln>
              <a:solidFill>
                <a:schemeClr val="accent2"/>
              </a:solidFill>
            </a:ln>
          </c:spPr>
          <c:marker>
            <c:symbol val="none"/>
          </c:marker>
          <c:cat>
            <c:multiLvlStrRef>
              <c:f>'D1'!$C$41:$I$42</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'D1'!$C$47:$I$47</c:f>
              <c:numCache>
                <c:formatCode>General</c:formatCode>
                <c:ptCount val="7"/>
                <c:pt idx="0">
                  <c:v>101.2</c:v>
                </c:pt>
                <c:pt idx="1">
                  <c:v>99.8</c:v>
                </c:pt>
                <c:pt idx="2">
                  <c:v>90.5</c:v>
                </c:pt>
                <c:pt idx="3">
                  <c:v>91.3</c:v>
                </c:pt>
                <c:pt idx="4">
                  <c:v>97.6</c:v>
                </c:pt>
                <c:pt idx="5">
                  <c:v>97.8</c:v>
                </c:pt>
                <c:pt idx="6">
                  <c:v>102.6</c:v>
                </c:pt>
              </c:numCache>
            </c:numRef>
          </c:val>
          <c:smooth val="0"/>
          <c:extLst>
            <c:ext xmlns:c16="http://schemas.microsoft.com/office/drawing/2014/chart" uri="{C3380CC4-5D6E-409C-BE32-E72D297353CC}">
              <c16:uniqueId val="{00000005-A722-4D27-BDE0-C545B1A7491C}"/>
            </c:ext>
          </c:extLst>
        </c:ser>
        <c:dLbls>
          <c:showLegendKey val="0"/>
          <c:showVal val="0"/>
          <c:showCatName val="0"/>
          <c:showSerName val="0"/>
          <c:showPercent val="0"/>
          <c:showBubbleSize val="0"/>
        </c:dLbls>
        <c:smooth val="0"/>
        <c:axId val="543011552"/>
        <c:axId val="1"/>
      </c:lineChart>
      <c:catAx>
        <c:axId val="543011552"/>
        <c:scaling>
          <c:orientation val="minMax"/>
        </c:scaling>
        <c:delete val="0"/>
        <c:axPos val="b"/>
        <c:majorGridlines>
          <c:spPr>
            <a:ln>
              <a:solidFill>
                <a:schemeClr val="bg1">
                  <a:lumMod val="65000"/>
                </a:schemeClr>
              </a:solidFill>
              <a:prstDash val="dash"/>
            </a:ln>
          </c:spPr>
        </c:majorGridlines>
        <c:numFmt formatCode="General" sourceLinked="1"/>
        <c:majorTickMark val="none"/>
        <c:minorTickMark val="none"/>
        <c:tickLblPos val="nextTo"/>
        <c:spPr>
          <a:noFill/>
          <a:ln w="9525" cap="flat" cmpd="sng" algn="ctr">
            <a:solidFill>
              <a:schemeClr val="bg1">
                <a:lumMod val="50000"/>
              </a:schemeClr>
            </a:solidFill>
            <a:round/>
          </a:ln>
          <a:effectLst/>
        </c:spPr>
        <c:txPr>
          <a:bodyPr rot="0" vert="horz"/>
          <a:lstStyle/>
          <a:p>
            <a:pPr>
              <a:defRPr sz="800"/>
            </a:pPr>
            <a:endParaRPr lang="ro-RO"/>
          </a:p>
        </c:txPr>
        <c:crossAx val="1"/>
        <c:crosses val="autoZero"/>
        <c:auto val="1"/>
        <c:lblAlgn val="ctr"/>
        <c:lblOffset val="0"/>
        <c:noMultiLvlLbl val="0"/>
      </c:catAx>
      <c:valAx>
        <c:axId val="1"/>
        <c:scaling>
          <c:orientation val="minMax"/>
          <c:max val="120"/>
          <c:min val="60"/>
        </c:scaling>
        <c:delete val="0"/>
        <c:axPos val="l"/>
        <c:majorGridlines>
          <c:spPr>
            <a:ln w="9525" cap="flat" cmpd="sng" algn="ctr">
              <a:solidFill>
                <a:schemeClr val="bg1">
                  <a:lumMod val="65000"/>
                </a:schemeClr>
              </a:solidFill>
              <a:prstDash val="dash"/>
              <a:round/>
            </a:ln>
            <a:effectLst/>
          </c:spPr>
        </c:majorGridlines>
        <c:numFmt formatCode="0" sourceLinked="0"/>
        <c:majorTickMark val="none"/>
        <c:minorTickMark val="none"/>
        <c:tickLblPos val="nextTo"/>
        <c:spPr>
          <a:ln w="9525">
            <a:noFill/>
          </a:ln>
        </c:spPr>
        <c:txPr>
          <a:bodyPr rot="0" vert="horz"/>
          <a:lstStyle/>
          <a:p>
            <a:pPr>
              <a:defRPr sz="800"/>
            </a:pPr>
            <a:endParaRPr lang="ro-RO"/>
          </a:p>
        </c:txPr>
        <c:crossAx val="543011552"/>
        <c:crosses val="autoZero"/>
        <c:crossBetween val="between"/>
      </c:valAx>
      <c:spPr>
        <a:noFill/>
        <a:ln w="25400">
          <a:noFill/>
        </a:ln>
      </c:spPr>
    </c:plotArea>
    <c:legend>
      <c:legendPos val="b"/>
      <c:legendEntry>
        <c:idx val="4"/>
        <c:delete val="1"/>
      </c:legendEntry>
      <c:layout>
        <c:manualLayout>
          <c:xMode val="edge"/>
          <c:yMode val="edge"/>
          <c:x val="4.2282961205191816E-2"/>
          <c:y val="0.91509292399056175"/>
          <c:w val="0.89716894977168948"/>
          <c:h val="6.5583658103343143E-2"/>
        </c:manualLayout>
      </c:layout>
      <c:overlay val="0"/>
      <c:spPr>
        <a:noFill/>
        <a:ln w="25400">
          <a:noFill/>
        </a:ln>
      </c:spPr>
      <c:txPr>
        <a:bodyPr/>
        <a:lstStyle/>
        <a:p>
          <a:pPr>
            <a:defRPr sz="800"/>
          </a:pPr>
          <a:endParaRPr lang="ro-RO"/>
        </a:p>
      </c:txPr>
    </c:legend>
    <c:plotVisOnly val="0"/>
    <c:dispBlanksAs val="gap"/>
    <c:showDLblsOverMax val="0"/>
  </c:chart>
  <c:spPr>
    <a:solidFill>
      <a:schemeClr val="bg1"/>
    </a:solidFill>
    <a:ln w="9525" cap="flat" cmpd="sng" algn="ctr">
      <a:solidFill>
        <a:schemeClr val="bg1">
          <a:lumMod val="50000"/>
        </a:schemeClr>
      </a:solidFill>
      <a:round/>
    </a:ln>
    <a:effectLst/>
  </c:spPr>
  <c:txPr>
    <a:bodyPr/>
    <a:lstStyle/>
    <a:p>
      <a:pPr>
        <a:defRPr sz="900" b="0" i="0" u="none" strike="noStrike" baseline="0">
          <a:solidFill>
            <a:srgbClr val="000000"/>
          </a:solidFill>
          <a:latin typeface="PermianSerifTypeface"/>
          <a:ea typeface="PermianSerifTypeface"/>
          <a:cs typeface="PermianSerifTypeface"/>
        </a:defRPr>
      </a:pPr>
      <a:endParaRPr lang="ro-RO"/>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88888888888889"/>
          <c:y val="9.7394306682830875E-2"/>
          <c:w val="0.46944444444444444"/>
          <c:h val="0.78240740740740744"/>
        </c:manualLayout>
      </c:layout>
      <c:pieChart>
        <c:varyColors val="1"/>
        <c:ser>
          <c:idx val="0"/>
          <c:order val="0"/>
          <c:dPt>
            <c:idx val="0"/>
            <c:bubble3D val="0"/>
            <c:spPr>
              <a:solidFill>
                <a:srgbClr val="6E4926"/>
              </a:solidFill>
              <a:ln w="19050">
                <a:solidFill>
                  <a:schemeClr val="lt1"/>
                </a:solidFill>
              </a:ln>
              <a:effectLst/>
            </c:spPr>
            <c:extLst>
              <c:ext xmlns:c16="http://schemas.microsoft.com/office/drawing/2014/chart" uri="{C3380CC4-5D6E-409C-BE32-E72D297353CC}">
                <c16:uniqueId val="{00000001-CE1A-4BEA-ACAB-BE513844E856}"/>
              </c:ext>
            </c:extLst>
          </c:dPt>
          <c:dPt>
            <c:idx val="1"/>
            <c:bubble3D val="0"/>
            <c:spPr>
              <a:solidFill>
                <a:srgbClr val="885A2F"/>
              </a:solidFill>
              <a:ln w="19050">
                <a:solidFill>
                  <a:schemeClr val="lt1"/>
                </a:solidFill>
              </a:ln>
              <a:effectLst/>
            </c:spPr>
            <c:extLst>
              <c:ext xmlns:c16="http://schemas.microsoft.com/office/drawing/2014/chart" uri="{C3380CC4-5D6E-409C-BE32-E72D297353CC}">
                <c16:uniqueId val="{00000003-CE1A-4BEA-ACAB-BE513844E856}"/>
              </c:ext>
            </c:extLst>
          </c:dPt>
          <c:dPt>
            <c:idx val="2"/>
            <c:bubble3D val="0"/>
            <c:spPr>
              <a:solidFill>
                <a:srgbClr val="A56D39"/>
              </a:solidFill>
              <a:ln w="19050">
                <a:solidFill>
                  <a:schemeClr val="lt1"/>
                </a:solidFill>
              </a:ln>
              <a:effectLst/>
            </c:spPr>
            <c:extLst>
              <c:ext xmlns:c16="http://schemas.microsoft.com/office/drawing/2014/chart" uri="{C3380CC4-5D6E-409C-BE32-E72D297353CC}">
                <c16:uniqueId val="{00000005-CE1A-4BEA-ACAB-BE513844E856}"/>
              </c:ext>
            </c:extLst>
          </c:dPt>
          <c:dPt>
            <c:idx val="3"/>
            <c:bubble3D val="0"/>
            <c:spPr>
              <a:solidFill>
                <a:srgbClr val="C08247"/>
              </a:solidFill>
              <a:ln w="19050">
                <a:solidFill>
                  <a:schemeClr val="lt1"/>
                </a:solidFill>
              </a:ln>
              <a:effectLst/>
            </c:spPr>
            <c:extLst>
              <c:ext xmlns:c16="http://schemas.microsoft.com/office/drawing/2014/chart" uri="{C3380CC4-5D6E-409C-BE32-E72D297353CC}">
                <c16:uniqueId val="{00000007-CE1A-4BEA-ACAB-BE513844E856}"/>
              </c:ext>
            </c:extLst>
          </c:dPt>
          <c:dPt>
            <c:idx val="4"/>
            <c:bubble3D val="0"/>
            <c:spPr>
              <a:solidFill>
                <a:srgbClr val="CA9665"/>
              </a:solidFill>
              <a:ln w="19050">
                <a:solidFill>
                  <a:schemeClr val="lt1"/>
                </a:solidFill>
              </a:ln>
              <a:effectLst/>
            </c:spPr>
            <c:extLst>
              <c:ext xmlns:c16="http://schemas.microsoft.com/office/drawing/2014/chart" uri="{C3380CC4-5D6E-409C-BE32-E72D297353CC}">
                <c16:uniqueId val="{00000009-CE1A-4BEA-ACAB-BE513844E856}"/>
              </c:ext>
            </c:extLst>
          </c:dPt>
          <c:dPt>
            <c:idx val="5"/>
            <c:bubble3D val="0"/>
            <c:spPr>
              <a:solidFill>
                <a:srgbClr val="D5AD86"/>
              </a:solidFill>
              <a:ln w="19050">
                <a:solidFill>
                  <a:schemeClr val="lt1"/>
                </a:solidFill>
              </a:ln>
              <a:effectLst/>
            </c:spPr>
            <c:extLst>
              <c:ext xmlns:c16="http://schemas.microsoft.com/office/drawing/2014/chart" uri="{C3380CC4-5D6E-409C-BE32-E72D297353CC}">
                <c16:uniqueId val="{0000000B-CE1A-4BEA-ACAB-BE513844E856}"/>
              </c:ext>
            </c:extLst>
          </c:dPt>
          <c:dPt>
            <c:idx val="6"/>
            <c:bubble3D val="0"/>
            <c:spPr>
              <a:solidFill>
                <a:srgbClr val="7F7F7F"/>
              </a:solidFill>
              <a:ln w="19050">
                <a:solidFill>
                  <a:schemeClr val="lt1"/>
                </a:solidFill>
              </a:ln>
              <a:effectLst/>
            </c:spPr>
            <c:extLst>
              <c:ext xmlns:c16="http://schemas.microsoft.com/office/drawing/2014/chart" uri="{C3380CC4-5D6E-409C-BE32-E72D297353CC}">
                <c16:uniqueId val="{0000000D-CE1A-4BEA-ACAB-BE513844E856}"/>
              </c:ext>
            </c:extLst>
          </c:dPt>
          <c:dLbls>
            <c:dLbl>
              <c:idx val="0"/>
              <c:layout>
                <c:manualLayout>
                  <c:x val="2.5162416624527412E-2"/>
                  <c:y val="-3.9776961213181687E-2"/>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dLblPos val="bestFit"/>
              <c:showLegendKey val="0"/>
              <c:showVal val="1"/>
              <c:showCatName val="1"/>
              <c:showSerName val="0"/>
              <c:showPercent val="0"/>
              <c:showBubbleSize val="0"/>
              <c:extLst>
                <c:ext xmlns:c15="http://schemas.microsoft.com/office/drawing/2012/chart" uri="{CE6537A1-D6FC-4f65-9D91-7224C49458BB}">
                  <c15:layout>
                    <c:manualLayout>
                      <c:w val="0.32006934912952389"/>
                      <c:h val="0.15175923009623796"/>
                    </c:manualLayout>
                  </c15:layout>
                </c:ext>
                <c:ext xmlns:c16="http://schemas.microsoft.com/office/drawing/2014/chart" uri="{C3380CC4-5D6E-409C-BE32-E72D297353CC}">
                  <c16:uniqueId val="{00000001-CE1A-4BEA-ACAB-BE513844E856}"/>
                </c:ext>
              </c:extLst>
            </c:dLbl>
            <c:dLbl>
              <c:idx val="1"/>
              <c:layout>
                <c:manualLayout>
                  <c:x val="3.0677357990801608E-3"/>
                  <c:y val="-7.6340157480315071E-2"/>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dLblPos val="bestFit"/>
              <c:showLegendKey val="0"/>
              <c:showVal val="1"/>
              <c:showCatName val="1"/>
              <c:showSerName val="0"/>
              <c:showPercent val="0"/>
              <c:showBubbleSize val="0"/>
              <c:extLst>
                <c:ext xmlns:c15="http://schemas.microsoft.com/office/drawing/2012/chart" uri="{CE6537A1-D6FC-4f65-9D91-7224C49458BB}">
                  <c15:layout>
                    <c:manualLayout>
                      <c:w val="0.31445327361602737"/>
                      <c:h val="0.23462537182852147"/>
                    </c:manualLayout>
                  </c15:layout>
                </c:ext>
                <c:ext xmlns:c16="http://schemas.microsoft.com/office/drawing/2014/chart" uri="{C3380CC4-5D6E-409C-BE32-E72D297353CC}">
                  <c16:uniqueId val="{00000003-CE1A-4BEA-ACAB-BE513844E856}"/>
                </c:ext>
              </c:extLst>
            </c:dLbl>
            <c:dLbl>
              <c:idx val="2"/>
              <c:layout>
                <c:manualLayout>
                  <c:x val="0.23942473933877531"/>
                  <c:y val="7.545943423738688E-2"/>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dLblPos val="bestFit"/>
              <c:showLegendKey val="0"/>
              <c:showVal val="1"/>
              <c:showCatName val="1"/>
              <c:showSerName val="0"/>
              <c:showPercent val="0"/>
              <c:showBubbleSize val="0"/>
              <c:extLst>
                <c:ext xmlns:c15="http://schemas.microsoft.com/office/drawing/2012/chart" uri="{CE6537A1-D6FC-4f65-9D91-7224C49458BB}">
                  <c15:layout>
                    <c:manualLayout>
                      <c:w val="0.33660935731657399"/>
                      <c:h val="0.17099679206765825"/>
                    </c:manualLayout>
                  </c15:layout>
                </c:ext>
                <c:ext xmlns:c16="http://schemas.microsoft.com/office/drawing/2014/chart" uri="{C3380CC4-5D6E-409C-BE32-E72D297353CC}">
                  <c16:uniqueId val="{00000005-CE1A-4BEA-ACAB-BE513844E856}"/>
                </c:ext>
              </c:extLst>
            </c:dLbl>
            <c:dLbl>
              <c:idx val="3"/>
              <c:layout>
                <c:manualLayout>
                  <c:x val="0.13513291916492087"/>
                  <c:y val="0.13481469816272945"/>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dLblPos val="bestFit"/>
              <c:showLegendKey val="0"/>
              <c:showVal val="1"/>
              <c:showCatName val="1"/>
              <c:showSerName val="0"/>
              <c:showPercent val="0"/>
              <c:showBubbleSize val="0"/>
              <c:extLst>
                <c:ext xmlns:c15="http://schemas.microsoft.com/office/drawing/2012/chart" uri="{CE6537A1-D6FC-4f65-9D91-7224C49458BB}">
                  <c15:layout>
                    <c:manualLayout>
                      <c:w val="0.39483204507693415"/>
                      <c:h val="0.19005774278215221"/>
                    </c:manualLayout>
                  </c15:layout>
                </c:ext>
                <c:ext xmlns:c16="http://schemas.microsoft.com/office/drawing/2014/chart" uri="{C3380CC4-5D6E-409C-BE32-E72D297353CC}">
                  <c16:uniqueId val="{00000007-CE1A-4BEA-ACAB-BE513844E856}"/>
                </c:ext>
              </c:extLst>
            </c:dLbl>
            <c:dLbl>
              <c:idx val="4"/>
              <c:layout>
                <c:manualLayout>
                  <c:x val="-2.1569553805774279E-2"/>
                  <c:y val="-8.5539807524059493E-3"/>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dLblPos val="bestFit"/>
              <c:showLegendKey val="0"/>
              <c:showVal val="1"/>
              <c:showCatName val="1"/>
              <c:showSerName val="0"/>
              <c:showPercent val="0"/>
              <c:showBubbleSize val="0"/>
              <c:extLst>
                <c:ext xmlns:c15="http://schemas.microsoft.com/office/drawing/2012/chart" uri="{CE6537A1-D6FC-4f65-9D91-7224C49458BB}">
                  <c15:layout>
                    <c:manualLayout>
                      <c:w val="0.20624994952554007"/>
                      <c:h val="0.38304928550597839"/>
                    </c:manualLayout>
                  </c15:layout>
                </c:ext>
                <c:ext xmlns:c16="http://schemas.microsoft.com/office/drawing/2014/chart" uri="{C3380CC4-5D6E-409C-BE32-E72D297353CC}">
                  <c16:uniqueId val="{00000009-CE1A-4BEA-ACAB-BE513844E856}"/>
                </c:ext>
              </c:extLst>
            </c:dLbl>
            <c:dLbl>
              <c:idx val="5"/>
              <c:layout>
                <c:manualLayout>
                  <c:x val="1.4787704421562683E-2"/>
                  <c:y val="-0.30131886847477396"/>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dLblPos val="bestFit"/>
              <c:showLegendKey val="0"/>
              <c:showVal val="1"/>
              <c:showCatName val="1"/>
              <c:showSerName val="0"/>
              <c:showPercent val="0"/>
              <c:showBubbleSize val="0"/>
              <c:extLst>
                <c:ext xmlns:c15="http://schemas.microsoft.com/office/drawing/2012/chart" uri="{CE6537A1-D6FC-4f65-9D91-7224C49458BB}">
                  <c15:layout>
                    <c:manualLayout>
                      <c:w val="0.34349707248132438"/>
                      <c:h val="0.25211035287255762"/>
                    </c:manualLayout>
                  </c15:layout>
                </c:ext>
                <c:ext xmlns:c16="http://schemas.microsoft.com/office/drawing/2014/chart" uri="{C3380CC4-5D6E-409C-BE32-E72D297353CC}">
                  <c16:uniqueId val="{0000000B-CE1A-4BEA-ACAB-BE513844E856}"/>
                </c:ext>
              </c:extLst>
            </c:dLbl>
            <c:dLbl>
              <c:idx val="6"/>
              <c:layout>
                <c:manualLayout>
                  <c:x val="0.15755935796486972"/>
                  <c:y val="0.13015969670457858"/>
                </c:manualLayout>
              </c:layout>
              <c:tx>
                <c:rich>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PermianSerifTypeface" panose="02000000000000000000" pitchFamily="50" charset="0"/>
                        <a:ea typeface="+mn-ea"/>
                        <a:cs typeface="+mn-cs"/>
                      </a:defRPr>
                    </a:pPr>
                    <a:fld id="{FFB7CA74-D704-40BB-9E1E-32C3259B0206}" type="CATEGORYNAME">
                      <a:rPr lang="en-US" baseline="0">
                        <a:solidFill>
                          <a:schemeClr val="bg1"/>
                        </a:solidFill>
                      </a:rPr>
                      <a:pPr>
                        <a:defRPr sz="800">
                          <a:solidFill>
                            <a:schemeClr val="bg1"/>
                          </a:solidFill>
                          <a:latin typeface="PermianSerifTypeface" panose="02000000000000000000" pitchFamily="50" charset="0"/>
                        </a:defRPr>
                      </a:pPr>
                      <a:t>[CATEGORY NAME]</a:t>
                    </a:fld>
                    <a:r>
                      <a:rPr lang="en-US" baseline="0">
                        <a:solidFill>
                          <a:schemeClr val="bg1"/>
                        </a:solidFill>
                      </a:rPr>
                      <a:t>; </a:t>
                    </a:r>
                    <a:fld id="{A0BB654F-776F-4430-93EB-683E8234C5A0}" type="VALUE">
                      <a:rPr lang="en-US" baseline="0">
                        <a:solidFill>
                          <a:schemeClr val="bg1"/>
                        </a:solidFill>
                      </a:rPr>
                      <a:pPr>
                        <a:defRPr sz="800">
                          <a:solidFill>
                            <a:schemeClr val="bg1"/>
                          </a:solidFill>
                          <a:latin typeface="PermianSerifTypeface" panose="02000000000000000000" pitchFamily="50" charset="0"/>
                        </a:defRPr>
                      </a:pPr>
                      <a:t>[VALUE]</a:t>
                    </a:fld>
                    <a:endParaRPr lang="en-US" baseline="0">
                      <a:solidFill>
                        <a:schemeClr val="bg1"/>
                      </a:solidFill>
                    </a:endParaRPr>
                  </a:p>
                </c:rich>
              </c:tx>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RO"/>
                </a:p>
              </c:txPr>
              <c:dLblPos val="bestFit"/>
              <c:showLegendKey val="0"/>
              <c:showVal val="1"/>
              <c:showCatName val="1"/>
              <c:showSerName val="1"/>
              <c:showPercent val="0"/>
              <c:showBubbleSize val="0"/>
              <c:extLst>
                <c:ext xmlns:c15="http://schemas.microsoft.com/office/drawing/2012/chart" uri="{CE6537A1-D6FC-4f65-9D91-7224C49458BB}">
                  <c15:layout>
                    <c:manualLayout>
                      <c:w val="0.16848084465632268"/>
                      <c:h val="0.1128023860828249"/>
                    </c:manualLayout>
                  </c15:layout>
                  <c15:dlblFieldTable/>
                  <c15:showDataLabelsRange val="0"/>
                </c:ext>
                <c:ext xmlns:c16="http://schemas.microsoft.com/office/drawing/2014/chart" uri="{C3380CC4-5D6E-409C-BE32-E72D297353CC}">
                  <c16:uniqueId val="{0000000D-CE1A-4BEA-ACAB-BE513844E856}"/>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dLblPos val="bestFit"/>
            <c:showLegendKey val="0"/>
            <c:showVal val="1"/>
            <c:showCatName val="1"/>
            <c:showSerName val="0"/>
            <c:showPercent val="0"/>
            <c:showBubbleSize val="0"/>
            <c:showLeaderLines val="1"/>
            <c:leaderLines>
              <c:spPr>
                <a:ln w="9525" cap="flat" cmpd="sng" algn="ctr">
                  <a:solidFill>
                    <a:schemeClr val="bg1">
                      <a:lumMod val="85000"/>
                    </a:schemeClr>
                  </a:solidFill>
                  <a:round/>
                </a:ln>
                <a:effectLst/>
              </c:spPr>
            </c:leaderLines>
            <c:extLst>
              <c:ext xmlns:c15="http://schemas.microsoft.com/office/drawing/2012/chart" uri="{CE6537A1-D6FC-4f65-9D91-7224C49458BB}"/>
            </c:extLst>
          </c:dLbls>
          <c:cat>
            <c:strRef>
              <c:f>'D7'!$B$46:$B$52</c:f>
              <c:strCache>
                <c:ptCount val="7"/>
                <c:pt idx="0">
                  <c:v>Produse minerale
Минеральные продукты
Mineral products</c:v>
                </c:pt>
                <c:pt idx="1">
                  <c:v>Mașini, aparate, echipamente
Машины, аппараты, оборудование
Machinery, appliances, equipment</c:v>
                </c:pt>
                <c:pt idx="2">
                  <c:v>Produse agroalimentare
Пищевые и сельхоз. продукты
Agrifood products</c:v>
                </c:pt>
                <c:pt idx="3">
                  <c:v>Produse ale industriei chimice
Продукция химической промышленности
Products of the chemical industry</c:v>
                </c:pt>
                <c:pt idx="4">
                  <c:v>Vehicule și echipamente de transport
Транспортные средства и оборудование
Vehicles and transport equipment</c:v>
                </c:pt>
                <c:pt idx="5">
                  <c:v>Materiale plastice, cauciuc şi articole din acestea
Пластмассы, резина и изделия из них
Plastics, rubber and articles thereof</c:v>
                </c:pt>
                <c:pt idx="6">
                  <c:v>Altele / Прочие / Other</c:v>
                </c:pt>
              </c:strCache>
            </c:strRef>
          </c:cat>
          <c:val>
            <c:numRef>
              <c:f>'D7'!$C$46:$C$52</c:f>
              <c:numCache>
                <c:formatCode>0.0%</c:formatCode>
                <c:ptCount val="7"/>
                <c:pt idx="0">
                  <c:v>0.26300000000000001</c:v>
                </c:pt>
                <c:pt idx="1">
                  <c:v>0.16</c:v>
                </c:pt>
                <c:pt idx="2">
                  <c:v>0.13700000000000001</c:v>
                </c:pt>
                <c:pt idx="3">
                  <c:v>9.4E-2</c:v>
                </c:pt>
                <c:pt idx="4">
                  <c:v>7.8E-2</c:v>
                </c:pt>
                <c:pt idx="5">
                  <c:v>5.1999999999999998E-2</c:v>
                </c:pt>
                <c:pt idx="6">
                  <c:v>0.21599999999999997</c:v>
                </c:pt>
              </c:numCache>
            </c:numRef>
          </c:val>
          <c:extLst>
            <c:ext xmlns:c16="http://schemas.microsoft.com/office/drawing/2014/chart" uri="{C3380CC4-5D6E-409C-BE32-E72D297353CC}">
              <c16:uniqueId val="{0000000E-CE1A-4BEA-ACAB-BE513844E856}"/>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o-R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1"/>
    </mc:Choice>
    <mc:Fallback>
      <c:style val="11"/>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2"/>
          <c:order val="0"/>
          <c:tx>
            <c:strRef>
              <c:f>'D8'!$B$47</c:f>
              <c:strCache>
                <c:ptCount val="1"/>
                <c:pt idx="0">
                  <c:v>Altele / Прочие / Other</c:v>
                </c:pt>
              </c:strCache>
            </c:strRef>
          </c:tx>
          <c:spPr>
            <a:solidFill>
              <a:srgbClr val="7F7F7F"/>
            </a:solidFill>
          </c:spPr>
          <c:invertIfNegative val="0"/>
          <c:cat>
            <c:multiLvlStrRef>
              <c:f>'D8'!$C$39:$I$40</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'D8'!$C$47:$I$47</c:f>
              <c:numCache>
                <c:formatCode>#,##0.00</c:formatCode>
                <c:ptCount val="7"/>
                <c:pt idx="0">
                  <c:v>21.399999999999885</c:v>
                </c:pt>
                <c:pt idx="1">
                  <c:v>35.240000000000023</c:v>
                </c:pt>
                <c:pt idx="2">
                  <c:v>37.030000000000058</c:v>
                </c:pt>
                <c:pt idx="3">
                  <c:v>35.559999999999931</c:v>
                </c:pt>
                <c:pt idx="4">
                  <c:v>27.299999999999947</c:v>
                </c:pt>
                <c:pt idx="5">
                  <c:v>24.130000000000031</c:v>
                </c:pt>
                <c:pt idx="6">
                  <c:v>39.539999999999978</c:v>
                </c:pt>
              </c:numCache>
            </c:numRef>
          </c:val>
          <c:extLst>
            <c:ext xmlns:c16="http://schemas.microsoft.com/office/drawing/2014/chart" uri="{C3380CC4-5D6E-409C-BE32-E72D297353CC}">
              <c16:uniqueId val="{00000006-4763-4730-AAE4-701482960886}"/>
            </c:ext>
          </c:extLst>
        </c:ser>
        <c:ser>
          <c:idx val="6"/>
          <c:order val="1"/>
          <c:tx>
            <c:strRef>
              <c:f>'D8'!$B$46</c:f>
              <c:strCache>
                <c:ptCount val="1"/>
                <c:pt idx="0">
                  <c:v>Pacură
Топочный мазут
Heating oil</c:v>
                </c:pt>
              </c:strCache>
            </c:strRef>
          </c:tx>
          <c:spPr>
            <a:solidFill>
              <a:srgbClr val="9B7151"/>
            </a:solidFill>
          </c:spPr>
          <c:invertIfNegative val="0"/>
          <c:cat>
            <c:multiLvlStrRef>
              <c:f>'D8'!$C$39:$I$40</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'D8'!$C$46:$I$46</c:f>
              <c:numCache>
                <c:formatCode>#,##0.00</c:formatCode>
                <c:ptCount val="7"/>
                <c:pt idx="0">
                  <c:v>1.84</c:v>
                </c:pt>
                <c:pt idx="1">
                  <c:v>2.04</c:v>
                </c:pt>
                <c:pt idx="2">
                  <c:v>7.62</c:v>
                </c:pt>
                <c:pt idx="3">
                  <c:v>57.83</c:v>
                </c:pt>
                <c:pt idx="4">
                  <c:v>62.84</c:v>
                </c:pt>
                <c:pt idx="5">
                  <c:v>1.1399999999999999</c:v>
                </c:pt>
                <c:pt idx="6">
                  <c:v>0.09</c:v>
                </c:pt>
              </c:numCache>
            </c:numRef>
          </c:val>
          <c:extLst>
            <c:ext xmlns:c16="http://schemas.microsoft.com/office/drawing/2014/chart" uri="{C3380CC4-5D6E-409C-BE32-E72D297353CC}">
              <c16:uniqueId val="{00000000-4763-4730-AAE4-701482960886}"/>
            </c:ext>
          </c:extLst>
        </c:ser>
        <c:ser>
          <c:idx val="1"/>
          <c:order val="2"/>
          <c:tx>
            <c:strRef>
              <c:f>'D8'!$B$45</c:f>
              <c:strCache>
                <c:ptCount val="1"/>
                <c:pt idx="0">
                  <c:v>Cărbune / Уголь / Coal</c:v>
                </c:pt>
              </c:strCache>
            </c:strRef>
          </c:tx>
          <c:spPr>
            <a:solidFill>
              <a:srgbClr val="6A4D38"/>
            </a:solidFill>
          </c:spPr>
          <c:invertIfNegative val="0"/>
          <c:cat>
            <c:multiLvlStrRef>
              <c:f>'D8'!$C$39:$I$40</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'D8'!$C$45:$I$45</c:f>
              <c:numCache>
                <c:formatCode>#,##0.00</c:formatCode>
                <c:ptCount val="7"/>
                <c:pt idx="0">
                  <c:v>3.52</c:v>
                </c:pt>
                <c:pt idx="1">
                  <c:v>4.68</c:v>
                </c:pt>
                <c:pt idx="2">
                  <c:v>19.47</c:v>
                </c:pt>
                <c:pt idx="3">
                  <c:v>9.51</c:v>
                </c:pt>
                <c:pt idx="4">
                  <c:v>5.56</c:v>
                </c:pt>
                <c:pt idx="5">
                  <c:v>2.3199999999999998</c:v>
                </c:pt>
                <c:pt idx="6">
                  <c:v>4.95</c:v>
                </c:pt>
              </c:numCache>
            </c:numRef>
          </c:val>
          <c:extLst>
            <c:ext xmlns:c16="http://schemas.microsoft.com/office/drawing/2014/chart" uri="{C3380CC4-5D6E-409C-BE32-E72D297353CC}">
              <c16:uniqueId val="{00000004-4763-4730-AAE4-701482960886}"/>
            </c:ext>
          </c:extLst>
        </c:ser>
        <c:ser>
          <c:idx val="4"/>
          <c:order val="4"/>
          <c:tx>
            <c:strRef>
              <c:f>'D8'!$B$44</c:f>
              <c:strCache>
                <c:ptCount val="1"/>
                <c:pt idx="0">
                  <c:v>Energie electrică
Электроэнергия
Electricity</c:v>
                </c:pt>
              </c:strCache>
            </c:strRef>
          </c:tx>
          <c:spPr>
            <a:solidFill>
              <a:srgbClr val="B9977D"/>
            </a:solidFill>
            <a:ln>
              <a:solidFill>
                <a:sysClr val="window" lastClr="FFFFFF"/>
              </a:solidFill>
            </a:ln>
          </c:spPr>
          <c:invertIfNegative val="0"/>
          <c:cat>
            <c:multiLvlStrRef>
              <c:f>'D8'!$C$39:$I$40</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'D8'!$C$44:$I$44</c:f>
              <c:numCache>
                <c:formatCode>#,##0.00</c:formatCode>
                <c:ptCount val="7"/>
                <c:pt idx="0">
                  <c:v>0</c:v>
                </c:pt>
                <c:pt idx="1">
                  <c:v>14.74</c:v>
                </c:pt>
                <c:pt idx="2">
                  <c:v>32.29</c:v>
                </c:pt>
                <c:pt idx="3">
                  <c:v>105.5</c:v>
                </c:pt>
                <c:pt idx="4">
                  <c:v>13.24</c:v>
                </c:pt>
                <c:pt idx="5">
                  <c:v>11.03</c:v>
                </c:pt>
                <c:pt idx="6">
                  <c:v>13.61</c:v>
                </c:pt>
              </c:numCache>
            </c:numRef>
          </c:val>
          <c:extLst>
            <c:ext xmlns:c16="http://schemas.microsoft.com/office/drawing/2014/chart" uri="{C3380CC4-5D6E-409C-BE32-E72D297353CC}">
              <c16:uniqueId val="{00000002-4763-4730-AAE4-701482960886}"/>
            </c:ext>
          </c:extLst>
        </c:ser>
        <c:ser>
          <c:idx val="0"/>
          <c:order val="5"/>
          <c:tx>
            <c:strRef>
              <c:f>'D8'!$B$43</c:f>
              <c:strCache>
                <c:ptCount val="1"/>
                <c:pt idx="0">
                  <c:v>Benzine auto / Бензин / Gasoline</c:v>
                </c:pt>
              </c:strCache>
            </c:strRef>
          </c:tx>
          <c:spPr>
            <a:solidFill>
              <a:srgbClr val="543D2C"/>
            </a:solidFill>
          </c:spPr>
          <c:invertIfNegative val="0"/>
          <c:cat>
            <c:multiLvlStrRef>
              <c:f>'D8'!$C$39:$I$40</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'D8'!$C$43:$I$43</c:f>
              <c:numCache>
                <c:formatCode>#,##0.00</c:formatCode>
                <c:ptCount val="7"/>
                <c:pt idx="0">
                  <c:v>46.52</c:v>
                </c:pt>
                <c:pt idx="1">
                  <c:v>87.33</c:v>
                </c:pt>
                <c:pt idx="2">
                  <c:v>83.22</c:v>
                </c:pt>
                <c:pt idx="3">
                  <c:v>80.69</c:v>
                </c:pt>
                <c:pt idx="4">
                  <c:v>60.98</c:v>
                </c:pt>
                <c:pt idx="5">
                  <c:v>60.68</c:v>
                </c:pt>
                <c:pt idx="6">
                  <c:v>66.930000000000007</c:v>
                </c:pt>
              </c:numCache>
            </c:numRef>
          </c:val>
          <c:extLst>
            <c:ext xmlns:c16="http://schemas.microsoft.com/office/drawing/2014/chart" uri="{C3380CC4-5D6E-409C-BE32-E72D297353CC}">
              <c16:uniqueId val="{00000001-4763-4730-AAE4-701482960886}"/>
            </c:ext>
          </c:extLst>
        </c:ser>
        <c:ser>
          <c:idx val="5"/>
          <c:order val="6"/>
          <c:tx>
            <c:strRef>
              <c:f>'D8'!$B$42</c:f>
              <c:strCache>
                <c:ptCount val="1"/>
                <c:pt idx="0">
                  <c:v>Gaz natural
Природный газ
Natural gas</c:v>
                </c:pt>
              </c:strCache>
            </c:strRef>
          </c:tx>
          <c:spPr>
            <a:solidFill>
              <a:srgbClr val="815D43"/>
            </a:solidFill>
          </c:spPr>
          <c:invertIfNegative val="0"/>
          <c:cat>
            <c:multiLvlStrRef>
              <c:f>'D8'!$C$39:$I$40</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'D8'!$C$42:$I$42</c:f>
              <c:numCache>
                <c:formatCode>#,##0.00</c:formatCode>
                <c:ptCount val="7"/>
                <c:pt idx="0">
                  <c:v>308.42</c:v>
                </c:pt>
                <c:pt idx="1">
                  <c:v>99.48</c:v>
                </c:pt>
                <c:pt idx="2">
                  <c:v>160.08000000000001</c:v>
                </c:pt>
                <c:pt idx="3">
                  <c:v>438.69</c:v>
                </c:pt>
                <c:pt idx="4">
                  <c:v>190.95000000000002</c:v>
                </c:pt>
                <c:pt idx="5">
                  <c:v>7.0900000000000034</c:v>
                </c:pt>
                <c:pt idx="6">
                  <c:v>167.4</c:v>
                </c:pt>
              </c:numCache>
            </c:numRef>
          </c:val>
          <c:extLst>
            <c:ext xmlns:c16="http://schemas.microsoft.com/office/drawing/2014/chart" uri="{C3380CC4-5D6E-409C-BE32-E72D297353CC}">
              <c16:uniqueId val="{00000005-4763-4730-AAE4-701482960886}"/>
            </c:ext>
          </c:extLst>
        </c:ser>
        <c:ser>
          <c:idx val="3"/>
          <c:order val="7"/>
          <c:tx>
            <c:strRef>
              <c:f>'D8'!$B$41</c:f>
              <c:strCache>
                <c:ptCount val="1"/>
                <c:pt idx="0">
                  <c:v>Combustibil diesel
Дизтопливо
Diesel</c:v>
                </c:pt>
              </c:strCache>
            </c:strRef>
          </c:tx>
          <c:spPr>
            <a:solidFill>
              <a:srgbClr val="D6C3B4"/>
            </a:solidFill>
            <a:ln>
              <a:solidFill>
                <a:sysClr val="window" lastClr="FFFFFF"/>
              </a:solidFill>
            </a:ln>
          </c:spPr>
          <c:invertIfNegative val="0"/>
          <c:cat>
            <c:multiLvlStrRef>
              <c:f>'D8'!$C$39:$I$40</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'D8'!$C$41:$I$41</c:f>
              <c:numCache>
                <c:formatCode>#,##0.00</c:formatCode>
                <c:ptCount val="7"/>
                <c:pt idx="0">
                  <c:v>154.22</c:v>
                </c:pt>
                <c:pt idx="1">
                  <c:v>301.62</c:v>
                </c:pt>
                <c:pt idx="2">
                  <c:v>330.9</c:v>
                </c:pt>
                <c:pt idx="3">
                  <c:v>270.89999999999998</c:v>
                </c:pt>
                <c:pt idx="4">
                  <c:v>244.59</c:v>
                </c:pt>
                <c:pt idx="5">
                  <c:v>221.82</c:v>
                </c:pt>
                <c:pt idx="6">
                  <c:v>233.12</c:v>
                </c:pt>
              </c:numCache>
            </c:numRef>
          </c:val>
          <c:extLst>
            <c:ext xmlns:c16="http://schemas.microsoft.com/office/drawing/2014/chart" uri="{C3380CC4-5D6E-409C-BE32-E72D297353CC}">
              <c16:uniqueId val="{00000003-4763-4730-AAE4-701482960886}"/>
            </c:ext>
          </c:extLst>
        </c:ser>
        <c:dLbls>
          <c:showLegendKey val="0"/>
          <c:showVal val="0"/>
          <c:showCatName val="0"/>
          <c:showSerName val="0"/>
          <c:showPercent val="0"/>
          <c:showBubbleSize val="0"/>
        </c:dLbls>
        <c:gapWidth val="150"/>
        <c:overlap val="100"/>
        <c:axId val="51601792"/>
        <c:axId val="51603328"/>
      </c:barChart>
      <c:lineChart>
        <c:grouping val="standard"/>
        <c:varyColors val="0"/>
        <c:ser>
          <c:idx val="7"/>
          <c:order val="3"/>
          <c:tx>
            <c:strRef>
              <c:f>'D8'!$B$48</c:f>
              <c:strCache>
                <c:ptCount val="1"/>
                <c:pt idx="0">
                  <c:v>Total / Всего / Total</c:v>
                </c:pt>
              </c:strCache>
            </c:strRef>
          </c:tx>
          <c:spPr>
            <a:ln w="31750">
              <a:noFill/>
            </a:ln>
          </c:spPr>
          <c:marker>
            <c:symbol val="none"/>
          </c:marker>
          <c:cat>
            <c:multiLvlStrRef>
              <c:f>'D8'!$C$39:$I$40</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'D8'!$C$48:$I$48</c:f>
              <c:numCache>
                <c:formatCode>#,##0.00</c:formatCode>
                <c:ptCount val="7"/>
                <c:pt idx="0">
                  <c:v>535.91999999999996</c:v>
                </c:pt>
                <c:pt idx="1">
                  <c:v>545.13000000000011</c:v>
                </c:pt>
                <c:pt idx="2">
                  <c:v>670.61</c:v>
                </c:pt>
                <c:pt idx="3">
                  <c:v>998.68</c:v>
                </c:pt>
                <c:pt idx="4">
                  <c:v>605.46</c:v>
                </c:pt>
                <c:pt idx="5">
                  <c:v>328.21</c:v>
                </c:pt>
                <c:pt idx="6">
                  <c:v>525.64</c:v>
                </c:pt>
              </c:numCache>
            </c:numRef>
          </c:val>
          <c:smooth val="0"/>
          <c:extLst>
            <c:ext xmlns:c16="http://schemas.microsoft.com/office/drawing/2014/chart" uri="{C3380CC4-5D6E-409C-BE32-E72D297353CC}">
              <c16:uniqueId val="{00000007-4763-4730-AAE4-701482960886}"/>
            </c:ext>
          </c:extLst>
        </c:ser>
        <c:dLbls>
          <c:showLegendKey val="0"/>
          <c:showVal val="0"/>
          <c:showCatName val="0"/>
          <c:showSerName val="0"/>
          <c:showPercent val="0"/>
          <c:showBubbleSize val="0"/>
        </c:dLbls>
        <c:marker val="1"/>
        <c:smooth val="0"/>
        <c:axId val="51601792"/>
        <c:axId val="51603328"/>
      </c:lineChart>
      <c:catAx>
        <c:axId val="51601792"/>
        <c:scaling>
          <c:orientation val="minMax"/>
        </c:scaling>
        <c:delete val="0"/>
        <c:axPos val="b"/>
        <c:numFmt formatCode="General" sourceLinked="0"/>
        <c:majorTickMark val="none"/>
        <c:minorTickMark val="none"/>
        <c:tickLblPos val="nextTo"/>
        <c:crossAx val="51603328"/>
        <c:crosses val="autoZero"/>
        <c:auto val="1"/>
        <c:lblAlgn val="ctr"/>
        <c:lblOffset val="100"/>
        <c:noMultiLvlLbl val="0"/>
      </c:catAx>
      <c:valAx>
        <c:axId val="51603328"/>
        <c:scaling>
          <c:orientation val="minMax"/>
          <c:max val="1050"/>
          <c:min val="0"/>
        </c:scaling>
        <c:delete val="0"/>
        <c:axPos val="l"/>
        <c:majorGridlines>
          <c:spPr>
            <a:ln>
              <a:solidFill>
                <a:sysClr val="window" lastClr="FFFFFF">
                  <a:lumMod val="85000"/>
                </a:sysClr>
              </a:solidFill>
              <a:prstDash val="dash"/>
            </a:ln>
          </c:spPr>
        </c:majorGridlines>
        <c:title>
          <c:tx>
            <c:rich>
              <a:bodyPr/>
              <a:lstStyle/>
              <a:p>
                <a:pPr>
                  <a:defRPr b="0"/>
                </a:pPr>
                <a:r>
                  <a:rPr lang="ro-MD" b="0"/>
                  <a:t>mil. USD / </a:t>
                </a:r>
                <a:r>
                  <a:rPr lang="ru-RU" b="0"/>
                  <a:t>млн. долл. США </a:t>
                </a:r>
                <a:r>
                  <a:rPr lang="ro-MD" b="0" baseline="0"/>
                  <a:t> </a:t>
                </a:r>
              </a:p>
              <a:p>
                <a:pPr>
                  <a:defRPr b="0"/>
                </a:pPr>
                <a:r>
                  <a:rPr lang="en-US" b="0"/>
                  <a:t>/</a:t>
                </a:r>
                <a:r>
                  <a:rPr lang="ro-MD" b="0"/>
                  <a:t> </a:t>
                </a:r>
                <a:r>
                  <a:rPr lang="en-US" b="0" baseline="0"/>
                  <a:t> US$ million</a:t>
                </a:r>
                <a:endParaRPr lang="ro-MD" b="0"/>
              </a:p>
            </c:rich>
          </c:tx>
          <c:layout>
            <c:manualLayout>
              <c:xMode val="edge"/>
              <c:yMode val="edge"/>
              <c:x val="0.14230705558832918"/>
              <c:y val="4.1614287344516721E-2"/>
            </c:manualLayout>
          </c:layout>
          <c:overlay val="0"/>
        </c:title>
        <c:numFmt formatCode="#,##0" sourceLinked="0"/>
        <c:majorTickMark val="none"/>
        <c:minorTickMark val="none"/>
        <c:tickLblPos val="nextTo"/>
        <c:crossAx val="51601792"/>
        <c:crosses val="autoZero"/>
        <c:crossBetween val="between"/>
        <c:majorUnit val="150"/>
      </c:valAx>
      <c:dTable>
        <c:showHorzBorder val="1"/>
        <c:showVertBorder val="1"/>
        <c:showOutline val="1"/>
        <c:showKeys val="1"/>
      </c:dTable>
    </c:plotArea>
    <c:plotVisOnly val="1"/>
    <c:dispBlanksAs val="gap"/>
    <c:showDLblsOverMax val="0"/>
  </c:chart>
  <c:spPr>
    <a:ln>
      <a:solidFill>
        <a:sysClr val="window" lastClr="FFFFFF">
          <a:lumMod val="85000"/>
        </a:sysClr>
      </a:solidFill>
    </a:ln>
  </c:spPr>
  <c:txPr>
    <a:bodyPr/>
    <a:lstStyle/>
    <a:p>
      <a:pPr>
        <a:defRPr sz="800">
          <a:latin typeface="PermianSerifTypeface" panose="02000000000000000000" pitchFamily="50" charset="0"/>
          <a:cs typeface="Times New Roman" panose="02020603050405020304" pitchFamily="18" charset="0"/>
        </a:defRPr>
      </a:pPr>
      <a:endParaRPr lang="ro-R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3278687990088191E-2"/>
          <c:y val="0.10325252882715504"/>
          <c:w val="0.63400661873787512"/>
          <c:h val="0.76681969482944312"/>
        </c:manualLayout>
      </c:layout>
      <c:barChart>
        <c:barDir val="col"/>
        <c:grouping val="clustered"/>
        <c:varyColors val="0"/>
        <c:ser>
          <c:idx val="1"/>
          <c:order val="1"/>
          <c:tx>
            <c:strRef>
              <c:f>'D9'!$B$35</c:f>
              <c:strCache>
                <c:ptCount val="1"/>
                <c:pt idx="0">
                  <c:v>Export
Экспорт
Exports</c:v>
                </c:pt>
              </c:strCache>
            </c:strRef>
          </c:tx>
          <c:spPr>
            <a:solidFill>
              <a:srgbClr val="815D4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'D9'!$C$32:$I$33</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'D9'!$C$35:$I$35</c:f>
              <c:numCache>
                <c:formatCode>0.00</c:formatCode>
                <c:ptCount val="7"/>
                <c:pt idx="0">
                  <c:v>454.36999999999995</c:v>
                </c:pt>
                <c:pt idx="1">
                  <c:v>558.25</c:v>
                </c:pt>
                <c:pt idx="2">
                  <c:v>616.24000000000012</c:v>
                </c:pt>
                <c:pt idx="3">
                  <c:v>650.46999999999991</c:v>
                </c:pt>
                <c:pt idx="4">
                  <c:v>590.97</c:v>
                </c:pt>
                <c:pt idx="5">
                  <c:v>580.96</c:v>
                </c:pt>
                <c:pt idx="6">
                  <c:v>642.91000000000008</c:v>
                </c:pt>
              </c:numCache>
            </c:numRef>
          </c:val>
          <c:extLst>
            <c:ext xmlns:c16="http://schemas.microsoft.com/office/drawing/2014/chart" uri="{C3380CC4-5D6E-409C-BE32-E72D297353CC}">
              <c16:uniqueId val="{00000001-00FC-4811-841C-BBC74812F9F2}"/>
            </c:ext>
          </c:extLst>
        </c:ser>
        <c:ser>
          <c:idx val="2"/>
          <c:order val="2"/>
          <c:tx>
            <c:strRef>
              <c:f>'D9'!$B$36</c:f>
              <c:strCache>
                <c:ptCount val="1"/>
                <c:pt idx="0">
                  <c:v>Import
Импорт
Imports</c:v>
                </c:pt>
              </c:strCache>
            </c:strRef>
          </c:tx>
          <c:spPr>
            <a:solidFill>
              <a:srgbClr val="BA977C"/>
            </a:solidFill>
            <a:ln>
              <a:noFill/>
            </a:ln>
            <a:effectLst/>
          </c:spPr>
          <c:invertIfNegative val="0"/>
          <c:dLbls>
            <c:dLbl>
              <c:idx val="2"/>
              <c:layout>
                <c:manualLayout>
                  <c:x val="-1.6542597187758478E-3"/>
                  <c:y val="-4.494382022471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A18-43A0-8268-CDB047686384}"/>
                </c:ext>
              </c:extLst>
            </c:dLbl>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'D9'!$C$32:$I$33</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'D9'!$C$36:$I$36</c:f>
              <c:numCache>
                <c:formatCode>0.00</c:formatCode>
                <c:ptCount val="7"/>
                <c:pt idx="0">
                  <c:v>286.36999999999995</c:v>
                </c:pt>
                <c:pt idx="1">
                  <c:v>330.33</c:v>
                </c:pt>
                <c:pt idx="2">
                  <c:v>395.62999999999994</c:v>
                </c:pt>
                <c:pt idx="3">
                  <c:v>358.58</c:v>
                </c:pt>
                <c:pt idx="4">
                  <c:v>315.82999999999993</c:v>
                </c:pt>
                <c:pt idx="5">
                  <c:v>389.81999999999988</c:v>
                </c:pt>
                <c:pt idx="6">
                  <c:v>458.53000000000003</c:v>
                </c:pt>
              </c:numCache>
            </c:numRef>
          </c:val>
          <c:extLst>
            <c:ext xmlns:c16="http://schemas.microsoft.com/office/drawing/2014/chart" uri="{C3380CC4-5D6E-409C-BE32-E72D297353CC}">
              <c16:uniqueId val="{00000002-00FC-4811-841C-BBC74812F9F2}"/>
            </c:ext>
          </c:extLst>
        </c:ser>
        <c:dLbls>
          <c:showLegendKey val="0"/>
          <c:showVal val="0"/>
          <c:showCatName val="0"/>
          <c:showSerName val="0"/>
          <c:showPercent val="0"/>
          <c:showBubbleSize val="0"/>
        </c:dLbls>
        <c:gapWidth val="70"/>
        <c:axId val="457799408"/>
        <c:axId val="457802360"/>
      </c:barChart>
      <c:lineChart>
        <c:grouping val="standard"/>
        <c:varyColors val="0"/>
        <c:ser>
          <c:idx val="0"/>
          <c:order val="0"/>
          <c:tx>
            <c:strRef>
              <c:f>'D9'!$B$34</c:f>
              <c:strCache>
                <c:ptCount val="1"/>
                <c:pt idx="0">
                  <c:v>Sold 
Сальдо
Balance</c:v>
                </c:pt>
              </c:strCache>
            </c:strRef>
          </c:tx>
          <c:spPr>
            <a:ln w="28575" cap="rnd">
              <a:solidFill>
                <a:srgbClr val="632523"/>
              </a:solidFill>
              <a:round/>
            </a:ln>
            <a:effectLst/>
          </c:spPr>
          <c:marker>
            <c:symbol val="circle"/>
            <c:size val="7"/>
            <c:spPr>
              <a:solidFill>
                <a:schemeClr val="accent2">
                  <a:lumMod val="50000"/>
                </a:schemeClr>
              </a:solidFill>
              <a:ln w="9525">
                <a:solidFill>
                  <a:schemeClr val="accent2">
                    <a:lumMod val="50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RO"/>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'D9'!$C$32:$I$33</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'D9'!$C$34:$I$34</c:f>
              <c:numCache>
                <c:formatCode>0.00</c:formatCode>
                <c:ptCount val="7"/>
                <c:pt idx="0">
                  <c:v>168</c:v>
                </c:pt>
                <c:pt idx="1">
                  <c:v>227.92000000000002</c:v>
                </c:pt>
                <c:pt idx="2">
                  <c:v>220.61000000000018</c:v>
                </c:pt>
                <c:pt idx="3">
                  <c:v>291.88999999999993</c:v>
                </c:pt>
                <c:pt idx="4">
                  <c:v>275.1400000000001</c:v>
                </c:pt>
                <c:pt idx="5">
                  <c:v>191.14000000000016</c:v>
                </c:pt>
                <c:pt idx="6">
                  <c:v>184.38000000000005</c:v>
                </c:pt>
              </c:numCache>
            </c:numRef>
          </c:val>
          <c:smooth val="0"/>
          <c:extLst>
            <c:ext xmlns:c16="http://schemas.microsoft.com/office/drawing/2014/chart" uri="{C3380CC4-5D6E-409C-BE32-E72D297353CC}">
              <c16:uniqueId val="{00000003-00FC-4811-841C-BBC74812F9F2}"/>
            </c:ext>
          </c:extLst>
        </c:ser>
        <c:dLbls>
          <c:showLegendKey val="0"/>
          <c:showVal val="0"/>
          <c:showCatName val="0"/>
          <c:showSerName val="0"/>
          <c:showPercent val="0"/>
          <c:showBubbleSize val="0"/>
        </c:dLbls>
        <c:marker val="1"/>
        <c:smooth val="0"/>
        <c:axId val="457799408"/>
        <c:axId val="457802360"/>
      </c:lineChart>
      <c:lineChart>
        <c:grouping val="standard"/>
        <c:varyColors val="0"/>
        <c:ser>
          <c:idx val="3"/>
          <c:order val="3"/>
          <c:tx>
            <c:strRef>
              <c:f>'D9'!$B$37</c:f>
              <c:strCache>
                <c:ptCount val="1"/>
                <c:pt idx="0">
                  <c:v>Sold / PIB (scala din dreapta)
Сальдо / ВВП (правая ось)
Balance / GDP (right axis)</c:v>
                </c:pt>
              </c:strCache>
            </c:strRef>
          </c:tx>
          <c:spPr>
            <a:ln w="28575" cap="rnd">
              <a:solidFill>
                <a:srgbClr val="7F7F7F"/>
              </a:solidFill>
              <a:round/>
            </a:ln>
            <a:effectLst/>
          </c:spPr>
          <c:marker>
            <c:symbol val="diamond"/>
            <c:size val="8"/>
            <c:spPr>
              <a:solidFill>
                <a:sysClr val="windowText" lastClr="000000">
                  <a:lumMod val="50000"/>
                  <a:lumOff val="50000"/>
                </a:sysClr>
              </a:solidFill>
              <a:ln w="9525">
                <a:solidFill>
                  <a:sysClr val="windowText" lastClr="000000">
                    <a:lumMod val="50000"/>
                    <a:lumOff val="50000"/>
                  </a:sysClr>
                </a:solidFill>
              </a:ln>
              <a:effectLst/>
            </c:spPr>
          </c:marker>
          <c:dLbls>
            <c:dLbl>
              <c:idx val="0"/>
              <c:layout>
                <c:manualLayout>
                  <c:x val="-3.9991783635741199E-2"/>
                  <c:y val="2.83146067415730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078-4F49-BA94-8E572DB0ECE9}"/>
                </c:ext>
              </c:extLst>
            </c:dLbl>
            <c:dLbl>
              <c:idx val="1"/>
              <c:layout>
                <c:manualLayout>
                  <c:x val="-4.0637746368660438E-2"/>
                  <c:y val="5.07865168539325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78-4F49-BA94-8E572DB0ECE9}"/>
                </c:ext>
              </c:extLst>
            </c:dLbl>
            <c:dLbl>
              <c:idx val="3"/>
              <c:layout>
                <c:manualLayout>
                  <c:x val="-4.4501002592067296E-2"/>
                  <c:y val="5.45318352059925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078-4F49-BA94-8E572DB0ECE9}"/>
                </c:ext>
              </c:extLst>
            </c:dLbl>
            <c:dLbl>
              <c:idx val="4"/>
              <c:layout>
                <c:manualLayout>
                  <c:x val="-3.941207349081359E-2"/>
                  <c:y val="5.07865168539325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A18-43A0-8268-CDB047686384}"/>
                </c:ext>
              </c:extLst>
            </c:dLbl>
            <c:spPr>
              <a:noFill/>
              <a:ln>
                <a:noFill/>
              </a:ln>
              <a:effectLst/>
            </c:spPr>
            <c:txPr>
              <a:bodyPr rot="0" spcFirstLastPara="1" vertOverflow="ellipsis" vert="horz" wrap="square" lIns="38100" tIns="19050" rIns="38100" bIns="19050" anchor="b" anchorCtr="1">
                <a:spAutoFit/>
              </a:bodyPr>
              <a:lstStyle/>
              <a:p>
                <a:pPr>
                  <a:defRPr sz="800" b="1" i="0" u="none" strike="noStrike" kern="1200" baseline="0">
                    <a:solidFill>
                      <a:schemeClr val="bg1"/>
                    </a:solidFill>
                    <a:latin typeface="PermianSerifTypeface" panose="02000000000000000000" pitchFamily="50" charset="0"/>
                    <a:ea typeface="+mn-ea"/>
                    <a:cs typeface="+mn-cs"/>
                  </a:defRPr>
                </a:pPr>
                <a:endParaRPr lang="ro-RO"/>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'D9'!$C$32:$I$33</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'D9'!$C$37:$I$37</c:f>
              <c:numCache>
                <c:formatCode>0.0</c:formatCode>
                <c:ptCount val="7"/>
                <c:pt idx="0">
                  <c:v>5.5</c:v>
                </c:pt>
                <c:pt idx="1">
                  <c:v>6.6</c:v>
                </c:pt>
                <c:pt idx="2">
                  <c:v>5.4</c:v>
                </c:pt>
                <c:pt idx="3">
                  <c:v>7.5</c:v>
                </c:pt>
                <c:pt idx="4">
                  <c:v>8.1</c:v>
                </c:pt>
                <c:pt idx="5">
                  <c:v>4.9000000000000004</c:v>
                </c:pt>
                <c:pt idx="6">
                  <c:v>4.0999999999999996</c:v>
                </c:pt>
              </c:numCache>
            </c:numRef>
          </c:val>
          <c:smooth val="0"/>
          <c:extLst>
            <c:ext xmlns:c16="http://schemas.microsoft.com/office/drawing/2014/chart" uri="{C3380CC4-5D6E-409C-BE32-E72D297353CC}">
              <c16:uniqueId val="{0000000C-00FC-4811-841C-BBC74812F9F2}"/>
            </c:ext>
          </c:extLst>
        </c:ser>
        <c:dLbls>
          <c:showLegendKey val="0"/>
          <c:showVal val="0"/>
          <c:showCatName val="0"/>
          <c:showSerName val="0"/>
          <c:showPercent val="0"/>
          <c:showBubbleSize val="0"/>
        </c:dLbls>
        <c:marker val="1"/>
        <c:smooth val="0"/>
        <c:axId val="618597672"/>
        <c:axId val="618600624"/>
      </c:lineChart>
      <c:catAx>
        <c:axId val="457799408"/>
        <c:scaling>
          <c:orientation val="minMax"/>
        </c:scaling>
        <c:delete val="0"/>
        <c:axPos val="b"/>
        <c:majorGridlines>
          <c:spPr>
            <a:ln w="6350" cap="flat" cmpd="sng" algn="ctr">
              <a:solidFill>
                <a:sysClr val="window" lastClr="FFFFFF">
                  <a:lumMod val="85000"/>
                </a:sysClr>
              </a:solidFill>
              <a:prstDash val="sysDash"/>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crossAx val="457802360"/>
        <c:crosses val="autoZero"/>
        <c:auto val="1"/>
        <c:lblAlgn val="ctr"/>
        <c:lblOffset val="100"/>
        <c:noMultiLvlLbl val="0"/>
      </c:catAx>
      <c:valAx>
        <c:axId val="457802360"/>
        <c:scaling>
          <c:orientation val="minMax"/>
          <c:max val="750"/>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r>
                  <a:rPr lang="ro-MD" sz="800" b="0" i="0" u="none" strike="noStrike" kern="1200" baseline="0">
                    <a:solidFill>
                      <a:sysClr val="windowText" lastClr="000000"/>
                    </a:solidFill>
                    <a:latin typeface="PermianSerifTypeface" panose="02000000000000000000" pitchFamily="50" charset="0"/>
                    <a:cs typeface="Times New Roman" panose="02020603050405020304" pitchFamily="18" charset="0"/>
                  </a:rPr>
                  <a:t>mil. USD / </a:t>
                </a:r>
                <a:r>
                  <a:rPr lang="ru-RU" sz="800" b="0" i="0" u="none" strike="noStrike" kern="1200" baseline="0">
                    <a:solidFill>
                      <a:sysClr val="windowText" lastClr="000000"/>
                    </a:solidFill>
                    <a:latin typeface="PermianSerifTypeface" panose="02000000000000000000" pitchFamily="50" charset="0"/>
                    <a:cs typeface="Times New Roman" panose="02020603050405020304" pitchFamily="18" charset="0"/>
                  </a:rPr>
                  <a:t>млн. долл. США </a:t>
                </a:r>
                <a:r>
                  <a:rPr lang="ro-MD" sz="800" b="0" i="0" u="none" strike="noStrike" kern="1200" baseline="0">
                    <a:solidFill>
                      <a:sysClr val="windowText" lastClr="000000"/>
                    </a:solidFill>
                    <a:latin typeface="PermianSerifTypeface" panose="02000000000000000000" pitchFamily="50" charset="0"/>
                    <a:cs typeface="Times New Roman" panose="02020603050405020304" pitchFamily="18" charset="0"/>
                  </a:rPr>
                  <a:t> </a:t>
                </a:r>
              </a:p>
              <a:p>
                <a:pPr>
                  <a:defRPr/>
                </a:pPr>
                <a:r>
                  <a:rPr lang="en-US" sz="800" b="0" i="0" u="none" strike="noStrike" kern="1200" baseline="0">
                    <a:solidFill>
                      <a:sysClr val="windowText" lastClr="000000"/>
                    </a:solidFill>
                    <a:latin typeface="PermianSerifTypeface" panose="02000000000000000000" pitchFamily="50" charset="0"/>
                    <a:cs typeface="Times New Roman" panose="02020603050405020304" pitchFamily="18" charset="0"/>
                  </a:rPr>
                  <a:t>/</a:t>
                </a:r>
                <a:r>
                  <a:rPr lang="ro-MD" sz="800" b="0" i="0" u="none" strike="noStrike" kern="1200" baseline="0">
                    <a:solidFill>
                      <a:sysClr val="windowText" lastClr="000000"/>
                    </a:solidFill>
                    <a:latin typeface="PermianSerifTypeface" panose="02000000000000000000" pitchFamily="50" charset="0"/>
                    <a:cs typeface="Times New Roman" panose="02020603050405020304" pitchFamily="18" charset="0"/>
                  </a:rPr>
                  <a:t> </a:t>
                </a:r>
                <a:r>
                  <a:rPr lang="en-US" sz="800" b="0" i="0" u="none" strike="noStrike" kern="1200" baseline="0">
                    <a:solidFill>
                      <a:sysClr val="windowText" lastClr="000000"/>
                    </a:solidFill>
                    <a:latin typeface="PermianSerifTypeface" panose="02000000000000000000" pitchFamily="50" charset="0"/>
                    <a:cs typeface="Times New Roman" panose="02020603050405020304" pitchFamily="18" charset="0"/>
                  </a:rPr>
                  <a:t> US$ million</a:t>
                </a:r>
                <a:endParaRPr lang="ro-MD" sz="800" b="0" i="0" u="none" strike="noStrike" kern="1200" baseline="0">
                  <a:solidFill>
                    <a:sysClr val="windowText" lastClr="000000"/>
                  </a:solidFill>
                  <a:latin typeface="PermianSerifTypeface" panose="02000000000000000000" pitchFamily="50" charset="0"/>
                  <a:cs typeface="Times New Roman" panose="02020603050405020304" pitchFamily="18" charset="0"/>
                </a:endParaRPr>
              </a:p>
              <a:p>
                <a:pPr>
                  <a:defRPr/>
                </a:pPr>
                <a:endParaRPr lang="ro-MD"/>
              </a:p>
            </c:rich>
          </c:tx>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crossAx val="457799408"/>
        <c:crosses val="autoZero"/>
        <c:crossBetween val="between"/>
        <c:majorUnit val="75"/>
      </c:valAx>
      <c:valAx>
        <c:axId val="618600624"/>
        <c:scaling>
          <c:orientation val="minMax"/>
          <c:max val="10"/>
        </c:scaling>
        <c:delete val="0"/>
        <c:axPos val="r"/>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crossAx val="618597672"/>
        <c:crosses val="max"/>
        <c:crossBetween val="between"/>
      </c:valAx>
      <c:catAx>
        <c:axId val="618597672"/>
        <c:scaling>
          <c:orientation val="minMax"/>
        </c:scaling>
        <c:delete val="1"/>
        <c:axPos val="b"/>
        <c:numFmt formatCode="General" sourceLinked="1"/>
        <c:majorTickMark val="out"/>
        <c:minorTickMark val="none"/>
        <c:tickLblPos val="nextTo"/>
        <c:crossAx val="618600624"/>
        <c:crosses val="autoZero"/>
        <c:auto val="1"/>
        <c:lblAlgn val="ctr"/>
        <c:lblOffset val="100"/>
        <c:noMultiLvlLbl val="0"/>
      </c:catAx>
      <c:spPr>
        <a:noFill/>
        <a:ln>
          <a:noFill/>
        </a:ln>
        <a:effectLst/>
      </c:spPr>
    </c:plotArea>
    <c:legend>
      <c:legendPos val="b"/>
      <c:layout>
        <c:manualLayout>
          <c:xMode val="edge"/>
          <c:yMode val="edge"/>
          <c:x val="0.75761634143558154"/>
          <c:y val="2.4166086182116381E-2"/>
          <c:w val="0.24053432451378362"/>
          <c:h val="0.9600832370757687"/>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sz="800">
          <a:solidFill>
            <a:sysClr val="windowText" lastClr="000000"/>
          </a:solidFill>
          <a:latin typeface="PermianSerifTypeface" panose="02000000000000000000" pitchFamily="50" charset="0"/>
        </a:defRPr>
      </a:pPr>
      <a:endParaRPr lang="ro-RO"/>
    </a:p>
  </c:txPr>
  <c:printSettings>
    <c:headerFooter/>
    <c:pageMargins b="0.75" l="0.7" r="0.7" t="0.75" header="0.3" footer="0.3"/>
    <c:pageSetup/>
  </c:printSettings>
  <c:userShapes r:id="rId4"/>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0546077335765327"/>
          <c:y val="0.22841770904763031"/>
          <c:w val="0.3442983819518482"/>
          <c:h val="0.63379852293238115"/>
        </c:manualLayout>
      </c:layout>
      <c:pieChart>
        <c:varyColors val="1"/>
        <c:ser>
          <c:idx val="0"/>
          <c:order val="0"/>
          <c:spPr>
            <a:ln>
              <a:noFill/>
            </a:ln>
          </c:spPr>
          <c:dPt>
            <c:idx val="0"/>
            <c:bubble3D val="0"/>
            <c:spPr>
              <a:solidFill>
                <a:srgbClr val="6E4926"/>
              </a:solidFill>
              <a:ln w="19050">
                <a:solidFill>
                  <a:schemeClr val="lt1"/>
                </a:solidFill>
              </a:ln>
              <a:effectLst/>
            </c:spPr>
            <c:extLst>
              <c:ext xmlns:c16="http://schemas.microsoft.com/office/drawing/2014/chart" uri="{C3380CC4-5D6E-409C-BE32-E72D297353CC}">
                <c16:uniqueId val="{00000001-BE01-40F5-9832-976016A2D9C3}"/>
              </c:ext>
            </c:extLst>
          </c:dPt>
          <c:dPt>
            <c:idx val="1"/>
            <c:bubble3D val="0"/>
            <c:spPr>
              <a:solidFill>
                <a:srgbClr val="885A2F"/>
              </a:solidFill>
              <a:ln w="19050">
                <a:solidFill>
                  <a:schemeClr val="lt1"/>
                </a:solidFill>
              </a:ln>
              <a:effectLst/>
            </c:spPr>
            <c:extLst>
              <c:ext xmlns:c16="http://schemas.microsoft.com/office/drawing/2014/chart" uri="{C3380CC4-5D6E-409C-BE32-E72D297353CC}">
                <c16:uniqueId val="{00000003-BE01-40F5-9832-976016A2D9C3}"/>
              </c:ext>
            </c:extLst>
          </c:dPt>
          <c:dPt>
            <c:idx val="2"/>
            <c:bubble3D val="0"/>
            <c:spPr>
              <a:solidFill>
                <a:srgbClr val="A56D39"/>
              </a:solidFill>
              <a:ln w="19050">
                <a:solidFill>
                  <a:schemeClr val="lt1"/>
                </a:solidFill>
              </a:ln>
              <a:effectLst/>
            </c:spPr>
            <c:extLst>
              <c:ext xmlns:c16="http://schemas.microsoft.com/office/drawing/2014/chart" uri="{C3380CC4-5D6E-409C-BE32-E72D297353CC}">
                <c16:uniqueId val="{00000005-BE01-40F5-9832-976016A2D9C3}"/>
              </c:ext>
            </c:extLst>
          </c:dPt>
          <c:dPt>
            <c:idx val="3"/>
            <c:bubble3D val="0"/>
            <c:spPr>
              <a:solidFill>
                <a:srgbClr val="C08247"/>
              </a:solidFill>
              <a:ln w="19050">
                <a:solidFill>
                  <a:schemeClr val="lt1"/>
                </a:solidFill>
              </a:ln>
              <a:effectLst/>
            </c:spPr>
            <c:extLst>
              <c:ext xmlns:c16="http://schemas.microsoft.com/office/drawing/2014/chart" uri="{C3380CC4-5D6E-409C-BE32-E72D297353CC}">
                <c16:uniqueId val="{00000007-BE01-40F5-9832-976016A2D9C3}"/>
              </c:ext>
            </c:extLst>
          </c:dPt>
          <c:dPt>
            <c:idx val="4"/>
            <c:bubble3D val="0"/>
            <c:spPr>
              <a:solidFill>
                <a:srgbClr val="CA9665"/>
              </a:solidFill>
              <a:ln w="19050">
                <a:solidFill>
                  <a:schemeClr val="lt1"/>
                </a:solidFill>
              </a:ln>
              <a:effectLst/>
            </c:spPr>
            <c:extLst>
              <c:ext xmlns:c16="http://schemas.microsoft.com/office/drawing/2014/chart" uri="{C3380CC4-5D6E-409C-BE32-E72D297353CC}">
                <c16:uniqueId val="{00000009-BE01-40F5-9832-976016A2D9C3}"/>
              </c:ext>
            </c:extLst>
          </c:dPt>
          <c:dPt>
            <c:idx val="5"/>
            <c:bubble3D val="0"/>
            <c:spPr>
              <a:solidFill>
                <a:srgbClr val="7F7F7F"/>
              </a:solidFill>
              <a:ln w="19050">
                <a:solidFill>
                  <a:schemeClr val="lt1"/>
                </a:solidFill>
              </a:ln>
              <a:effectLst/>
            </c:spPr>
            <c:extLst>
              <c:ext xmlns:c16="http://schemas.microsoft.com/office/drawing/2014/chart" uri="{C3380CC4-5D6E-409C-BE32-E72D297353CC}">
                <c16:uniqueId val="{0000000B-BE01-40F5-9832-976016A2D9C3}"/>
              </c:ext>
            </c:extLst>
          </c:dPt>
          <c:dLbls>
            <c:dLbl>
              <c:idx val="0"/>
              <c:layout>
                <c:manualLayout>
                  <c:x val="-0.1158342987675169"/>
                  <c:y val="0.1580780067932685"/>
                </c:manualLayout>
              </c:layout>
              <c:numFmt formatCode="0.0%" sourceLinked="0"/>
              <c:spPr>
                <a:noFill/>
                <a:ln>
                  <a:noFill/>
                </a:ln>
                <a:effectLst/>
              </c:spPr>
              <c:txPr>
                <a:bodyPr rot="0" spcFirstLastPara="1" vertOverflow="ellipsis" vert="horz" wrap="square" lIns="38100" tIns="19050" rIns="38100" bIns="19050" anchor="ctr" anchorCtr="0">
                  <a:spAutoFit/>
                </a:bodyPr>
                <a:lstStyle/>
                <a:p>
                  <a:pPr algn="ctr">
                    <a:defRPr sz="800" b="0" i="0" u="none" strike="noStrike" kern="1200" baseline="0">
                      <a:solidFill>
                        <a:schemeClr val="bg1"/>
                      </a:solidFill>
                      <a:latin typeface="PermianSerifTypeface" panose="02000000000000000000" pitchFamily="50" charset="0"/>
                      <a:ea typeface="+mn-ea"/>
                      <a:cs typeface="+mn-cs"/>
                    </a:defRPr>
                  </a:pPr>
                  <a:endParaRPr lang="ro-RO"/>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E01-40F5-9832-976016A2D9C3}"/>
                </c:ext>
              </c:extLst>
            </c:dLbl>
            <c:dLbl>
              <c:idx val="1"/>
              <c:layout>
                <c:manualLayout>
                  <c:x val="3.6315695985862706E-2"/>
                  <c:y val="-2.0020020020020193E-3"/>
                </c:manualLayout>
              </c:layout>
              <c:numFmt formatCode="0.0%" sourceLinked="0"/>
              <c:spPr>
                <a:noFill/>
                <a:ln>
                  <a:noFill/>
                </a:ln>
                <a:effectLst/>
              </c:spPr>
              <c:txPr>
                <a:bodyPr rot="0" spcFirstLastPara="1" vertOverflow="ellipsis" vert="horz" wrap="square" lIns="38100" tIns="19050" rIns="38100" bIns="19050" anchor="ctr" anchorCtr="0">
                  <a:noAutofit/>
                </a:bodyPr>
                <a:lstStyle/>
                <a:p>
                  <a:pPr algn="ct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dLblPos val="bestFit"/>
              <c:showLegendKey val="0"/>
              <c:showVal val="1"/>
              <c:showCatName val="1"/>
              <c:showSerName val="0"/>
              <c:showPercent val="0"/>
              <c:showBubbleSize val="0"/>
              <c:extLst>
                <c:ext xmlns:c15="http://schemas.microsoft.com/office/drawing/2012/chart" uri="{CE6537A1-D6FC-4f65-9D91-7224C49458BB}">
                  <c15:layout>
                    <c:manualLayout>
                      <c:w val="0.22075589099080456"/>
                      <c:h val="0.16154768942170517"/>
                    </c:manualLayout>
                  </c15:layout>
                </c:ext>
                <c:ext xmlns:c16="http://schemas.microsoft.com/office/drawing/2014/chart" uri="{C3380CC4-5D6E-409C-BE32-E72D297353CC}">
                  <c16:uniqueId val="{00000003-BE01-40F5-9832-976016A2D9C3}"/>
                </c:ext>
              </c:extLst>
            </c:dLbl>
            <c:dLbl>
              <c:idx val="2"/>
              <c:layout>
                <c:manualLayout>
                  <c:x val="-4.4016074754141214E-3"/>
                  <c:y val="3.9688665042995779E-2"/>
                </c:manualLayout>
              </c:layout>
              <c:numFmt formatCode="0.0%" sourceLinked="0"/>
              <c:spPr>
                <a:noFill/>
                <a:ln>
                  <a:noFill/>
                </a:ln>
                <a:effectLst/>
              </c:spPr>
              <c:txPr>
                <a:bodyPr rot="0" spcFirstLastPara="1" vertOverflow="ellipsis" vert="horz" wrap="square" lIns="38100" tIns="19050" rIns="38100" bIns="19050" anchor="ctr" anchorCtr="0">
                  <a:noAutofit/>
                </a:bodyPr>
                <a:lstStyle/>
                <a:p>
                  <a:pPr algn="ct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dLblPos val="bestFit"/>
              <c:showLegendKey val="0"/>
              <c:showVal val="1"/>
              <c:showCatName val="1"/>
              <c:showSerName val="0"/>
              <c:showPercent val="0"/>
              <c:showBubbleSize val="0"/>
              <c:extLst>
                <c:ext xmlns:c15="http://schemas.microsoft.com/office/drawing/2012/chart" uri="{CE6537A1-D6FC-4f65-9D91-7224C49458BB}">
                  <c15:layout>
                    <c:manualLayout>
                      <c:w val="0.1821397429055808"/>
                      <c:h val="0.23790940546846059"/>
                    </c:manualLayout>
                  </c15:layout>
                </c:ext>
                <c:ext xmlns:c16="http://schemas.microsoft.com/office/drawing/2014/chart" uri="{C3380CC4-5D6E-409C-BE32-E72D297353CC}">
                  <c16:uniqueId val="{00000005-BE01-40F5-9832-976016A2D9C3}"/>
                </c:ext>
              </c:extLst>
            </c:dLbl>
            <c:dLbl>
              <c:idx val="3"/>
              <c:layout>
                <c:manualLayout>
                  <c:x val="-3.3505625074873958E-2"/>
                  <c:y val="9.4052004760666177E-2"/>
                </c:manualLayout>
              </c:layout>
              <c:numFmt formatCode="0.0%" sourceLinked="0"/>
              <c:spPr>
                <a:noFill/>
                <a:ln>
                  <a:noFill/>
                </a:ln>
                <a:effectLst/>
              </c:spPr>
              <c:txPr>
                <a:bodyPr rot="0" spcFirstLastPara="1" vertOverflow="ellipsis" vert="horz" wrap="square" lIns="38100" tIns="19050" rIns="38100" bIns="19050" anchor="ctr" anchorCtr="0">
                  <a:noAutofit/>
                </a:bodyPr>
                <a:lstStyle/>
                <a:p>
                  <a:pPr algn="ct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dLblPos val="bestFit"/>
              <c:showLegendKey val="0"/>
              <c:showVal val="1"/>
              <c:showCatName val="1"/>
              <c:showSerName val="0"/>
              <c:showPercent val="0"/>
              <c:showBubbleSize val="0"/>
              <c:extLst>
                <c:ext xmlns:c15="http://schemas.microsoft.com/office/drawing/2012/chart" uri="{CE6537A1-D6FC-4f65-9D91-7224C49458BB}">
                  <c15:layout>
                    <c:manualLayout>
                      <c:w val="0.35646878165125623"/>
                      <c:h val="0.32414461705800285"/>
                    </c:manualLayout>
                  </c15:layout>
                </c:ext>
                <c:ext xmlns:c16="http://schemas.microsoft.com/office/drawing/2014/chart" uri="{C3380CC4-5D6E-409C-BE32-E72D297353CC}">
                  <c16:uniqueId val="{00000007-BE01-40F5-9832-976016A2D9C3}"/>
                </c:ext>
              </c:extLst>
            </c:dLbl>
            <c:dLbl>
              <c:idx val="4"/>
              <c:layout>
                <c:manualLayout>
                  <c:x val="-2.4837600694104144E-2"/>
                  <c:y val="-1.6842511803141735E-2"/>
                </c:manualLayout>
              </c:layout>
              <c:numFmt formatCode="0.0%" sourceLinked="0"/>
              <c:spPr>
                <a:noFill/>
                <a:ln>
                  <a:noFill/>
                </a:ln>
                <a:effectLst/>
              </c:spPr>
              <c:txPr>
                <a:bodyPr rot="0" spcFirstLastPara="1" vertOverflow="ellipsis" vert="horz" wrap="square" lIns="38100" tIns="19050" rIns="38100" bIns="19050" anchor="t" anchorCtr="0">
                  <a:noAutofit/>
                </a:bodyPr>
                <a:lstStyle/>
                <a:p>
                  <a:pPr algn="ct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dLblPos val="bestFit"/>
              <c:showLegendKey val="0"/>
              <c:showVal val="1"/>
              <c:showCatName val="1"/>
              <c:showSerName val="0"/>
              <c:showPercent val="0"/>
              <c:showBubbleSize val="0"/>
              <c:extLst>
                <c:ext xmlns:c15="http://schemas.microsoft.com/office/drawing/2012/chart" uri="{CE6537A1-D6FC-4f65-9D91-7224C49458BB}">
                  <c15:layout>
                    <c:manualLayout>
                      <c:w val="0.38139830031619493"/>
                      <c:h val="0.23541777998470909"/>
                    </c:manualLayout>
                  </c15:layout>
                </c:ext>
                <c:ext xmlns:c16="http://schemas.microsoft.com/office/drawing/2014/chart" uri="{C3380CC4-5D6E-409C-BE32-E72D297353CC}">
                  <c16:uniqueId val="{00000009-BE01-40F5-9832-976016A2D9C3}"/>
                </c:ext>
              </c:extLst>
            </c:dLbl>
            <c:dLbl>
              <c:idx val="5"/>
              <c:layout>
                <c:manualLayout>
                  <c:x val="0.1558344358668054"/>
                  <c:y val="-6.3806168373097494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E01-40F5-9832-976016A2D9C3}"/>
                </c:ext>
              </c:extLst>
            </c:dLbl>
            <c:numFmt formatCode="0.0%" sourceLinked="0"/>
            <c:spPr>
              <a:noFill/>
              <a:ln>
                <a:noFill/>
              </a:ln>
              <a:effectLst/>
            </c:spPr>
            <c:txPr>
              <a:bodyPr rot="0" spcFirstLastPara="1" vertOverflow="ellipsis" vert="horz" wrap="square" lIns="38100" tIns="19050" rIns="38100" bIns="19050" anchor="ctr" anchorCtr="0">
                <a:spAutoFit/>
              </a:bodyPr>
              <a:lstStyle/>
              <a:p>
                <a:pPr algn="ct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dLblPos val="bestFit"/>
            <c:showLegendKey val="0"/>
            <c:showVal val="1"/>
            <c:showCatName val="1"/>
            <c:showSerName val="0"/>
            <c:showPercent val="0"/>
            <c:showBubbleSize val="0"/>
            <c:showLeaderLines val="1"/>
            <c:leaderLines>
              <c:spPr>
                <a:ln w="9525" cap="flat" cmpd="sng" algn="ctr">
                  <a:solidFill>
                    <a:schemeClr val="bg1">
                      <a:lumMod val="85000"/>
                    </a:schemeClr>
                  </a:solidFill>
                  <a:round/>
                </a:ln>
                <a:effectLst/>
              </c:spPr>
            </c:leaderLines>
            <c:extLst>
              <c:ext xmlns:c15="http://schemas.microsoft.com/office/drawing/2012/chart" uri="{CE6537A1-D6FC-4f65-9D91-7224C49458BB}"/>
            </c:extLst>
          </c:dLbls>
          <c:cat>
            <c:strRef>
              <c:f>'D10'!$B$30:$B$35</c:f>
              <c:strCache>
                <c:ptCount val="6"/>
                <c:pt idx="0">
                  <c:v>Călătorii
Поездки
Travel</c:v>
                </c:pt>
                <c:pt idx="1">
                  <c:v>Transport
Транспортные услуги
Transport</c:v>
                </c:pt>
                <c:pt idx="2">
                  <c:v>Servicii de informatică
Компьютерные услуги
Computer services</c:v>
                </c:pt>
                <c:pt idx="3">
                  <c:v>Servicii de prelucrare a materiei prime aflate în proprietatea terților 
Услуги по обработке материальных ресурсов, принадлежащих другим сторонам
Manufacturing services on physical inputs owned by others</c:v>
                </c:pt>
                <c:pt idx="4">
                  <c:v>Servicii profesionale şi de consultanţă managerială
Профессиональные услуги и консультационные услуги в области управления
Professional and management consulting services</c:v>
                </c:pt>
                <c:pt idx="5">
                  <c:v>Alte servicii
Прочие услуги
Other services</c:v>
                </c:pt>
              </c:strCache>
            </c:strRef>
          </c:cat>
          <c:val>
            <c:numRef>
              <c:f>'D10'!$C$30:$C$35</c:f>
              <c:numCache>
                <c:formatCode>0.0%</c:formatCode>
                <c:ptCount val="6"/>
                <c:pt idx="0">
                  <c:v>0.28799999999999998</c:v>
                </c:pt>
                <c:pt idx="1">
                  <c:v>0.23699999999999999</c:v>
                </c:pt>
                <c:pt idx="2">
                  <c:v>0.223</c:v>
                </c:pt>
                <c:pt idx="3">
                  <c:v>0.09</c:v>
                </c:pt>
                <c:pt idx="4">
                  <c:v>6.5000000000000002E-2</c:v>
                </c:pt>
                <c:pt idx="5">
                  <c:v>9.7000000000000003E-2</c:v>
                </c:pt>
              </c:numCache>
            </c:numRef>
          </c:val>
          <c:extLst>
            <c:ext xmlns:c16="http://schemas.microsoft.com/office/drawing/2014/chart" uri="{C3380CC4-5D6E-409C-BE32-E72D297353CC}">
              <c16:uniqueId val="{00000010-BE01-40F5-9832-976016A2D9C3}"/>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o-R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1453046114849132"/>
          <c:y val="0.27989972810284941"/>
          <c:w val="0.35654150831286574"/>
          <c:h val="0.6522360004400648"/>
        </c:manualLayout>
      </c:layout>
      <c:pieChart>
        <c:varyColors val="1"/>
        <c:ser>
          <c:idx val="0"/>
          <c:order val="0"/>
          <c:spPr>
            <a:ln>
              <a:noFill/>
            </a:ln>
          </c:spPr>
          <c:dPt>
            <c:idx val="0"/>
            <c:bubble3D val="0"/>
            <c:spPr>
              <a:solidFill>
                <a:srgbClr val="6E4926"/>
              </a:solidFill>
              <a:ln w="19050">
                <a:solidFill>
                  <a:schemeClr val="lt1"/>
                </a:solidFill>
              </a:ln>
              <a:effectLst/>
            </c:spPr>
            <c:extLst>
              <c:ext xmlns:c16="http://schemas.microsoft.com/office/drawing/2014/chart" uri="{C3380CC4-5D6E-409C-BE32-E72D297353CC}">
                <c16:uniqueId val="{00000001-5105-459A-B5D6-CE365A0F9336}"/>
              </c:ext>
            </c:extLst>
          </c:dPt>
          <c:dPt>
            <c:idx val="1"/>
            <c:bubble3D val="0"/>
            <c:spPr>
              <a:solidFill>
                <a:srgbClr val="885A2F"/>
              </a:solidFill>
              <a:ln w="19050">
                <a:solidFill>
                  <a:schemeClr val="lt1"/>
                </a:solidFill>
              </a:ln>
              <a:effectLst/>
            </c:spPr>
            <c:extLst>
              <c:ext xmlns:c16="http://schemas.microsoft.com/office/drawing/2014/chart" uri="{C3380CC4-5D6E-409C-BE32-E72D297353CC}">
                <c16:uniqueId val="{00000003-5105-459A-B5D6-CE365A0F9336}"/>
              </c:ext>
            </c:extLst>
          </c:dPt>
          <c:dPt>
            <c:idx val="2"/>
            <c:bubble3D val="0"/>
            <c:spPr>
              <a:solidFill>
                <a:srgbClr val="A16B39"/>
              </a:solidFill>
              <a:ln w="19050">
                <a:solidFill>
                  <a:schemeClr val="lt1"/>
                </a:solidFill>
              </a:ln>
              <a:effectLst/>
            </c:spPr>
            <c:extLst>
              <c:ext xmlns:c16="http://schemas.microsoft.com/office/drawing/2014/chart" uri="{C3380CC4-5D6E-409C-BE32-E72D297353CC}">
                <c16:uniqueId val="{00000005-5105-459A-B5D6-CE365A0F9336}"/>
              </c:ext>
            </c:extLst>
          </c:dPt>
          <c:dPt>
            <c:idx val="3"/>
            <c:bubble3D val="0"/>
            <c:spPr>
              <a:solidFill>
                <a:srgbClr val="C1854F"/>
              </a:solidFill>
              <a:ln w="19050">
                <a:solidFill>
                  <a:schemeClr val="lt1"/>
                </a:solidFill>
              </a:ln>
              <a:effectLst/>
            </c:spPr>
            <c:extLst>
              <c:ext xmlns:c16="http://schemas.microsoft.com/office/drawing/2014/chart" uri="{C3380CC4-5D6E-409C-BE32-E72D297353CC}">
                <c16:uniqueId val="{00000007-5105-459A-B5D6-CE365A0F9336}"/>
              </c:ext>
            </c:extLst>
          </c:dPt>
          <c:dPt>
            <c:idx val="4"/>
            <c:bubble3D val="0"/>
            <c:spPr>
              <a:solidFill>
                <a:srgbClr val="D3A983"/>
              </a:solidFill>
              <a:ln w="19050">
                <a:solidFill>
                  <a:schemeClr val="lt1"/>
                </a:solidFill>
              </a:ln>
              <a:effectLst/>
            </c:spPr>
            <c:extLst>
              <c:ext xmlns:c16="http://schemas.microsoft.com/office/drawing/2014/chart" uri="{C3380CC4-5D6E-409C-BE32-E72D297353CC}">
                <c16:uniqueId val="{00000009-5105-459A-B5D6-CE365A0F9336}"/>
              </c:ext>
            </c:extLst>
          </c:dPt>
          <c:dPt>
            <c:idx val="5"/>
            <c:bubble3D val="0"/>
            <c:spPr>
              <a:solidFill>
                <a:srgbClr val="E2C6AC"/>
              </a:solidFill>
              <a:ln w="19050">
                <a:noFill/>
              </a:ln>
              <a:effectLst/>
            </c:spPr>
            <c:extLst>
              <c:ext xmlns:c16="http://schemas.microsoft.com/office/drawing/2014/chart" uri="{C3380CC4-5D6E-409C-BE32-E72D297353CC}">
                <c16:uniqueId val="{0000000B-5105-459A-B5D6-CE365A0F9336}"/>
              </c:ext>
            </c:extLst>
          </c:dPt>
          <c:dPt>
            <c:idx val="6"/>
            <c:bubble3D val="0"/>
            <c:spPr>
              <a:solidFill>
                <a:srgbClr val="7F7F7F"/>
              </a:solidFill>
              <a:ln w="19050">
                <a:solidFill>
                  <a:schemeClr val="lt1"/>
                </a:solidFill>
              </a:ln>
              <a:effectLst/>
            </c:spPr>
            <c:extLst>
              <c:ext xmlns:c16="http://schemas.microsoft.com/office/drawing/2014/chart" uri="{C3380CC4-5D6E-409C-BE32-E72D297353CC}">
                <c16:uniqueId val="{0000000D-4D17-4372-AC88-C4C5DB55961B}"/>
              </c:ext>
            </c:extLst>
          </c:dPt>
          <c:dLbls>
            <c:dLbl>
              <c:idx val="0"/>
              <c:layout>
                <c:manualLayout>
                  <c:x val="-0.14470100875944736"/>
                  <c:y val="0.10255520455152686"/>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RO"/>
                </a:p>
              </c:txPr>
              <c:showLegendKey val="0"/>
              <c:showVal val="1"/>
              <c:showCatName val="1"/>
              <c:showSerName val="0"/>
              <c:showPercent val="0"/>
              <c:showBubbleSize val="0"/>
              <c:extLst>
                <c:ext xmlns:c15="http://schemas.microsoft.com/office/drawing/2012/chart" uri="{CE6537A1-D6FC-4f65-9D91-7224C49458BB}">
                  <c15:layout>
                    <c:manualLayout>
                      <c:w val="0.16501534252017347"/>
                      <c:h val="0.26205478806167198"/>
                    </c:manualLayout>
                  </c15:layout>
                </c:ext>
                <c:ext xmlns:c16="http://schemas.microsoft.com/office/drawing/2014/chart" uri="{C3380CC4-5D6E-409C-BE32-E72D297353CC}">
                  <c16:uniqueId val="{00000001-5105-459A-B5D6-CE365A0F9336}"/>
                </c:ext>
              </c:extLst>
            </c:dLbl>
            <c:dLbl>
              <c:idx val="1"/>
              <c:layout>
                <c:manualLayout>
                  <c:x val="4.7952299135298852E-2"/>
                  <c:y val="-0.14275449101796406"/>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RO"/>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105-459A-B5D6-CE365A0F9336}"/>
                </c:ext>
              </c:extLst>
            </c:dLbl>
            <c:dLbl>
              <c:idx val="2"/>
              <c:layout>
                <c:manualLayout>
                  <c:x val="-3.5931301759970766E-2"/>
                  <c:y val="0.1368648529712229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showLegendKey val="0"/>
              <c:showVal val="1"/>
              <c:showCatName val="1"/>
              <c:showSerName val="0"/>
              <c:showPercent val="0"/>
              <c:showBubbleSize val="0"/>
              <c:extLst>
                <c:ext xmlns:c15="http://schemas.microsoft.com/office/drawing/2012/chart" uri="{CE6537A1-D6FC-4f65-9D91-7224C49458BB}">
                  <c15:layout>
                    <c:manualLayout>
                      <c:w val="0.41766421767560175"/>
                      <c:h val="0.17898973706131044"/>
                    </c:manualLayout>
                  </c15:layout>
                </c:ext>
                <c:ext xmlns:c16="http://schemas.microsoft.com/office/drawing/2014/chart" uri="{C3380CC4-5D6E-409C-BE32-E72D297353CC}">
                  <c16:uniqueId val="{00000005-5105-459A-B5D6-CE365A0F9336}"/>
                </c:ext>
              </c:extLst>
            </c:dLbl>
            <c:dLbl>
              <c:idx val="3"/>
              <c:layout>
                <c:manualLayout>
                  <c:x val="-4.2934291848057159E-2"/>
                  <c:y val="5.8676976755151114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showLegendKey val="0"/>
              <c:showVal val="1"/>
              <c:showCatName val="1"/>
              <c:showSerName val="0"/>
              <c:showPercent val="0"/>
              <c:showBubbleSize val="0"/>
              <c:extLst>
                <c:ext xmlns:c15="http://schemas.microsoft.com/office/drawing/2012/chart" uri="{CE6537A1-D6FC-4f65-9D91-7224C49458BB}">
                  <c15:layout>
                    <c:manualLayout>
                      <c:w val="0.42572529839392564"/>
                      <c:h val="0.20709761579203798"/>
                    </c:manualLayout>
                  </c15:layout>
                </c:ext>
                <c:ext xmlns:c16="http://schemas.microsoft.com/office/drawing/2014/chart" uri="{C3380CC4-5D6E-409C-BE32-E72D297353CC}">
                  <c16:uniqueId val="{00000007-5105-459A-B5D6-CE365A0F9336}"/>
                </c:ext>
              </c:extLst>
            </c:dLbl>
            <c:dLbl>
              <c:idx val="4"/>
              <c:layout>
                <c:manualLayout>
                  <c:x val="-0.13709402790514644"/>
                  <c:y val="-2.4644883461423645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showLegendKey val="0"/>
              <c:showVal val="1"/>
              <c:showCatName val="1"/>
              <c:showSerName val="0"/>
              <c:showPercent val="0"/>
              <c:showBubbleSize val="0"/>
              <c:extLst>
                <c:ext xmlns:c15="http://schemas.microsoft.com/office/drawing/2012/chart" uri="{CE6537A1-D6FC-4f65-9D91-7224C49458BB}">
                  <c15:layout>
                    <c:manualLayout>
                      <c:w val="0.17755543609257679"/>
                      <c:h val="0.20224370157323149"/>
                    </c:manualLayout>
                  </c15:layout>
                </c:ext>
                <c:ext xmlns:c16="http://schemas.microsoft.com/office/drawing/2014/chart" uri="{C3380CC4-5D6E-409C-BE32-E72D297353CC}">
                  <c16:uniqueId val="{00000009-5105-459A-B5D6-CE365A0F9336}"/>
                </c:ext>
              </c:extLst>
            </c:dLbl>
            <c:dLbl>
              <c:idx val="5"/>
              <c:layout>
                <c:manualLayout>
                  <c:x val="-2.3203926818384651E-2"/>
                  <c:y val="-9.2894840240778292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showLegendKey val="0"/>
              <c:showVal val="1"/>
              <c:showCatName val="1"/>
              <c:showSerName val="0"/>
              <c:showPercent val="0"/>
              <c:showBubbleSize val="0"/>
              <c:extLst>
                <c:ext xmlns:c15="http://schemas.microsoft.com/office/drawing/2012/chart" uri="{CE6537A1-D6FC-4f65-9D91-7224C49458BB}">
                  <c15:layout>
                    <c:manualLayout>
                      <c:w val="0.37483266398929049"/>
                      <c:h val="0.22355289421157684"/>
                    </c:manualLayout>
                  </c15:layout>
                </c:ext>
                <c:ext xmlns:c16="http://schemas.microsoft.com/office/drawing/2014/chart" uri="{C3380CC4-5D6E-409C-BE32-E72D297353CC}">
                  <c16:uniqueId val="{0000000B-5105-459A-B5D6-CE365A0F9336}"/>
                </c:ext>
              </c:extLst>
            </c:dLbl>
            <c:dLbl>
              <c:idx val="6"/>
              <c:layout>
                <c:manualLayout>
                  <c:x val="9.9213301148601399E-2"/>
                  <c:y val="-8.4536753265123291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D17-4372-AC88-C4C5DB55961B}"/>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showLegendKey val="0"/>
            <c:showVal val="1"/>
            <c:showCatName val="1"/>
            <c:showSerName val="0"/>
            <c:showPercent val="0"/>
            <c:showBubbleSize val="0"/>
            <c:showLeaderLines val="1"/>
            <c:leaderLines>
              <c:spPr>
                <a:ln w="9525" cap="flat" cmpd="sng" algn="ctr">
                  <a:solidFill>
                    <a:schemeClr val="bg1">
                      <a:lumMod val="85000"/>
                    </a:schemeClr>
                  </a:solidFill>
                  <a:round/>
                </a:ln>
                <a:effectLst/>
              </c:spPr>
            </c:leaderLines>
            <c:extLst>
              <c:ext xmlns:c15="http://schemas.microsoft.com/office/drawing/2012/chart" uri="{CE6537A1-D6FC-4f65-9D91-7224C49458BB}"/>
            </c:extLst>
          </c:dLbls>
          <c:cat>
            <c:strRef>
              <c:f>'D11'!$B$30:$B$36</c:f>
              <c:strCache>
                <c:ptCount val="7"/>
                <c:pt idx="0">
                  <c:v>Transport
Транспортные услуги
Transport</c:v>
                </c:pt>
                <c:pt idx="1">
                  <c:v>Călătorii
Поездки
Travel</c:v>
                </c:pt>
                <c:pt idx="2">
                  <c:v>Servicii tehnice, comerciale și alte servicii pentru afaceri
Технические, коммерческие и другие деловые услуги
Technical, commercial and other business services</c:v>
                </c:pt>
                <c:pt idx="3">
                  <c:v>Servicii profesionale şi de consultanţă managerială
Профессиональные услуги и консультационные услуги в области управления
Professional and management consulting services</c:v>
                </c:pt>
                <c:pt idx="4">
                  <c:v>Servicii de informatică 
Компьютерные услуги
Computer services</c:v>
                </c:pt>
                <c:pt idx="5">
                  <c:v>Bunuri şi servicii ale administrației publice (n.a.p.)
Государственные товары и услуги, не отнесенные к другим категориям
Government goods and services n.i.e.</c:v>
                </c:pt>
                <c:pt idx="6">
                  <c:v>Alte servicii
Прочие услуги
Other services </c:v>
                </c:pt>
              </c:strCache>
            </c:strRef>
          </c:cat>
          <c:val>
            <c:numRef>
              <c:f>'D11'!$C$30:$C$36</c:f>
              <c:numCache>
                <c:formatCode>0.0%</c:formatCode>
                <c:ptCount val="7"/>
                <c:pt idx="0">
                  <c:v>0.36399999999999999</c:v>
                </c:pt>
                <c:pt idx="1">
                  <c:v>0.35599999999999998</c:v>
                </c:pt>
                <c:pt idx="2">
                  <c:v>5.5E-2</c:v>
                </c:pt>
                <c:pt idx="3">
                  <c:v>4.9000000000000002E-2</c:v>
                </c:pt>
                <c:pt idx="4">
                  <c:v>4.9000000000000002E-2</c:v>
                </c:pt>
                <c:pt idx="5">
                  <c:v>3.5999999999999997E-2</c:v>
                </c:pt>
                <c:pt idx="6">
                  <c:v>9.0999999999999998E-2</c:v>
                </c:pt>
              </c:numCache>
            </c:numRef>
          </c:val>
          <c:extLst>
            <c:ext xmlns:c16="http://schemas.microsoft.com/office/drawing/2014/chart" uri="{C3380CC4-5D6E-409C-BE32-E72D297353CC}">
              <c16:uniqueId val="{0000000C-5105-459A-B5D6-CE365A0F9336}"/>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o-R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55800547140873E-2"/>
          <c:y val="6.0255378528526166E-2"/>
          <c:w val="0.58373582364777532"/>
          <c:h val="0.8288657163478258"/>
        </c:manualLayout>
      </c:layout>
      <c:barChart>
        <c:barDir val="col"/>
        <c:grouping val="stacked"/>
        <c:varyColors val="0"/>
        <c:ser>
          <c:idx val="3"/>
          <c:order val="0"/>
          <c:tx>
            <c:strRef>
              <c:f>'D12'!$B$46</c:f>
              <c:strCache>
                <c:ptCount val="1"/>
                <c:pt idx="0">
                  <c:v>Alte venituri primare, net
Прочие первичные доходы, чистые
Other primary income, net</c:v>
                </c:pt>
              </c:strCache>
            </c:strRef>
          </c:tx>
          <c:spPr>
            <a:solidFill>
              <a:schemeClr val="tx1"/>
            </a:solidFill>
            <a:ln>
              <a:noFill/>
            </a:ln>
            <a:effectLst/>
          </c:spPr>
          <c:invertIfNegative val="0"/>
          <c:cat>
            <c:multiLvlStrRef>
              <c:f>'D12'!$C$41:$I$42</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'D12'!$C$46:$I$46</c:f>
              <c:numCache>
                <c:formatCode>#,##0.00</c:formatCode>
                <c:ptCount val="7"/>
                <c:pt idx="0">
                  <c:v>1.8100000000000023</c:v>
                </c:pt>
                <c:pt idx="1">
                  <c:v>1.289999999999992</c:v>
                </c:pt>
                <c:pt idx="2">
                  <c:v>1.9799999999999898</c:v>
                </c:pt>
                <c:pt idx="3">
                  <c:v>-3.9999999999992042E-2</c:v>
                </c:pt>
                <c:pt idx="4">
                  <c:v>-0.18999999999999773</c:v>
                </c:pt>
                <c:pt idx="5">
                  <c:v>-1.7199999999999704</c:v>
                </c:pt>
                <c:pt idx="6">
                  <c:v>3.67999999999995</c:v>
                </c:pt>
              </c:numCache>
            </c:numRef>
          </c:val>
          <c:extLst>
            <c:ext xmlns:c16="http://schemas.microsoft.com/office/drawing/2014/chart" uri="{C3380CC4-5D6E-409C-BE32-E72D297353CC}">
              <c16:uniqueId val="{00000000-A525-4E17-95CE-0B8A8B398CB9}"/>
            </c:ext>
          </c:extLst>
        </c:ser>
        <c:ser>
          <c:idx val="2"/>
          <c:order val="1"/>
          <c:tx>
            <c:strRef>
              <c:f>'D12'!$B$45</c:f>
              <c:strCache>
                <c:ptCount val="1"/>
                <c:pt idx="0">
                  <c:v>Venituri din investiţii, net
Инвестиционные доходы, чистые
Investment income, net</c:v>
                </c:pt>
              </c:strCache>
            </c:strRef>
          </c:tx>
          <c:spPr>
            <a:solidFill>
              <a:srgbClr val="7A5128"/>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R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'D12'!$C$41:$I$42</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'D12'!$C$45:$I$45</c:f>
              <c:numCache>
                <c:formatCode>#,##0.00</c:formatCode>
                <c:ptCount val="7"/>
                <c:pt idx="0">
                  <c:v>-172.99000000000004</c:v>
                </c:pt>
                <c:pt idx="1">
                  <c:v>-191.79999999999998</c:v>
                </c:pt>
                <c:pt idx="2">
                  <c:v>-145.65</c:v>
                </c:pt>
                <c:pt idx="3">
                  <c:v>-162.52000000000001</c:v>
                </c:pt>
                <c:pt idx="4">
                  <c:v>-120.92000000000002</c:v>
                </c:pt>
                <c:pt idx="5">
                  <c:v>-125.38</c:v>
                </c:pt>
                <c:pt idx="6">
                  <c:v>-158.84</c:v>
                </c:pt>
              </c:numCache>
            </c:numRef>
          </c:val>
          <c:extLst>
            <c:ext xmlns:c16="http://schemas.microsoft.com/office/drawing/2014/chart" uri="{C3380CC4-5D6E-409C-BE32-E72D297353CC}">
              <c16:uniqueId val="{00000001-A525-4E17-95CE-0B8A8B398CB9}"/>
            </c:ext>
          </c:extLst>
        </c:ser>
        <c:ser>
          <c:idx val="1"/>
          <c:order val="2"/>
          <c:tx>
            <c:strRef>
              <c:f>'D12'!$B$44</c:f>
              <c:strCache>
                <c:ptCount val="1"/>
                <c:pt idx="0">
                  <c:v>Remunerarea salariaților, net   
Оплата труда, чистая
Compensation of employees, net</c:v>
                </c:pt>
              </c:strCache>
            </c:strRef>
          </c:tx>
          <c:spPr>
            <a:solidFill>
              <a:srgbClr val="DCBA9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'D12'!$C$41:$I$42</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'D12'!$C$44:$I$44</c:f>
              <c:numCache>
                <c:formatCode>#,##0.00</c:formatCode>
                <c:ptCount val="7"/>
                <c:pt idx="0">
                  <c:v>172.93</c:v>
                </c:pt>
                <c:pt idx="1">
                  <c:v>192.56</c:v>
                </c:pt>
                <c:pt idx="2">
                  <c:v>179.25</c:v>
                </c:pt>
                <c:pt idx="3">
                  <c:v>182.89999999999998</c:v>
                </c:pt>
                <c:pt idx="4">
                  <c:v>183.63</c:v>
                </c:pt>
                <c:pt idx="5">
                  <c:v>183.33</c:v>
                </c:pt>
                <c:pt idx="6">
                  <c:v>181.11</c:v>
                </c:pt>
              </c:numCache>
            </c:numRef>
          </c:val>
          <c:extLst>
            <c:ext xmlns:c16="http://schemas.microsoft.com/office/drawing/2014/chart" uri="{C3380CC4-5D6E-409C-BE32-E72D297353CC}">
              <c16:uniqueId val="{00000002-A525-4E17-95CE-0B8A8B398CB9}"/>
            </c:ext>
          </c:extLst>
        </c:ser>
        <c:dLbls>
          <c:showLegendKey val="0"/>
          <c:showVal val="0"/>
          <c:showCatName val="0"/>
          <c:showSerName val="0"/>
          <c:showPercent val="0"/>
          <c:showBubbleSize val="0"/>
        </c:dLbls>
        <c:gapWidth val="40"/>
        <c:overlap val="100"/>
        <c:axId val="469186864"/>
        <c:axId val="469189816"/>
      </c:barChart>
      <c:lineChart>
        <c:grouping val="standard"/>
        <c:varyColors val="0"/>
        <c:ser>
          <c:idx val="0"/>
          <c:order val="3"/>
          <c:tx>
            <c:strRef>
              <c:f>'D12'!$B$47</c:f>
              <c:strCache>
                <c:ptCount val="1"/>
                <c:pt idx="0">
                  <c:v>Sold
Сальдо
Balance</c:v>
                </c:pt>
              </c:strCache>
            </c:strRef>
          </c:tx>
          <c:spPr>
            <a:ln w="22225" cap="rnd" cmpd="sng">
              <a:solidFill>
                <a:schemeClr val="bg1">
                  <a:lumMod val="75000"/>
                </a:schemeClr>
              </a:solidFill>
              <a:round/>
            </a:ln>
            <a:effectLst/>
          </c:spPr>
          <c:marker>
            <c:symbol val="triangle"/>
            <c:size val="7"/>
            <c:spPr>
              <a:solidFill>
                <a:schemeClr val="bg1">
                  <a:lumMod val="65000"/>
                </a:schemeClr>
              </a:solidFill>
              <a:ln w="9525">
                <a:solidFill>
                  <a:schemeClr val="bg1">
                    <a:lumMod val="85000"/>
                  </a:schemeClr>
                </a:solidFill>
              </a:ln>
              <a:effectLst/>
            </c:spPr>
          </c:marker>
          <c:dLbls>
            <c:dLbl>
              <c:idx val="0"/>
              <c:layout>
                <c:manualLayout>
                  <c:x val="-2.7488576920034515E-2"/>
                  <c:y val="-7.08552783466641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E5A-4475-8EB8-9F1FC1BC6A23}"/>
                </c:ext>
              </c:extLst>
            </c:dLbl>
            <c:dLbl>
              <c:idx val="1"/>
              <c:layout>
                <c:manualLayout>
                  <c:x val="-2.6135016668910927E-2"/>
                  <c:y val="-7.6510128972894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E5A-4475-8EB8-9F1FC1BC6A23}"/>
                </c:ext>
              </c:extLst>
            </c:dLbl>
            <c:dLbl>
              <c:idx val="2"/>
              <c:layout>
                <c:manualLayout>
                  <c:x val="-2.906446982839566E-2"/>
                  <c:y val="-5.38907264679736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E5A-4475-8EB8-9F1FC1BC6A23}"/>
                </c:ext>
              </c:extLst>
            </c:dLbl>
            <c:dLbl>
              <c:idx val="3"/>
              <c:layout>
                <c:manualLayout>
                  <c:x val="-2.9677967872266866E-2"/>
                  <c:y val="-7.08552783466641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E5A-4475-8EB8-9F1FC1BC6A23}"/>
                </c:ext>
              </c:extLst>
            </c:dLbl>
            <c:dLbl>
              <c:idx val="6"/>
              <c:layout>
                <c:manualLayout>
                  <c:x val="-2.9060726041120068E-2"/>
                  <c:y val="-4.54084505286282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E5A-4475-8EB8-9F1FC1BC6A23}"/>
                </c:ext>
              </c:extLst>
            </c:dLbl>
            <c:spPr>
              <a:noFill/>
              <a:ln>
                <a:solidFill>
                  <a:schemeClr val="tx1"/>
                </a:solidFill>
              </a:ln>
              <a:effectLst/>
            </c:spPr>
            <c:txPr>
              <a:bodyPr rot="0" spcFirstLastPara="1" vertOverflow="ellipsis" vert="horz" wrap="square" lIns="38100" tIns="19050" rIns="38100" bIns="19050" anchor="ctr" anchorCtr="1">
                <a:spAutoFit/>
              </a:bodyPr>
              <a:lstStyle/>
              <a:p>
                <a:pPr>
                  <a:defRPr sz="800" b="1" i="0" u="none" strike="noStrike" kern="1200" baseline="0">
                    <a:solidFill>
                      <a:srgbClr val="6E4926"/>
                    </a:solidFill>
                    <a:latin typeface="PermianSerifTypeface" panose="02000000000000000000" pitchFamily="50" charset="0"/>
                    <a:ea typeface="+mn-ea"/>
                    <a:cs typeface="+mn-cs"/>
                  </a:defRPr>
                </a:pPr>
                <a:endParaRPr lang="ro-R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venituri_primare!#REF!</c:f>
            </c:multiLvlStrRef>
          </c:cat>
          <c:val>
            <c:numRef>
              <c:f>'D12'!$C$47:$I$47</c:f>
              <c:numCache>
                <c:formatCode>#,##0.00</c:formatCode>
                <c:ptCount val="7"/>
                <c:pt idx="0">
                  <c:v>1.7499999999999716</c:v>
                </c:pt>
                <c:pt idx="1">
                  <c:v>2.0500000000000114</c:v>
                </c:pt>
                <c:pt idx="2">
                  <c:v>35.579999999999984</c:v>
                </c:pt>
                <c:pt idx="3">
                  <c:v>20.339999999999975</c:v>
                </c:pt>
                <c:pt idx="4">
                  <c:v>62.519999999999982</c:v>
                </c:pt>
                <c:pt idx="5">
                  <c:v>56.230000000000047</c:v>
                </c:pt>
                <c:pt idx="6">
                  <c:v>25.94999999999996</c:v>
                </c:pt>
              </c:numCache>
            </c:numRef>
          </c:val>
          <c:smooth val="0"/>
          <c:extLst>
            <c:ext xmlns:c16="http://schemas.microsoft.com/office/drawing/2014/chart" uri="{C3380CC4-5D6E-409C-BE32-E72D297353CC}">
              <c16:uniqueId val="{00000003-A525-4E17-95CE-0B8A8B398CB9}"/>
            </c:ext>
          </c:extLst>
        </c:ser>
        <c:dLbls>
          <c:showLegendKey val="0"/>
          <c:showVal val="0"/>
          <c:showCatName val="0"/>
          <c:showSerName val="0"/>
          <c:showPercent val="0"/>
          <c:showBubbleSize val="0"/>
        </c:dLbls>
        <c:marker val="1"/>
        <c:smooth val="0"/>
        <c:axId val="469186864"/>
        <c:axId val="469189816"/>
      </c:lineChart>
      <c:lineChart>
        <c:grouping val="standard"/>
        <c:varyColors val="0"/>
        <c:ser>
          <c:idx val="4"/>
          <c:order val="4"/>
          <c:tx>
            <c:strRef>
              <c:f>'D12'!$B$43</c:f>
              <c:strCache>
                <c:ptCount val="1"/>
                <c:pt idx="0">
                  <c:v>Sold / PIB (scala din dreapta)
Сальдо / ВВП (правая ось)
Balance / GDP (right axis)</c:v>
                </c:pt>
              </c:strCache>
            </c:strRef>
          </c:tx>
          <c:spPr>
            <a:ln w="34925" cap="rnd">
              <a:solidFill>
                <a:schemeClr val="tx1">
                  <a:lumMod val="75000"/>
                  <a:lumOff val="25000"/>
                </a:schemeClr>
              </a:solidFill>
              <a:round/>
            </a:ln>
            <a:effectLst/>
          </c:spPr>
          <c:marker>
            <c:symbol val="circle"/>
            <c:size val="8"/>
            <c:spPr>
              <a:solidFill>
                <a:srgbClr val="6C4726"/>
              </a:solidFill>
              <a:ln w="9525">
                <a:solidFill>
                  <a:schemeClr val="bg1">
                    <a:lumMod val="85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PermianSerifTypeface" panose="02000000000000000000" pitchFamily="50" charset="0"/>
                    <a:ea typeface="+mn-ea"/>
                    <a:cs typeface="+mn-cs"/>
                  </a:defRPr>
                </a:pPr>
                <a:endParaRPr lang="ro-RO"/>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venituri_primare!#REF!</c:f>
            </c:multiLvlStrRef>
          </c:cat>
          <c:val>
            <c:numRef>
              <c:f>'D12'!$C$43:$I$43</c:f>
              <c:numCache>
                <c:formatCode>0.0</c:formatCode>
                <c:ptCount val="7"/>
                <c:pt idx="0">
                  <c:v>0.1</c:v>
                </c:pt>
                <c:pt idx="1">
                  <c:v>0.1</c:v>
                </c:pt>
                <c:pt idx="2">
                  <c:v>0.9</c:v>
                </c:pt>
                <c:pt idx="3">
                  <c:v>0.5</c:v>
                </c:pt>
                <c:pt idx="4">
                  <c:v>1.9</c:v>
                </c:pt>
                <c:pt idx="5">
                  <c:v>1.4</c:v>
                </c:pt>
                <c:pt idx="6">
                  <c:v>0.6</c:v>
                </c:pt>
              </c:numCache>
            </c:numRef>
          </c:val>
          <c:smooth val="0"/>
          <c:extLst>
            <c:ext xmlns:c16="http://schemas.microsoft.com/office/drawing/2014/chart" uri="{C3380CC4-5D6E-409C-BE32-E72D297353CC}">
              <c16:uniqueId val="{00000004-A525-4E17-95CE-0B8A8B398CB9}"/>
            </c:ext>
          </c:extLst>
        </c:ser>
        <c:dLbls>
          <c:showLegendKey val="0"/>
          <c:showVal val="0"/>
          <c:showCatName val="0"/>
          <c:showSerName val="0"/>
          <c:showPercent val="0"/>
          <c:showBubbleSize val="0"/>
        </c:dLbls>
        <c:marker val="1"/>
        <c:smooth val="0"/>
        <c:axId val="664672264"/>
        <c:axId val="664670296"/>
      </c:lineChart>
      <c:catAx>
        <c:axId val="46918686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crossAx val="469189816"/>
        <c:crosses val="autoZero"/>
        <c:auto val="1"/>
        <c:lblAlgn val="ctr"/>
        <c:lblOffset val="100"/>
        <c:noMultiLvlLbl val="0"/>
      </c:catAx>
      <c:valAx>
        <c:axId val="469189816"/>
        <c:scaling>
          <c:orientation val="minMax"/>
          <c:max val="200"/>
          <c:min val="-200"/>
        </c:scaling>
        <c:delete val="0"/>
        <c:axPos val="l"/>
        <c:majorGridlines>
          <c:spPr>
            <a:ln w="12700" cap="flat" cmpd="sng" algn="ctr">
              <a:solidFill>
                <a:schemeClr val="bg1">
                  <a:lumMod val="85000"/>
                </a:schemeClr>
              </a:solidFill>
              <a:prstDash val="dash"/>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r>
                  <a:rPr lang="ro-MD" sz="800" b="0" i="0" u="none" strike="noStrike" kern="1200" baseline="0">
                    <a:solidFill>
                      <a:sysClr val="windowText" lastClr="000000"/>
                    </a:solidFill>
                    <a:latin typeface="PermianSerifTypeface" panose="02000000000000000000" pitchFamily="50" charset="0"/>
                    <a:cs typeface="Times New Roman" panose="02020603050405020304" pitchFamily="18" charset="0"/>
                  </a:rPr>
                  <a:t>mil. USD / </a:t>
                </a:r>
                <a:r>
                  <a:rPr lang="ru-RU" sz="800" b="0" i="0" u="none" strike="noStrike" kern="1200" baseline="0">
                    <a:solidFill>
                      <a:sysClr val="windowText" lastClr="000000"/>
                    </a:solidFill>
                    <a:latin typeface="PermianSerifTypeface" panose="02000000000000000000" pitchFamily="50" charset="0"/>
                    <a:cs typeface="Times New Roman" panose="02020603050405020304" pitchFamily="18" charset="0"/>
                  </a:rPr>
                  <a:t>млн. долл. США </a:t>
                </a:r>
                <a:r>
                  <a:rPr lang="ro-MD" sz="800" b="0" i="0" u="none" strike="noStrike" kern="1200" baseline="0">
                    <a:solidFill>
                      <a:sysClr val="windowText" lastClr="000000"/>
                    </a:solidFill>
                    <a:latin typeface="PermianSerifTypeface" panose="02000000000000000000" pitchFamily="50" charset="0"/>
                    <a:cs typeface="Times New Roman" panose="02020603050405020304" pitchFamily="18" charset="0"/>
                  </a:rPr>
                  <a:t> </a:t>
                </a:r>
              </a:p>
              <a:p>
                <a:pPr>
                  <a:defRPr/>
                </a:pPr>
                <a:r>
                  <a:rPr lang="en-US" sz="800" b="0" i="0" u="none" strike="noStrike" kern="1200" baseline="0">
                    <a:solidFill>
                      <a:sysClr val="windowText" lastClr="000000"/>
                    </a:solidFill>
                    <a:latin typeface="PermianSerifTypeface" panose="02000000000000000000" pitchFamily="50" charset="0"/>
                    <a:cs typeface="Times New Roman" panose="02020603050405020304" pitchFamily="18" charset="0"/>
                  </a:rPr>
                  <a:t>/</a:t>
                </a:r>
                <a:r>
                  <a:rPr lang="ro-MD" sz="800" b="0" i="0" u="none" strike="noStrike" kern="1200" baseline="0">
                    <a:solidFill>
                      <a:sysClr val="windowText" lastClr="000000"/>
                    </a:solidFill>
                    <a:latin typeface="PermianSerifTypeface" panose="02000000000000000000" pitchFamily="50" charset="0"/>
                    <a:cs typeface="Times New Roman" panose="02020603050405020304" pitchFamily="18" charset="0"/>
                  </a:rPr>
                  <a:t> </a:t>
                </a:r>
                <a:r>
                  <a:rPr lang="en-US" sz="800" b="0" i="0" u="none" strike="noStrike" kern="1200" baseline="0">
                    <a:solidFill>
                      <a:sysClr val="windowText" lastClr="000000"/>
                    </a:solidFill>
                    <a:latin typeface="PermianSerifTypeface" panose="02000000000000000000" pitchFamily="50" charset="0"/>
                    <a:cs typeface="Times New Roman" panose="02020603050405020304" pitchFamily="18" charset="0"/>
                  </a:rPr>
                  <a:t> US$ million</a:t>
                </a:r>
                <a:endParaRPr lang="ro-MD" sz="800" b="0" i="0" u="none" strike="noStrike" kern="1200" baseline="0">
                  <a:solidFill>
                    <a:sysClr val="windowText" lastClr="000000"/>
                  </a:solidFill>
                  <a:latin typeface="PermianSerifTypeface" panose="02000000000000000000" pitchFamily="50" charset="0"/>
                  <a:cs typeface="Times New Roman" panose="02020603050405020304" pitchFamily="18" charset="0"/>
                </a:endParaRPr>
              </a:p>
              <a:p>
                <a:pPr>
                  <a:defRPr/>
                </a:pPr>
                <a:endParaRPr lang="ro-MD"/>
              </a:p>
            </c:rich>
          </c:tx>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crossAx val="469186864"/>
        <c:crosses val="autoZero"/>
        <c:crossBetween val="between"/>
        <c:majorUnit val="50"/>
      </c:valAx>
      <c:valAx>
        <c:axId val="664670296"/>
        <c:scaling>
          <c:orientation val="minMax"/>
          <c:max val="10"/>
          <c:min val="-10"/>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crossAx val="664672264"/>
        <c:crosses val="max"/>
        <c:crossBetween val="between"/>
        <c:majorUnit val="2.5"/>
      </c:valAx>
      <c:catAx>
        <c:axId val="664672264"/>
        <c:scaling>
          <c:orientation val="minMax"/>
        </c:scaling>
        <c:delete val="1"/>
        <c:axPos val="b"/>
        <c:numFmt formatCode="General" sourceLinked="1"/>
        <c:majorTickMark val="out"/>
        <c:minorTickMark val="none"/>
        <c:tickLblPos val="nextTo"/>
        <c:crossAx val="664670296"/>
        <c:crosses val="autoZero"/>
        <c:auto val="1"/>
        <c:lblAlgn val="ctr"/>
        <c:lblOffset val="100"/>
        <c:noMultiLvlLbl val="0"/>
      </c:catAx>
      <c:spPr>
        <a:noFill/>
        <a:ln>
          <a:noFill/>
        </a:ln>
        <a:effectLst/>
      </c:spPr>
    </c:plotArea>
    <c:legend>
      <c:legendPos val="r"/>
      <c:layout>
        <c:manualLayout>
          <c:xMode val="edge"/>
          <c:yMode val="edge"/>
          <c:x val="0.70940066759790554"/>
          <c:y val="0.14450748738704261"/>
          <c:w val="0.27954348870421997"/>
          <c:h val="0.72485622014962536"/>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sz="800">
          <a:solidFill>
            <a:sysClr val="windowText" lastClr="000000"/>
          </a:solidFill>
          <a:latin typeface="PermianSerifTypeface" panose="02000000000000000000" pitchFamily="50" charset="0"/>
        </a:defRPr>
      </a:pPr>
      <a:endParaRPr lang="ro-RO"/>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071062012770795E-2"/>
          <c:y val="9.2727926775650504E-2"/>
          <c:w val="0.54069782321985871"/>
          <c:h val="0.78211945588019771"/>
        </c:manualLayout>
      </c:layout>
      <c:barChart>
        <c:barDir val="col"/>
        <c:grouping val="stacked"/>
        <c:varyColors val="0"/>
        <c:ser>
          <c:idx val="3"/>
          <c:order val="0"/>
          <c:tx>
            <c:strRef>
              <c:f>'D13'!$B$46</c:f>
              <c:strCache>
                <c:ptCount val="1"/>
                <c:pt idx="0">
                  <c:v>Alte venituri secundare, net
Прочие вторичные доходы, чистые
Other secondary income,net</c:v>
                </c:pt>
              </c:strCache>
            </c:strRef>
          </c:tx>
          <c:spPr>
            <a:solidFill>
              <a:srgbClr val="634123"/>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PermianSerifTypeface" panose="02000000000000000000" pitchFamily="50" charset="0"/>
                    <a:ea typeface="+mn-ea"/>
                    <a:cs typeface="+mn-cs"/>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'D13'!$C$41:$I$42</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'D13'!$C$46:$I$46</c:f>
              <c:numCache>
                <c:formatCode>#,##0.00</c:formatCode>
                <c:ptCount val="7"/>
                <c:pt idx="0">
                  <c:v>91.660000000000025</c:v>
                </c:pt>
                <c:pt idx="1">
                  <c:v>94.82</c:v>
                </c:pt>
                <c:pt idx="2">
                  <c:v>109.21000000000004</c:v>
                </c:pt>
                <c:pt idx="3">
                  <c:v>114.09000000000003</c:v>
                </c:pt>
                <c:pt idx="4">
                  <c:v>111.79000000000002</c:v>
                </c:pt>
                <c:pt idx="5">
                  <c:v>115.01999999999998</c:v>
                </c:pt>
                <c:pt idx="6">
                  <c:v>128.59000000000003</c:v>
                </c:pt>
              </c:numCache>
            </c:numRef>
          </c:val>
          <c:extLst>
            <c:ext xmlns:c16="http://schemas.microsoft.com/office/drawing/2014/chart" uri="{C3380CC4-5D6E-409C-BE32-E72D297353CC}">
              <c16:uniqueId val="{00000000-A6FC-44E4-A525-5DABFF909E72}"/>
            </c:ext>
          </c:extLst>
        </c:ser>
        <c:ser>
          <c:idx val="2"/>
          <c:order val="1"/>
          <c:tx>
            <c:strRef>
              <c:f>'D13'!$B$45</c:f>
              <c:strCache>
                <c:ptCount val="1"/>
                <c:pt idx="0">
                  <c:v>Transferuri personale, net
Личные трансферты, чистые
Personal transfers, net</c:v>
                </c:pt>
              </c:strCache>
            </c:strRef>
          </c:tx>
          <c:spPr>
            <a:solidFill>
              <a:srgbClr val="B7783F"/>
            </a:solidFill>
            <a:ln>
              <a:noFill/>
            </a:ln>
            <a:effectLst/>
          </c:spPr>
          <c:invertIfNegative val="0"/>
          <c:dLbls>
            <c:dLbl>
              <c:idx val="0"/>
              <c:layout>
                <c:manualLayout>
                  <c:x val="-5.8062142668404717E-17"/>
                  <c:y val="-3.69580668088130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3D-47D1-AED4-1DD0C189C8D1}"/>
                </c:ext>
              </c:extLst>
            </c:dLbl>
            <c:dLbl>
              <c:idx val="1"/>
              <c:layout>
                <c:manualLayout>
                  <c:x val="0"/>
                  <c:y val="-5.97014925373135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F3D-47D1-AED4-1DD0C189C8D1}"/>
                </c:ext>
              </c:extLst>
            </c:dLbl>
            <c:dLbl>
              <c:idx val="2"/>
              <c:layout>
                <c:manualLayout>
                  <c:x val="0"/>
                  <c:y val="-3.69580668088130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309-4452-8F61-B1B7923A2590}"/>
                </c:ext>
              </c:extLst>
            </c:dLbl>
            <c:dLbl>
              <c:idx val="3"/>
              <c:layout>
                <c:manualLayout>
                  <c:x val="-5.6322954063129924E-17"/>
                  <c:y val="-5.07614213197969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D11-4FD1-8979-5EA0B74D8AA7}"/>
                </c:ext>
              </c:extLst>
            </c:dLbl>
            <c:dLbl>
              <c:idx val="6"/>
              <c:layout>
                <c:manualLayout>
                  <c:x val="0"/>
                  <c:y val="-8.52878464818763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F3D-47D1-AED4-1DD0C189C8D1}"/>
                </c:ext>
              </c:extLst>
            </c:dLbl>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PermianSerifTypeface" panose="02000000000000000000" pitchFamily="50" charset="0"/>
                    <a:ea typeface="+mn-ea"/>
                    <a:cs typeface="+mn-cs"/>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'D13'!$C$41:$I$42</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'D13'!$C$45:$I$45</c:f>
              <c:numCache>
                <c:formatCode>#,##0.00</c:formatCode>
                <c:ptCount val="7"/>
                <c:pt idx="0">
                  <c:v>94.300000000000011</c:v>
                </c:pt>
                <c:pt idx="1">
                  <c:v>212.20000000000005</c:v>
                </c:pt>
                <c:pt idx="2">
                  <c:v>254.12</c:v>
                </c:pt>
                <c:pt idx="3">
                  <c:v>230.40999999999997</c:v>
                </c:pt>
                <c:pt idx="4">
                  <c:v>194.04</c:v>
                </c:pt>
                <c:pt idx="5">
                  <c:v>208.98999999999995</c:v>
                </c:pt>
                <c:pt idx="6">
                  <c:v>175.51</c:v>
                </c:pt>
              </c:numCache>
            </c:numRef>
          </c:val>
          <c:extLst>
            <c:ext xmlns:c16="http://schemas.microsoft.com/office/drawing/2014/chart" uri="{C3380CC4-5D6E-409C-BE32-E72D297353CC}">
              <c16:uniqueId val="{00000001-A6FC-44E4-A525-5DABFF909E72}"/>
            </c:ext>
          </c:extLst>
        </c:ser>
        <c:ser>
          <c:idx val="1"/>
          <c:order val="2"/>
          <c:tx>
            <c:strRef>
              <c:f>'D13'!$B$44</c:f>
              <c:strCache>
                <c:ptCount val="1"/>
                <c:pt idx="0">
                  <c:v>Cooperarea internaţională curentă, net
Текущие операции в рамках международного сотрудничества, чистые
Current international cooperation, net</c:v>
                </c:pt>
              </c:strCache>
            </c:strRef>
          </c:tx>
          <c:spPr>
            <a:solidFill>
              <a:srgbClr val="E0C1A4"/>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PermianSerifTypeface" panose="02000000000000000000" pitchFamily="50" charset="0"/>
                    <a:ea typeface="+mn-ea"/>
                    <a:cs typeface="+mn-cs"/>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'D13'!$C$41:$I$42</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'D13'!$C$44:$I$44</c:f>
              <c:numCache>
                <c:formatCode>#,##0.00</c:formatCode>
                <c:ptCount val="7"/>
                <c:pt idx="0">
                  <c:v>54.839999999999996</c:v>
                </c:pt>
                <c:pt idx="1">
                  <c:v>110.88999999999999</c:v>
                </c:pt>
                <c:pt idx="2">
                  <c:v>178.01</c:v>
                </c:pt>
                <c:pt idx="3">
                  <c:v>197.78999999999996</c:v>
                </c:pt>
                <c:pt idx="4">
                  <c:v>87.460000000000008</c:v>
                </c:pt>
                <c:pt idx="5">
                  <c:v>77.240000000000009</c:v>
                </c:pt>
                <c:pt idx="6">
                  <c:v>186.74</c:v>
                </c:pt>
              </c:numCache>
            </c:numRef>
          </c:val>
          <c:extLst>
            <c:ext xmlns:c16="http://schemas.microsoft.com/office/drawing/2014/chart" uri="{C3380CC4-5D6E-409C-BE32-E72D297353CC}">
              <c16:uniqueId val="{00000002-A6FC-44E4-A525-5DABFF909E72}"/>
            </c:ext>
          </c:extLst>
        </c:ser>
        <c:dLbls>
          <c:showLegendKey val="0"/>
          <c:showVal val="1"/>
          <c:showCatName val="0"/>
          <c:showSerName val="0"/>
          <c:showPercent val="0"/>
          <c:showBubbleSize val="0"/>
        </c:dLbls>
        <c:gapWidth val="40"/>
        <c:overlap val="100"/>
        <c:axId val="469186864"/>
        <c:axId val="469189816"/>
      </c:barChart>
      <c:lineChart>
        <c:grouping val="standard"/>
        <c:varyColors val="0"/>
        <c:ser>
          <c:idx val="0"/>
          <c:order val="4"/>
          <c:tx>
            <c:strRef>
              <c:f>'D13'!$B$43</c:f>
              <c:strCache>
                <c:ptCount val="1"/>
                <c:pt idx="0">
                  <c:v>Sold
Сальдо
Balance</c:v>
                </c:pt>
              </c:strCache>
            </c:strRef>
          </c:tx>
          <c:spPr>
            <a:ln w="28575" cap="rnd">
              <a:noFill/>
              <a:round/>
            </a:ln>
            <a:effectLst/>
          </c:spPr>
          <c:marker>
            <c:symbol val="none"/>
          </c:marker>
          <c:dLbls>
            <c:delete val="1"/>
          </c:dLbls>
          <c:val>
            <c:numRef>
              <c:f>'D13'!$C$43:$I$43</c:f>
              <c:numCache>
                <c:formatCode>#,##0.00</c:formatCode>
                <c:ptCount val="7"/>
                <c:pt idx="0">
                  <c:v>240.80000000000004</c:v>
                </c:pt>
                <c:pt idx="1">
                  <c:v>417.91</c:v>
                </c:pt>
                <c:pt idx="2">
                  <c:v>541.34</c:v>
                </c:pt>
                <c:pt idx="3">
                  <c:v>542.29</c:v>
                </c:pt>
                <c:pt idx="4">
                  <c:v>393.29</c:v>
                </c:pt>
                <c:pt idx="5">
                  <c:v>401.24999999999994</c:v>
                </c:pt>
                <c:pt idx="6">
                  <c:v>490.84000000000003</c:v>
                </c:pt>
              </c:numCache>
            </c:numRef>
          </c:val>
          <c:smooth val="0"/>
          <c:extLst>
            <c:ext xmlns:c16="http://schemas.microsoft.com/office/drawing/2014/chart" uri="{C3380CC4-5D6E-409C-BE32-E72D297353CC}">
              <c16:uniqueId val="{00000003-A6FC-44E4-A525-5DABFF909E72}"/>
            </c:ext>
          </c:extLst>
        </c:ser>
        <c:dLbls>
          <c:showLegendKey val="0"/>
          <c:showVal val="1"/>
          <c:showCatName val="0"/>
          <c:showSerName val="0"/>
          <c:showPercent val="0"/>
          <c:showBubbleSize val="0"/>
        </c:dLbls>
        <c:marker val="1"/>
        <c:smooth val="0"/>
        <c:axId val="469186864"/>
        <c:axId val="469189816"/>
      </c:lineChart>
      <c:lineChart>
        <c:grouping val="standard"/>
        <c:varyColors val="0"/>
        <c:ser>
          <c:idx val="4"/>
          <c:order val="3"/>
          <c:tx>
            <c:strRef>
              <c:f>'D13'!$B$47</c:f>
              <c:strCache>
                <c:ptCount val="1"/>
                <c:pt idx="0">
                  <c:v>Sold / PIB (scala din dreapta)
Сальдо / ВВП (правая ось)
Balance/GDP (right axis)</c:v>
                </c:pt>
              </c:strCache>
            </c:strRef>
          </c:tx>
          <c:spPr>
            <a:ln w="28575" cap="rnd">
              <a:solidFill>
                <a:schemeClr val="bg1">
                  <a:lumMod val="50000"/>
                </a:schemeClr>
              </a:solidFill>
              <a:round/>
            </a:ln>
            <a:effectLst/>
          </c:spPr>
          <c:marker>
            <c:symbol val="circle"/>
            <c:size val="7"/>
            <c:spPr>
              <a:solidFill>
                <a:schemeClr val="bg1">
                  <a:lumMod val="50000"/>
                </a:schemeClr>
              </a:solidFill>
              <a:ln w="9525">
                <a:solidFill>
                  <a:schemeClr val="bg1">
                    <a:lumMod val="85000"/>
                  </a:schemeClr>
                </a:solidFill>
              </a:ln>
              <a:effectLst/>
            </c:spPr>
          </c:marker>
          <c:dLbls>
            <c:dLbl>
              <c:idx val="0"/>
              <c:layout>
                <c:manualLayout>
                  <c:x val="-2.1550645721523678E-2"/>
                  <c:y val="1.15422885572138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309-4452-8F61-B1B7923A2590}"/>
                </c:ext>
              </c:extLst>
            </c:dLbl>
            <c:numFmt formatCode="#,##0.0" sourceLinked="0"/>
            <c:spPr>
              <a:noFill/>
              <a:ln>
                <a:solidFill>
                  <a:schemeClr val="bg1"/>
                </a:solidFill>
              </a:ln>
              <a:effectLst/>
            </c:spPr>
            <c:txPr>
              <a:bodyPr rot="0" spcFirstLastPara="1" vertOverflow="ellipsis" vert="horz" wrap="square" anchor="ctr" anchorCtr="1"/>
              <a:lstStyle/>
              <a:p>
                <a:pPr>
                  <a:defRPr sz="800" b="0" i="0" u="none" strike="noStrike" kern="1200" baseline="0">
                    <a:solidFill>
                      <a:srgbClr val="000000"/>
                    </a:solidFill>
                    <a:latin typeface="PermianSerifTypeface" panose="02000000000000000000" pitchFamily="50" charset="0"/>
                    <a:ea typeface="+mn-ea"/>
                    <a:cs typeface="+mn-cs"/>
                  </a:defRPr>
                </a:pPr>
                <a:endParaRPr lang="ro-RO"/>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'D13'!$C$41:$I$42</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'D13'!$C$47:$I$47</c:f>
              <c:numCache>
                <c:formatCode>0.0</c:formatCode>
                <c:ptCount val="7"/>
                <c:pt idx="0">
                  <c:v>7.9</c:v>
                </c:pt>
                <c:pt idx="1">
                  <c:v>12.1</c:v>
                </c:pt>
                <c:pt idx="2">
                  <c:v>13.3</c:v>
                </c:pt>
                <c:pt idx="3">
                  <c:v>14</c:v>
                </c:pt>
                <c:pt idx="4">
                  <c:v>11.6</c:v>
                </c:pt>
                <c:pt idx="5">
                  <c:v>10.3</c:v>
                </c:pt>
                <c:pt idx="6">
                  <c:v>10.9</c:v>
                </c:pt>
              </c:numCache>
            </c:numRef>
          </c:val>
          <c:smooth val="0"/>
          <c:extLst>
            <c:ext xmlns:c16="http://schemas.microsoft.com/office/drawing/2014/chart" uri="{C3380CC4-5D6E-409C-BE32-E72D297353CC}">
              <c16:uniqueId val="{00000004-A6FC-44E4-A525-5DABFF909E72}"/>
            </c:ext>
          </c:extLst>
        </c:ser>
        <c:dLbls>
          <c:showLegendKey val="0"/>
          <c:showVal val="1"/>
          <c:showCatName val="0"/>
          <c:showSerName val="0"/>
          <c:showPercent val="0"/>
          <c:showBubbleSize val="0"/>
        </c:dLbls>
        <c:marker val="1"/>
        <c:smooth val="0"/>
        <c:axId val="664672264"/>
        <c:axId val="664670296"/>
      </c:lineChart>
      <c:catAx>
        <c:axId val="46918686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0000"/>
                </a:solidFill>
                <a:latin typeface="PermianSerifTypeface" panose="02000000000000000000" pitchFamily="50" charset="0"/>
                <a:ea typeface="+mn-ea"/>
                <a:cs typeface="+mn-cs"/>
              </a:defRPr>
            </a:pPr>
            <a:endParaRPr lang="ro-RO"/>
          </a:p>
        </c:txPr>
        <c:crossAx val="469189816"/>
        <c:crosses val="autoZero"/>
        <c:auto val="1"/>
        <c:lblAlgn val="ctr"/>
        <c:lblOffset val="100"/>
        <c:noMultiLvlLbl val="0"/>
      </c:catAx>
      <c:valAx>
        <c:axId val="469189816"/>
        <c:scaling>
          <c:orientation val="minMax"/>
          <c:max val="570"/>
          <c:min val="0"/>
        </c:scaling>
        <c:delete val="0"/>
        <c:axPos val="l"/>
        <c:majorGridlines>
          <c:spPr>
            <a:ln w="12700" cap="flat" cmpd="sng" algn="ctr">
              <a:solidFill>
                <a:schemeClr val="bg1">
                  <a:lumMod val="75000"/>
                </a:schemeClr>
              </a:solidFill>
              <a:prstDash val="dash"/>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0000"/>
                </a:solidFill>
                <a:latin typeface="PermianSerifTypeface" panose="02000000000000000000" pitchFamily="50" charset="0"/>
                <a:ea typeface="+mn-ea"/>
                <a:cs typeface="+mn-cs"/>
              </a:defRPr>
            </a:pPr>
            <a:endParaRPr lang="ro-RO"/>
          </a:p>
        </c:txPr>
        <c:crossAx val="469186864"/>
        <c:crosses val="autoZero"/>
        <c:crossBetween val="between"/>
        <c:majorUnit val="95"/>
      </c:valAx>
      <c:valAx>
        <c:axId val="664670296"/>
        <c:scaling>
          <c:orientation val="minMax"/>
          <c:max val="36"/>
          <c:min val="0"/>
        </c:scaling>
        <c:delete val="0"/>
        <c:axPos val="r"/>
        <c:title>
          <c:tx>
            <c:rich>
              <a:bodyPr rot="0" spcFirstLastPara="1" vertOverflow="ellipsis" wrap="square" anchor="ctr" anchorCtr="1"/>
              <a:lstStyle/>
              <a:p>
                <a:pPr>
                  <a:defRPr sz="800" b="0" i="0" u="none" strike="noStrike" kern="1200" baseline="0">
                    <a:solidFill>
                      <a:srgbClr val="000000"/>
                    </a:solidFill>
                    <a:latin typeface="PermianSerifTypeface" panose="02000000000000000000" pitchFamily="50" charset="0"/>
                    <a:ea typeface="+mn-ea"/>
                    <a:cs typeface="+mn-cs"/>
                  </a:defRPr>
                </a:pPr>
                <a:r>
                  <a:rPr lang="en-US"/>
                  <a:t>%</a:t>
                </a:r>
              </a:p>
            </c:rich>
          </c:tx>
          <c:layout>
            <c:manualLayout>
              <c:xMode val="edge"/>
              <c:yMode val="edge"/>
              <c:x val="0.63349590629529517"/>
              <c:y val="1.4264359087093809E-2"/>
            </c:manualLayout>
          </c:layout>
          <c:overlay val="0"/>
          <c:spPr>
            <a:noFill/>
            <a:ln>
              <a:noFill/>
            </a:ln>
            <a:effectLst/>
          </c:spPr>
          <c:txPr>
            <a:bodyPr rot="0" spcFirstLastPara="1" vertOverflow="ellipsis" wrap="square" anchor="ctr" anchorCtr="1"/>
            <a:lstStyle/>
            <a:p>
              <a:pPr>
                <a:defRPr sz="800" b="0" i="0" u="none" strike="noStrike" kern="1200" baseline="0">
                  <a:solidFill>
                    <a:srgbClr val="000000"/>
                  </a:solidFill>
                  <a:latin typeface="PermianSerifTypeface" panose="02000000000000000000" pitchFamily="50" charset="0"/>
                  <a:ea typeface="+mn-ea"/>
                  <a:cs typeface="+mn-cs"/>
                </a:defRPr>
              </a:pPr>
              <a:endParaRPr lang="ro-RO"/>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0000"/>
                </a:solidFill>
                <a:latin typeface="PermianSerifTypeface" panose="02000000000000000000" pitchFamily="50" charset="0"/>
                <a:ea typeface="+mn-ea"/>
                <a:cs typeface="+mn-cs"/>
              </a:defRPr>
            </a:pPr>
            <a:endParaRPr lang="ro-RO"/>
          </a:p>
        </c:txPr>
        <c:crossAx val="664672264"/>
        <c:crosses val="max"/>
        <c:crossBetween val="between"/>
        <c:majorUnit val="6"/>
      </c:valAx>
      <c:catAx>
        <c:axId val="664672264"/>
        <c:scaling>
          <c:orientation val="minMax"/>
        </c:scaling>
        <c:delete val="1"/>
        <c:axPos val="b"/>
        <c:numFmt formatCode="General" sourceLinked="1"/>
        <c:majorTickMark val="out"/>
        <c:minorTickMark val="none"/>
        <c:tickLblPos val="nextTo"/>
        <c:crossAx val="664670296"/>
        <c:crosses val="autoZero"/>
        <c:auto val="1"/>
        <c:lblAlgn val="ctr"/>
        <c:lblOffset val="100"/>
        <c:noMultiLvlLbl val="0"/>
      </c:catAx>
      <c:spPr>
        <a:noFill/>
        <a:ln>
          <a:noFill/>
        </a:ln>
        <a:effectLst/>
      </c:spPr>
    </c:plotArea>
    <c:legend>
      <c:legendPos val="r"/>
      <c:layout>
        <c:manualLayout>
          <c:xMode val="edge"/>
          <c:yMode val="edge"/>
          <c:x val="0.67240381242667246"/>
          <c:y val="6.3409941777582357E-2"/>
          <c:w val="0.32759614003473447"/>
          <c:h val="0.89180063152004463"/>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PermianSerifTypeface" panose="02000000000000000000" pitchFamily="50" charset="0"/>
              <a:ea typeface="+mn-ea"/>
              <a:cs typeface="+mn-cs"/>
            </a:defRPr>
          </a:pPr>
          <a:endParaRPr lang="ro-RO"/>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sz="800" b="0">
          <a:solidFill>
            <a:srgbClr val="000000"/>
          </a:solidFill>
          <a:latin typeface="PermianSerifTypeface" panose="02000000000000000000" pitchFamily="50" charset="0"/>
        </a:defRPr>
      </a:pPr>
      <a:endParaRPr lang="ro-RO"/>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75476955005979"/>
          <c:y val="7.3453084576914254E-2"/>
          <c:w val="0.85992809185988583"/>
          <c:h val="0.73645707181453512"/>
        </c:manualLayout>
      </c:layout>
      <c:barChart>
        <c:barDir val="col"/>
        <c:grouping val="stacked"/>
        <c:varyColors val="0"/>
        <c:ser>
          <c:idx val="0"/>
          <c:order val="0"/>
          <c:tx>
            <c:strRef>
              <c:f>'D14'!$B$43</c:f>
              <c:strCache>
                <c:ptCount val="1"/>
                <c:pt idx="0">
                  <c:v>UE / EC / EU</c:v>
                </c:pt>
              </c:strCache>
            </c:strRef>
          </c:tx>
          <c:spPr>
            <a:solidFill>
              <a:srgbClr val="774F27"/>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R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'D14'!$C$41:$I$42</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'D14'!$C$43:$I$43</c:f>
              <c:numCache>
                <c:formatCode>General</c:formatCode>
                <c:ptCount val="7"/>
                <c:pt idx="0">
                  <c:v>237.35</c:v>
                </c:pt>
                <c:pt idx="1">
                  <c:v>266.49</c:v>
                </c:pt>
                <c:pt idx="2">
                  <c:v>234.88</c:v>
                </c:pt>
                <c:pt idx="3">
                  <c:v>238.49</c:v>
                </c:pt>
                <c:pt idx="4" formatCode="0.00">
                  <c:v>256.14999999999998</c:v>
                </c:pt>
                <c:pt idx="5" formatCode="0.00">
                  <c:v>270.89999999999998</c:v>
                </c:pt>
                <c:pt idx="6" formatCode="0.00">
                  <c:v>266.77999999999997</c:v>
                </c:pt>
              </c:numCache>
            </c:numRef>
          </c:val>
          <c:extLst>
            <c:ext xmlns:c16="http://schemas.microsoft.com/office/drawing/2014/chart" uri="{C3380CC4-5D6E-409C-BE32-E72D297353CC}">
              <c16:uniqueId val="{00000000-ED0C-4B46-BCFB-E9C56AFAA860}"/>
            </c:ext>
          </c:extLst>
        </c:ser>
        <c:ser>
          <c:idx val="1"/>
          <c:order val="1"/>
          <c:tx>
            <c:strRef>
              <c:f>'D14'!$B$44</c:f>
              <c:strCache>
                <c:ptCount val="1"/>
                <c:pt idx="0">
                  <c:v>CSI / СНГ / CIS</c:v>
                </c:pt>
              </c:strCache>
            </c:strRef>
          </c:tx>
          <c:spPr>
            <a:solidFill>
              <a:srgbClr val="B7865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'D14'!$C$41:$I$42</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'D14'!$C$44:$I$44</c:f>
              <c:numCache>
                <c:formatCode>General</c:formatCode>
                <c:ptCount val="7"/>
                <c:pt idx="0">
                  <c:v>39.67</c:v>
                </c:pt>
                <c:pt idx="1">
                  <c:v>114.73</c:v>
                </c:pt>
                <c:pt idx="2">
                  <c:v>157.55000000000001</c:v>
                </c:pt>
                <c:pt idx="3">
                  <c:v>131.04</c:v>
                </c:pt>
                <c:pt idx="4">
                  <c:v>77.39</c:v>
                </c:pt>
                <c:pt idx="5">
                  <c:v>69.5</c:v>
                </c:pt>
                <c:pt idx="6">
                  <c:v>50.47</c:v>
                </c:pt>
              </c:numCache>
            </c:numRef>
          </c:val>
          <c:extLst>
            <c:ext xmlns:c16="http://schemas.microsoft.com/office/drawing/2014/chart" uri="{C3380CC4-5D6E-409C-BE32-E72D297353CC}">
              <c16:uniqueId val="{00000001-ED0C-4B46-BCFB-E9C56AFAA860}"/>
            </c:ext>
          </c:extLst>
        </c:ser>
        <c:ser>
          <c:idx val="2"/>
          <c:order val="2"/>
          <c:tx>
            <c:strRef>
              <c:f>'D14'!$B$45</c:f>
              <c:strCache>
                <c:ptCount val="1"/>
                <c:pt idx="0">
                  <c:v>Alte țări / Другие страны / Other countries</c:v>
                </c:pt>
              </c:strCache>
            </c:strRef>
          </c:tx>
          <c:spPr>
            <a:solidFill>
              <a:srgbClr val="E2C4A8"/>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'D14'!$C$41:$I$42</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'D14'!$C$45:$I$45</c:f>
              <c:numCache>
                <c:formatCode>General</c:formatCode>
                <c:ptCount val="7"/>
                <c:pt idx="0">
                  <c:v>140.51</c:v>
                </c:pt>
                <c:pt idx="1">
                  <c:v>144.18</c:v>
                </c:pt>
                <c:pt idx="2">
                  <c:v>142.63999999999999</c:v>
                </c:pt>
                <c:pt idx="3">
                  <c:v>139.34</c:v>
                </c:pt>
                <c:pt idx="4">
                  <c:v>131.66999999999999</c:v>
                </c:pt>
                <c:pt idx="5">
                  <c:v>148.35</c:v>
                </c:pt>
                <c:pt idx="6">
                  <c:v>140.66999999999999</c:v>
                </c:pt>
              </c:numCache>
            </c:numRef>
          </c:val>
          <c:extLst>
            <c:ext xmlns:c16="http://schemas.microsoft.com/office/drawing/2014/chart" uri="{C3380CC4-5D6E-409C-BE32-E72D297353CC}">
              <c16:uniqueId val="{00000002-ED0C-4B46-BCFB-E9C56AFAA860}"/>
            </c:ext>
          </c:extLst>
        </c:ser>
        <c:ser>
          <c:idx val="3"/>
          <c:order val="3"/>
          <c:tx>
            <c:strRef>
              <c:f>'D14'!$B$46</c:f>
              <c:strCache>
                <c:ptCount val="1"/>
                <c:pt idx="0">
                  <c:v>UE / EC / EU</c:v>
                </c:pt>
              </c:strCache>
            </c:strRef>
          </c:tx>
          <c:spPr>
            <a:solidFill>
              <a:srgbClr val="774F27"/>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R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'D14'!$C$41:$I$42</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'D14'!$C$46:$I$46</c:f>
              <c:numCache>
                <c:formatCode>#,##0.00;#,##0.00</c:formatCode>
                <c:ptCount val="7"/>
                <c:pt idx="0">
                  <c:v>-111.51</c:v>
                </c:pt>
                <c:pt idx="1">
                  <c:v>-89.09</c:v>
                </c:pt>
                <c:pt idx="2">
                  <c:v>-69.83</c:v>
                </c:pt>
                <c:pt idx="3">
                  <c:v>-65.36</c:v>
                </c:pt>
                <c:pt idx="4">
                  <c:v>-56.07</c:v>
                </c:pt>
                <c:pt idx="5">
                  <c:v>-58.69</c:v>
                </c:pt>
                <c:pt idx="6">
                  <c:v>-64.72</c:v>
                </c:pt>
              </c:numCache>
            </c:numRef>
          </c:val>
          <c:extLst>
            <c:ext xmlns:c16="http://schemas.microsoft.com/office/drawing/2014/chart" uri="{C3380CC4-5D6E-409C-BE32-E72D297353CC}">
              <c16:uniqueId val="{00000003-ED0C-4B46-BCFB-E9C56AFAA860}"/>
            </c:ext>
          </c:extLst>
        </c:ser>
        <c:ser>
          <c:idx val="4"/>
          <c:order val="4"/>
          <c:tx>
            <c:strRef>
              <c:f>'D14'!$B$47</c:f>
              <c:strCache>
                <c:ptCount val="1"/>
                <c:pt idx="0">
                  <c:v>CSI / СНГ / CIS</c:v>
                </c:pt>
              </c:strCache>
            </c:strRef>
          </c:tx>
          <c:spPr>
            <a:solidFill>
              <a:srgbClr val="B7865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'D14'!$C$41:$I$42</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'D14'!$C$47:$I$47</c:f>
              <c:numCache>
                <c:formatCode>#,##0.00;#,##0.00</c:formatCode>
                <c:ptCount val="7"/>
                <c:pt idx="0">
                  <c:v>-39.47</c:v>
                </c:pt>
                <c:pt idx="1">
                  <c:v>-34.56</c:v>
                </c:pt>
                <c:pt idx="2">
                  <c:v>-30.59</c:v>
                </c:pt>
                <c:pt idx="3">
                  <c:v>-28.77</c:v>
                </c:pt>
                <c:pt idx="4">
                  <c:v>-25.42</c:v>
                </c:pt>
                <c:pt idx="5">
                  <c:v>-30.05</c:v>
                </c:pt>
                <c:pt idx="6">
                  <c:v>-33.92</c:v>
                </c:pt>
              </c:numCache>
            </c:numRef>
          </c:val>
          <c:extLst>
            <c:ext xmlns:c16="http://schemas.microsoft.com/office/drawing/2014/chart" uri="{C3380CC4-5D6E-409C-BE32-E72D297353CC}">
              <c16:uniqueId val="{00000004-ED0C-4B46-BCFB-E9C56AFAA860}"/>
            </c:ext>
          </c:extLst>
        </c:ser>
        <c:ser>
          <c:idx val="5"/>
          <c:order val="5"/>
          <c:tx>
            <c:strRef>
              <c:f>'D14'!$B$48</c:f>
              <c:strCache>
                <c:ptCount val="1"/>
                <c:pt idx="0">
                  <c:v>Alte țări / Другие страны / Other countries</c:v>
                </c:pt>
              </c:strCache>
            </c:strRef>
          </c:tx>
          <c:spPr>
            <a:solidFill>
              <a:srgbClr val="E2C4A8"/>
            </a:solidFill>
            <a:ln>
              <a:noFill/>
            </a:ln>
            <a:effectLst/>
          </c:spPr>
          <c:invertIfNegative val="0"/>
          <c:dLbls>
            <c:dLbl>
              <c:idx val="0"/>
              <c:layout>
                <c:manualLayout>
                  <c:x val="3.474484018604567E-3"/>
                  <c:y val="-1.392093430181692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D0C-4B46-BCFB-E9C56AFAA860}"/>
                </c:ext>
              </c:extLst>
            </c:dLbl>
            <c:dLbl>
              <c:idx val="1"/>
              <c:layout>
                <c:manualLayout>
                  <c:x val="-2.3916487630426522E-3"/>
                  <c:y val="-9.899285845083318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399-4067-A9A0-24190F44C281}"/>
                </c:ext>
              </c:extLst>
            </c:dLbl>
            <c:dLbl>
              <c:idx val="2"/>
              <c:layout>
                <c:manualLayout>
                  <c:x val="0"/>
                  <c:y val="-6.096156585078027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399-4067-A9A0-24190F44C281}"/>
                </c:ext>
              </c:extLst>
            </c:dLbl>
            <c:dLbl>
              <c:idx val="6"/>
              <c:layout>
                <c:manualLayout>
                  <c:x val="3.4744840186046308E-3"/>
                  <c:y val="-3.657653258458971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D0C-4B46-BCFB-E9C56AFAA860}"/>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'D14'!$C$41:$I$42</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'D14'!$C$48:$I$48</c:f>
              <c:numCache>
                <c:formatCode>#,##0.00;#,##0.00</c:formatCode>
                <c:ptCount val="7"/>
                <c:pt idx="0">
                  <c:v>-41.79</c:v>
                </c:pt>
                <c:pt idx="1">
                  <c:v>-36.68</c:v>
                </c:pt>
                <c:pt idx="2">
                  <c:v>-27.56</c:v>
                </c:pt>
                <c:pt idx="3">
                  <c:v>-26.14</c:v>
                </c:pt>
                <c:pt idx="4">
                  <c:v>-24.13</c:v>
                </c:pt>
                <c:pt idx="5">
                  <c:v>-21.76</c:v>
                </c:pt>
                <c:pt idx="6">
                  <c:v>-24.64</c:v>
                </c:pt>
              </c:numCache>
            </c:numRef>
          </c:val>
          <c:extLst>
            <c:ext xmlns:c16="http://schemas.microsoft.com/office/drawing/2014/chart" uri="{C3380CC4-5D6E-409C-BE32-E72D297353CC}">
              <c16:uniqueId val="{0000000A-ED0C-4B46-BCFB-E9C56AFAA860}"/>
            </c:ext>
          </c:extLst>
        </c:ser>
        <c:dLbls>
          <c:showLegendKey val="0"/>
          <c:showVal val="0"/>
          <c:showCatName val="0"/>
          <c:showSerName val="0"/>
          <c:showPercent val="0"/>
          <c:showBubbleSize val="0"/>
        </c:dLbls>
        <c:gapWidth val="50"/>
        <c:overlap val="100"/>
        <c:axId val="86368175"/>
        <c:axId val="86366927"/>
      </c:barChart>
      <c:catAx>
        <c:axId val="86368175"/>
        <c:scaling>
          <c:orientation val="minMax"/>
        </c:scaling>
        <c:delete val="0"/>
        <c:axPos val="b"/>
        <c:title>
          <c:tx>
            <c:rich>
              <a:bodyPr rot="-5400000" spcFirstLastPara="1" vertOverflow="ellipsis"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r>
                  <a:rPr lang="ro-MD" sz="800" b="0" i="0" u="none" strike="noStrike" baseline="0">
                    <a:effectLst/>
                  </a:rPr>
                  <a:t>Ieșiri /</a:t>
                </a:r>
                <a:r>
                  <a:rPr lang="en-US" sz="800" b="0" i="0" u="none" strike="noStrike" baseline="0">
                    <a:effectLst/>
                  </a:rPr>
                  <a:t> </a:t>
                </a:r>
                <a:r>
                  <a:rPr lang="ru-RU" sz="800" b="0" i="0" u="none" strike="noStrike" baseline="0">
                    <a:effectLst/>
                  </a:rPr>
                  <a:t>Отток / </a:t>
                </a:r>
                <a:r>
                  <a:rPr lang="en-US" sz="800" b="0" i="0" u="none" strike="noStrike" baseline="0">
                    <a:effectLst/>
                  </a:rPr>
                  <a:t>Outflow</a:t>
                </a:r>
                <a:endParaRPr lang="ro-MD"/>
              </a:p>
            </c:rich>
          </c:tx>
          <c:layout>
            <c:manualLayout>
              <c:xMode val="edge"/>
              <c:yMode val="edge"/>
              <c:x val="1.6180973014202429E-2"/>
              <c:y val="0.63306537264237317"/>
            </c:manualLayout>
          </c:layout>
          <c:overlay val="0"/>
          <c:spPr>
            <a:noFill/>
            <a:ln>
              <a:noFill/>
            </a:ln>
            <a:effectLst/>
          </c:spPr>
          <c:txPr>
            <a:bodyPr rot="-5400000" spcFirstLastPara="1" vertOverflow="ellipsis"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title>
        <c:numFmt formatCode="General" sourceLinked="1"/>
        <c:majorTickMark val="none"/>
        <c:minorTickMark val="none"/>
        <c:tickLblPos val="low"/>
        <c:spPr>
          <a:noFill/>
          <a:ln w="9525" cap="flat" cmpd="sng" algn="ctr">
            <a:solidFill>
              <a:schemeClr val="bg1">
                <a:lumMod val="7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crossAx val="86366927"/>
        <c:crosses val="autoZero"/>
        <c:auto val="1"/>
        <c:lblAlgn val="ctr"/>
        <c:lblOffset val="100"/>
        <c:noMultiLvlLbl val="0"/>
      </c:catAx>
      <c:valAx>
        <c:axId val="86366927"/>
        <c:scaling>
          <c:orientation val="minMax"/>
          <c:min val="-300"/>
        </c:scaling>
        <c:delete val="0"/>
        <c:axPos val="l"/>
        <c:majorGridlines>
          <c:spPr>
            <a:ln w="9525" cap="flat" cmpd="sng" algn="ctr">
              <a:solidFill>
                <a:schemeClr val="bg1">
                  <a:lumMod val="75000"/>
                </a:schemeClr>
              </a:solidFill>
              <a:prstDash val="dash"/>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r>
                  <a:rPr lang="ro-MD"/>
                  <a:t>I</a:t>
                </a:r>
                <a:r>
                  <a:rPr lang="en-US"/>
                  <a:t>ntr</a:t>
                </a:r>
                <a:r>
                  <a:rPr lang="ro-MD"/>
                  <a:t>ări</a:t>
                </a:r>
                <a:r>
                  <a:rPr lang="ro-MD" baseline="0"/>
                  <a:t> / </a:t>
                </a:r>
                <a:r>
                  <a:rPr lang="ru-RU" baseline="0"/>
                  <a:t>Приток /</a:t>
                </a:r>
                <a:endParaRPr lang="ro-MD" baseline="0"/>
              </a:p>
              <a:p>
                <a:pPr>
                  <a:defRPr/>
                </a:pPr>
                <a:r>
                  <a:rPr lang="ru-RU" baseline="0"/>
                  <a:t> </a:t>
                </a:r>
                <a:r>
                  <a:rPr lang="ro-MD" baseline="0"/>
                  <a:t>Inflow </a:t>
                </a:r>
                <a:endParaRPr lang="ro-MD"/>
              </a:p>
            </c:rich>
          </c:tx>
          <c:layout>
            <c:manualLayout>
              <c:xMode val="edge"/>
              <c:yMode val="edge"/>
              <c:x val="1.6875596236504569E-2"/>
              <c:y val="0.23509430507233106"/>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title>
        <c:numFmt formatCode="#;#" sourceLinked="0"/>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crossAx val="86368175"/>
        <c:crosses val="autoZero"/>
        <c:crossBetween val="between"/>
      </c:valAx>
      <c:spPr>
        <a:noFill/>
        <a:ln>
          <a:noFill/>
        </a:ln>
        <a:effectLst/>
      </c:spPr>
    </c:plotArea>
    <c:legend>
      <c:legendPos val="b"/>
      <c:legendEntry>
        <c:idx val="1"/>
        <c:delete val="1"/>
      </c:legendEntry>
      <c:legendEntry>
        <c:idx val="2"/>
        <c:delete val="1"/>
      </c:legendEntry>
      <c:legendEntry>
        <c:idx val="3"/>
        <c:delete val="1"/>
      </c:legendEntry>
      <c:layout>
        <c:manualLayout>
          <c:xMode val="edge"/>
          <c:yMode val="edge"/>
          <c:x val="0.10644910435866106"/>
          <c:y val="0.90765325845897171"/>
          <c:w val="0.87144507547987315"/>
          <c:h val="9.2346741541028315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legend>
    <c:plotVisOnly val="1"/>
    <c:dispBlanksAs val="gap"/>
    <c:showDLblsOverMax val="0"/>
  </c:chart>
  <c:spPr>
    <a:solidFill>
      <a:schemeClr val="bg1"/>
    </a:solidFill>
    <a:ln w="9525" cap="flat" cmpd="sng" algn="ctr">
      <a:solidFill>
        <a:schemeClr val="bg1">
          <a:lumMod val="75000"/>
        </a:schemeClr>
      </a:solidFill>
      <a:round/>
    </a:ln>
    <a:effectLst/>
  </c:spPr>
  <c:txPr>
    <a:bodyPr/>
    <a:lstStyle/>
    <a:p>
      <a:pPr>
        <a:defRPr sz="800">
          <a:solidFill>
            <a:sysClr val="windowText" lastClr="000000"/>
          </a:solidFill>
          <a:latin typeface="PermianSerifTypeface" panose="02000000000000000000" pitchFamily="50" charset="0"/>
        </a:defRPr>
      </a:pPr>
      <a:endParaRPr lang="ro-R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756402071362699E-2"/>
          <c:y val="6.0377350517195658E-2"/>
          <c:w val="0.92512222458679161"/>
          <c:h val="0.4168899831552888"/>
        </c:manualLayout>
      </c:layout>
      <c:barChart>
        <c:barDir val="col"/>
        <c:grouping val="stacked"/>
        <c:varyColors val="0"/>
        <c:ser>
          <c:idx val="0"/>
          <c:order val="0"/>
          <c:tx>
            <c:strRef>
              <c:f>'D15'!$B$38</c:f>
              <c:strCache>
                <c:ptCount val="1"/>
                <c:pt idx="0">
                  <c:v>Administraţia publică 
Сектор госуд. Управления
General government</c:v>
                </c:pt>
              </c:strCache>
            </c:strRef>
          </c:tx>
          <c:spPr>
            <a:solidFill>
              <a:srgbClr val="6B4C2F"/>
            </a:solidFill>
            <a:ln>
              <a:noFill/>
            </a:ln>
            <a:effectLst/>
          </c:spPr>
          <c:invertIfNegative val="0"/>
          <c:cat>
            <c:multiLvlStrRef>
              <c:f>'D15'!$C$36:$I$37</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'D15'!$C$38:$I$38</c:f>
              <c:numCache>
                <c:formatCode>0.00</c:formatCode>
                <c:ptCount val="7"/>
                <c:pt idx="0">
                  <c:v>6.51</c:v>
                </c:pt>
                <c:pt idx="1">
                  <c:v>8.52</c:v>
                </c:pt>
                <c:pt idx="2">
                  <c:v>8.5</c:v>
                </c:pt>
                <c:pt idx="3">
                  <c:v>17.02</c:v>
                </c:pt>
                <c:pt idx="4">
                  <c:v>6.68</c:v>
                </c:pt>
                <c:pt idx="5">
                  <c:v>11.99</c:v>
                </c:pt>
                <c:pt idx="6">
                  <c:v>19.850000000000001</c:v>
                </c:pt>
              </c:numCache>
            </c:numRef>
          </c:val>
          <c:extLst>
            <c:ext xmlns:c16="http://schemas.microsoft.com/office/drawing/2014/chart" uri="{C3380CC4-5D6E-409C-BE32-E72D297353CC}">
              <c16:uniqueId val="{00000000-837D-436E-B75C-BE072092A22B}"/>
            </c:ext>
          </c:extLst>
        </c:ser>
        <c:ser>
          <c:idx val="1"/>
          <c:order val="1"/>
          <c:tx>
            <c:strRef>
              <c:f>'D15'!$B$39</c:f>
              <c:strCache>
                <c:ptCount val="1"/>
                <c:pt idx="0">
                  <c:v>Societăţi financiare și nefinanciare, GP şi IFSLSGP 
Финансовые организации, нефинансовые предприятия, домашние хозяйства и НКОДХ
Financial and nonfinancial corporations, households, and NPISHs</c:v>
                </c:pt>
              </c:strCache>
            </c:strRef>
          </c:tx>
          <c:spPr>
            <a:solidFill>
              <a:srgbClr val="B78659"/>
            </a:solidFill>
            <a:ln>
              <a:noFill/>
            </a:ln>
            <a:effectLst/>
          </c:spPr>
          <c:invertIfNegative val="0"/>
          <c:cat>
            <c:multiLvlStrRef>
              <c:f>'D15'!$C$36:$I$37</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'D15'!$C$39:$I$39</c:f>
              <c:numCache>
                <c:formatCode>0.00</c:formatCode>
                <c:ptCount val="7"/>
                <c:pt idx="0">
                  <c:v>-14.100000000000001</c:v>
                </c:pt>
                <c:pt idx="1">
                  <c:v>-10.560000000000002</c:v>
                </c:pt>
                <c:pt idx="2">
                  <c:v>1.0899999999999999</c:v>
                </c:pt>
                <c:pt idx="3">
                  <c:v>3.2999999999999972</c:v>
                </c:pt>
                <c:pt idx="4">
                  <c:v>7.4</c:v>
                </c:pt>
                <c:pt idx="5">
                  <c:v>13.07</c:v>
                </c:pt>
                <c:pt idx="6">
                  <c:v>5.1099999999999994</c:v>
                </c:pt>
              </c:numCache>
            </c:numRef>
          </c:val>
          <c:extLst>
            <c:ext xmlns:c16="http://schemas.microsoft.com/office/drawing/2014/chart" uri="{C3380CC4-5D6E-409C-BE32-E72D297353CC}">
              <c16:uniqueId val="{00000001-837D-436E-B75C-BE072092A22B}"/>
            </c:ext>
          </c:extLst>
        </c:ser>
        <c:ser>
          <c:idx val="2"/>
          <c:order val="2"/>
          <c:tx>
            <c:strRef>
              <c:f>'D15'!$B$40</c:f>
              <c:strCache>
                <c:ptCount val="1"/>
                <c:pt idx="0">
                  <c:v>Achiziţionarea / cesiunea brută a activelor nefinanciare neproduse 
Валовое приобретение / выбытие непроизведенных нефинансовых активов 
Gross acquisitions / disposals of nonproduced nonfinancial assets</c:v>
                </c:pt>
              </c:strCache>
            </c:strRef>
          </c:tx>
          <c:spPr>
            <a:solidFill>
              <a:schemeClr val="accent3"/>
            </a:solidFill>
            <a:ln>
              <a:noFill/>
            </a:ln>
            <a:effectLst/>
          </c:spPr>
          <c:invertIfNegative val="0"/>
          <c:cat>
            <c:multiLvlStrRef>
              <c:f>'D15'!$C$36:$I$37</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'D15'!$C$40:$I$40</c:f>
              <c:numCache>
                <c:formatCode>0.00</c:formatCode>
                <c:ptCount val="7"/>
                <c:pt idx="0">
                  <c:v>0</c:v>
                </c:pt>
                <c:pt idx="1">
                  <c:v>0</c:v>
                </c:pt>
                <c:pt idx="2">
                  <c:v>0</c:v>
                </c:pt>
                <c:pt idx="3">
                  <c:v>-0.1</c:v>
                </c:pt>
                <c:pt idx="4">
                  <c:v>-0.06</c:v>
                </c:pt>
                <c:pt idx="5">
                  <c:v>0</c:v>
                </c:pt>
                <c:pt idx="6">
                  <c:v>-0.16</c:v>
                </c:pt>
              </c:numCache>
            </c:numRef>
          </c:val>
          <c:extLst>
            <c:ext xmlns:c16="http://schemas.microsoft.com/office/drawing/2014/chart" uri="{C3380CC4-5D6E-409C-BE32-E72D297353CC}">
              <c16:uniqueId val="{00000002-837D-436E-B75C-BE072092A22B}"/>
            </c:ext>
          </c:extLst>
        </c:ser>
        <c:dLbls>
          <c:showLegendKey val="0"/>
          <c:showVal val="0"/>
          <c:showCatName val="0"/>
          <c:showSerName val="0"/>
          <c:showPercent val="0"/>
          <c:showBubbleSize val="0"/>
        </c:dLbls>
        <c:gapWidth val="150"/>
        <c:overlap val="100"/>
        <c:axId val="1162640543"/>
        <c:axId val="1162648447"/>
      </c:barChart>
      <c:lineChart>
        <c:grouping val="standard"/>
        <c:varyColors val="0"/>
        <c:ser>
          <c:idx val="3"/>
          <c:order val="3"/>
          <c:tx>
            <c:strRef>
              <c:f>'D15'!$B$41</c:f>
              <c:strCache>
                <c:ptCount val="1"/>
                <c:pt idx="0">
                  <c:v>Soldul / Сальдо  / Balance</c:v>
                </c:pt>
              </c:strCache>
            </c:strRef>
          </c:tx>
          <c:spPr>
            <a:ln w="28575" cap="rnd">
              <a:solidFill>
                <a:schemeClr val="tx1"/>
              </a:solidFill>
              <a:round/>
            </a:ln>
            <a:effectLst/>
          </c:spPr>
          <c:marker>
            <c:symbol val="circle"/>
            <c:size val="5"/>
            <c:spPr>
              <a:solidFill>
                <a:schemeClr val="tx1"/>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PermianSerifTypeface" panose="02000000000000000000" pitchFamily="50" charset="0"/>
                    <a:ea typeface="+mn-ea"/>
                    <a:cs typeface="+mn-cs"/>
                  </a:defRPr>
                </a:pPr>
                <a:endParaRPr lang="ro-R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'D15'!$C$36:$I$37</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'D15'!$C$41:$I$41</c:f>
              <c:numCache>
                <c:formatCode>0.00</c:formatCode>
                <c:ptCount val="7"/>
                <c:pt idx="0">
                  <c:v>-7.5900000000000034</c:v>
                </c:pt>
                <c:pt idx="1">
                  <c:v>-2.0400000000000027</c:v>
                </c:pt>
                <c:pt idx="2">
                  <c:v>9.59</c:v>
                </c:pt>
                <c:pt idx="3">
                  <c:v>20.219999999999992</c:v>
                </c:pt>
                <c:pt idx="4">
                  <c:v>14.02</c:v>
                </c:pt>
                <c:pt idx="5">
                  <c:v>25.060000000000002</c:v>
                </c:pt>
                <c:pt idx="6">
                  <c:v>24.799999999999997</c:v>
                </c:pt>
              </c:numCache>
            </c:numRef>
          </c:val>
          <c:smooth val="0"/>
          <c:extLst>
            <c:ext xmlns:c16="http://schemas.microsoft.com/office/drawing/2014/chart" uri="{C3380CC4-5D6E-409C-BE32-E72D297353CC}">
              <c16:uniqueId val="{00000003-837D-436E-B75C-BE072092A22B}"/>
            </c:ext>
          </c:extLst>
        </c:ser>
        <c:dLbls>
          <c:showLegendKey val="0"/>
          <c:showVal val="0"/>
          <c:showCatName val="0"/>
          <c:showSerName val="0"/>
          <c:showPercent val="0"/>
          <c:showBubbleSize val="0"/>
        </c:dLbls>
        <c:marker val="1"/>
        <c:smooth val="0"/>
        <c:axId val="1162640543"/>
        <c:axId val="1162648447"/>
      </c:lineChart>
      <c:catAx>
        <c:axId val="1162640543"/>
        <c:scaling>
          <c:orientation val="minMax"/>
        </c:scaling>
        <c:delete val="0"/>
        <c:axPos val="b"/>
        <c:numFmt formatCode="General" sourceLinked="1"/>
        <c:majorTickMark val="none"/>
        <c:minorTickMark val="none"/>
        <c:tickLblPos val="low"/>
        <c:spPr>
          <a:noFill/>
          <a:ln w="9525" cap="flat" cmpd="sng" algn="ctr">
            <a:solidFill>
              <a:schemeClr val="bg1">
                <a:lumMod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PermianSerifTypeface" panose="02000000000000000000" pitchFamily="50" charset="0"/>
                <a:ea typeface="+mn-ea"/>
                <a:cs typeface="+mn-cs"/>
              </a:defRPr>
            </a:pPr>
            <a:endParaRPr lang="ro-RO"/>
          </a:p>
        </c:txPr>
        <c:crossAx val="1162648447"/>
        <c:crosses val="autoZero"/>
        <c:auto val="1"/>
        <c:lblAlgn val="ctr"/>
        <c:lblOffset val="100"/>
        <c:noMultiLvlLbl val="0"/>
      </c:catAx>
      <c:valAx>
        <c:axId val="1162648447"/>
        <c:scaling>
          <c:orientation val="minMax"/>
          <c:max val="25"/>
        </c:scaling>
        <c:delete val="0"/>
        <c:axPos val="l"/>
        <c:majorGridlines>
          <c:spPr>
            <a:ln w="9525" cap="flat" cmpd="sng" algn="ctr">
              <a:solidFill>
                <a:schemeClr val="bg1">
                  <a:lumMod val="75000"/>
                </a:schemeClr>
              </a:solidFill>
              <a:prstDash val="dash"/>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PermianSerifTypeface" panose="02000000000000000000" pitchFamily="50" charset="0"/>
                <a:ea typeface="+mn-ea"/>
                <a:cs typeface="+mn-cs"/>
              </a:defRPr>
            </a:pPr>
            <a:endParaRPr lang="ro-RO"/>
          </a:p>
        </c:txPr>
        <c:crossAx val="1162640543"/>
        <c:crosses val="autoZero"/>
        <c:crossBetween val="between"/>
      </c:valAx>
      <c:spPr>
        <a:noFill/>
        <a:ln>
          <a:noFill/>
        </a:ln>
        <a:effectLst/>
      </c:spPr>
    </c:plotArea>
    <c:legend>
      <c:legendPos val="b"/>
      <c:layout>
        <c:manualLayout>
          <c:xMode val="edge"/>
          <c:yMode val="edge"/>
          <c:x val="5.2599070429361055E-3"/>
          <c:y val="0.61544619758031671"/>
          <c:w val="0.99257214343534161"/>
          <c:h val="0.38455380241968329"/>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PermianSerifTypeface" panose="02000000000000000000" pitchFamily="50" charset="0"/>
              <a:ea typeface="+mn-ea"/>
              <a:cs typeface="+mn-cs"/>
            </a:defRPr>
          </a:pPr>
          <a:endParaRPr lang="ro-R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75000"/>
        </a:schemeClr>
      </a:solidFill>
      <a:round/>
    </a:ln>
    <a:effectLst/>
  </c:spPr>
  <c:txPr>
    <a:bodyPr/>
    <a:lstStyle/>
    <a:p>
      <a:pPr>
        <a:defRPr>
          <a:solidFill>
            <a:sysClr val="windowText" lastClr="000000"/>
          </a:solidFill>
          <a:latin typeface="PermianSerifTypeface" panose="02000000000000000000" pitchFamily="50" charset="0"/>
        </a:defRPr>
      </a:pPr>
      <a:endParaRPr lang="ro-R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609973017047489E-2"/>
          <c:y val="3.5004670424316042E-2"/>
          <c:w val="0.92321351135455898"/>
          <c:h val="0.58635708552959809"/>
        </c:manualLayout>
      </c:layout>
      <c:barChart>
        <c:barDir val="col"/>
        <c:grouping val="stacked"/>
        <c:varyColors val="0"/>
        <c:ser>
          <c:idx val="1"/>
          <c:order val="1"/>
          <c:tx>
            <c:strRef>
              <c:f>'D16'!$B$50</c:f>
              <c:strCache>
                <c:ptCount val="1"/>
                <c:pt idx="0">
                  <c:v>Investiţii directe
Прямые инвестиции
Direct investment</c:v>
                </c:pt>
              </c:strCache>
            </c:strRef>
          </c:tx>
          <c:spPr>
            <a:solidFill>
              <a:srgbClr val="4C3728"/>
            </a:solidFill>
            <a:ln w="9525">
              <a:solidFill>
                <a:schemeClr val="lt1"/>
              </a:solidFill>
            </a:ln>
          </c:spPr>
          <c:invertIfNegative val="0"/>
          <c:cat>
            <c:multiLvlStrRef>
              <c:f>'D16'!$C$47:$I$48</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'D16'!$C$50:$I$50</c:f>
              <c:numCache>
                <c:formatCode>#,##0.00</c:formatCode>
                <c:ptCount val="7"/>
                <c:pt idx="0">
                  <c:v>-177.15</c:v>
                </c:pt>
                <c:pt idx="1">
                  <c:v>-111.35000000000001</c:v>
                </c:pt>
                <c:pt idx="2">
                  <c:v>-192.08</c:v>
                </c:pt>
                <c:pt idx="3">
                  <c:v>-60.499999999999979</c:v>
                </c:pt>
                <c:pt idx="4">
                  <c:v>-138.49</c:v>
                </c:pt>
                <c:pt idx="5">
                  <c:v>-57.159999999999982</c:v>
                </c:pt>
                <c:pt idx="6">
                  <c:v>-105.52999999999999</c:v>
                </c:pt>
              </c:numCache>
            </c:numRef>
          </c:val>
          <c:extLst>
            <c:ext xmlns:c16="http://schemas.microsoft.com/office/drawing/2014/chart" uri="{C3380CC4-5D6E-409C-BE32-E72D297353CC}">
              <c16:uniqueId val="{00000000-878C-41F7-87AB-1FFD396097CC}"/>
            </c:ext>
          </c:extLst>
        </c:ser>
        <c:ser>
          <c:idx val="2"/>
          <c:order val="2"/>
          <c:tx>
            <c:strRef>
              <c:f>'D16'!$B$51</c:f>
              <c:strCache>
                <c:ptCount val="1"/>
                <c:pt idx="0">
                  <c:v>Alte fluxuri financiare
Прочие финансовые потоки
Other financial flows</c:v>
                </c:pt>
              </c:strCache>
            </c:strRef>
          </c:tx>
          <c:spPr>
            <a:solidFill>
              <a:schemeClr val="tx1"/>
            </a:solidFill>
            <a:ln w="25400">
              <a:noFill/>
            </a:ln>
          </c:spPr>
          <c:invertIfNegative val="0"/>
          <c:cat>
            <c:multiLvlStrRef>
              <c:f>'D16'!$C$47:$I$48</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'D16'!$C$51:$I$51</c:f>
              <c:numCache>
                <c:formatCode>#,##0.00</c:formatCode>
                <c:ptCount val="7"/>
                <c:pt idx="0">
                  <c:v>-2.96</c:v>
                </c:pt>
                <c:pt idx="1">
                  <c:v>6.39</c:v>
                </c:pt>
                <c:pt idx="2">
                  <c:v>0.2599999999999999</c:v>
                </c:pt>
                <c:pt idx="3">
                  <c:v>-0.31000000000000005</c:v>
                </c:pt>
                <c:pt idx="4">
                  <c:v>1.1399999999999999</c:v>
                </c:pt>
                <c:pt idx="5">
                  <c:v>0.8</c:v>
                </c:pt>
                <c:pt idx="6">
                  <c:v>0.80999999999999983</c:v>
                </c:pt>
              </c:numCache>
            </c:numRef>
          </c:val>
          <c:extLst>
            <c:ext xmlns:c16="http://schemas.microsoft.com/office/drawing/2014/chart" uri="{C3380CC4-5D6E-409C-BE32-E72D297353CC}">
              <c16:uniqueId val="{00000001-878C-41F7-87AB-1FFD396097CC}"/>
            </c:ext>
          </c:extLst>
        </c:ser>
        <c:ser>
          <c:idx val="4"/>
          <c:order val="3"/>
          <c:tx>
            <c:strRef>
              <c:f>'D16'!$B$52</c:f>
              <c:strCache>
                <c:ptCount val="1"/>
                <c:pt idx="0">
                  <c:v>Numerar şi depozite
Наличная валюта и депозиты
Currency and deposits</c:v>
                </c:pt>
              </c:strCache>
            </c:strRef>
          </c:tx>
          <c:spPr>
            <a:solidFill>
              <a:srgbClr val="B08568"/>
            </a:solidFill>
            <a:ln w="9525">
              <a:solidFill>
                <a:schemeClr val="lt1"/>
              </a:solidFill>
            </a:ln>
          </c:spPr>
          <c:invertIfNegative val="0"/>
          <c:cat>
            <c:multiLvlStrRef>
              <c:f>'D16'!$C$47:$I$48</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'D16'!$C$52:$I$52</c:f>
              <c:numCache>
                <c:formatCode>#,##0.00</c:formatCode>
                <c:ptCount val="7"/>
                <c:pt idx="0">
                  <c:v>-12.500000000000004</c:v>
                </c:pt>
                <c:pt idx="1">
                  <c:v>-357.71</c:v>
                </c:pt>
                <c:pt idx="2">
                  <c:v>-736.86</c:v>
                </c:pt>
                <c:pt idx="3">
                  <c:v>-490.59</c:v>
                </c:pt>
                <c:pt idx="4">
                  <c:v>-171.46</c:v>
                </c:pt>
                <c:pt idx="5">
                  <c:v>-355.41999999999996</c:v>
                </c:pt>
                <c:pt idx="6">
                  <c:v>-443.53999999999996</c:v>
                </c:pt>
              </c:numCache>
            </c:numRef>
          </c:val>
          <c:extLst>
            <c:ext xmlns:c16="http://schemas.microsoft.com/office/drawing/2014/chart" uri="{C3380CC4-5D6E-409C-BE32-E72D297353CC}">
              <c16:uniqueId val="{00000002-878C-41F7-87AB-1FFD396097CC}"/>
            </c:ext>
          </c:extLst>
        </c:ser>
        <c:ser>
          <c:idx val="6"/>
          <c:order val="4"/>
          <c:tx>
            <c:strRef>
              <c:f>'D16'!$B$53</c:f>
              <c:strCache>
                <c:ptCount val="1"/>
                <c:pt idx="0">
                  <c:v>Împrumuturi
Ссуды и займы
Loans</c:v>
                </c:pt>
              </c:strCache>
            </c:strRef>
          </c:tx>
          <c:spPr>
            <a:solidFill>
              <a:srgbClr val="E6D9D0"/>
            </a:solidFill>
            <a:ln>
              <a:solidFill>
                <a:schemeClr val="lt1"/>
              </a:solidFill>
            </a:ln>
          </c:spPr>
          <c:invertIfNegative val="0"/>
          <c:cat>
            <c:multiLvlStrRef>
              <c:f>'D16'!$C$47:$I$48</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'D16'!$C$53:$I$53</c:f>
              <c:numCache>
                <c:formatCode>#,##0.00</c:formatCode>
                <c:ptCount val="7"/>
                <c:pt idx="0">
                  <c:v>-5.4200000000000017</c:v>
                </c:pt>
                <c:pt idx="1">
                  <c:v>-219.07</c:v>
                </c:pt>
                <c:pt idx="2">
                  <c:v>-201.35000000000002</c:v>
                </c:pt>
                <c:pt idx="3">
                  <c:v>-314.31</c:v>
                </c:pt>
                <c:pt idx="4">
                  <c:v>-192.88</c:v>
                </c:pt>
                <c:pt idx="5">
                  <c:v>-52.350000000000023</c:v>
                </c:pt>
                <c:pt idx="6">
                  <c:v>40.450000000000003</c:v>
                </c:pt>
              </c:numCache>
            </c:numRef>
          </c:val>
          <c:extLst>
            <c:ext xmlns:c16="http://schemas.microsoft.com/office/drawing/2014/chart" uri="{C3380CC4-5D6E-409C-BE32-E72D297353CC}">
              <c16:uniqueId val="{00000003-878C-41F7-87AB-1FFD396097CC}"/>
            </c:ext>
          </c:extLst>
        </c:ser>
        <c:ser>
          <c:idx val="7"/>
          <c:order val="5"/>
          <c:tx>
            <c:strRef>
              <c:f>'D16'!$B$54</c:f>
              <c:strCache>
                <c:ptCount val="1"/>
                <c:pt idx="0">
                  <c:v>Credite comerciale şi avansuri
Торговые кредиты и авансы
Trade credit and advances</c:v>
                </c:pt>
              </c:strCache>
            </c:strRef>
          </c:tx>
          <c:spPr>
            <a:solidFill>
              <a:srgbClr val="CEBEAE"/>
            </a:solidFill>
            <a:ln>
              <a:solidFill>
                <a:schemeClr val="lt1"/>
              </a:solidFill>
            </a:ln>
          </c:spPr>
          <c:invertIfNegative val="0"/>
          <c:cat>
            <c:multiLvlStrRef>
              <c:f>'D16'!$C$47:$I$48</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'D16'!$C$54:$I$54</c:f>
              <c:numCache>
                <c:formatCode>#,##0.00</c:formatCode>
                <c:ptCount val="7"/>
                <c:pt idx="0">
                  <c:v>26.810000000000027</c:v>
                </c:pt>
                <c:pt idx="1">
                  <c:v>-2.2799999999999958</c:v>
                </c:pt>
                <c:pt idx="2">
                  <c:v>-210.01</c:v>
                </c:pt>
                <c:pt idx="3">
                  <c:v>-14.010000000000002</c:v>
                </c:pt>
                <c:pt idx="4">
                  <c:v>-118.21000000000001</c:v>
                </c:pt>
                <c:pt idx="5">
                  <c:v>-94.860000000000014</c:v>
                </c:pt>
                <c:pt idx="6">
                  <c:v>-161.69999999999999</c:v>
                </c:pt>
              </c:numCache>
            </c:numRef>
          </c:val>
          <c:extLst>
            <c:ext xmlns:c16="http://schemas.microsoft.com/office/drawing/2014/chart" uri="{C3380CC4-5D6E-409C-BE32-E72D297353CC}">
              <c16:uniqueId val="{00000004-878C-41F7-87AB-1FFD396097CC}"/>
            </c:ext>
          </c:extLst>
        </c:ser>
        <c:ser>
          <c:idx val="3"/>
          <c:order val="6"/>
          <c:tx>
            <c:strRef>
              <c:f>'D16'!$B$55</c:f>
              <c:strCache>
                <c:ptCount val="1"/>
                <c:pt idx="0">
                  <c:v>Drepturi speciale de tragere
Специальные права займствования
Special drawing rights</c:v>
                </c:pt>
              </c:strCache>
            </c:strRef>
          </c:tx>
          <c:invertIfNegative val="0"/>
          <c:cat>
            <c:multiLvlStrRef>
              <c:f>'D16'!$C$47:$I$48</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'D16'!$C$55:$I$55</c:f>
            </c:numRef>
          </c:val>
          <c:extLst>
            <c:ext xmlns:c16="http://schemas.microsoft.com/office/drawing/2014/chart" uri="{C3380CC4-5D6E-409C-BE32-E72D297353CC}">
              <c16:uniqueId val="{00000005-878C-41F7-87AB-1FFD396097CC}"/>
            </c:ext>
          </c:extLst>
        </c:ser>
        <c:ser>
          <c:idx val="5"/>
          <c:order val="7"/>
          <c:tx>
            <c:strRef>
              <c:f>'D16'!$B$56</c:f>
              <c:strCache>
                <c:ptCount val="1"/>
                <c:pt idx="0">
                  <c:v>Active de rezervă
Резервные активы
Reserve assets</c:v>
                </c:pt>
              </c:strCache>
            </c:strRef>
          </c:tx>
          <c:spPr>
            <a:solidFill>
              <a:srgbClr val="B39B83"/>
            </a:solidFill>
            <a:ln w="9525">
              <a:solidFill>
                <a:schemeClr val="lt1"/>
              </a:solidFill>
            </a:ln>
          </c:spPr>
          <c:invertIfNegative val="0"/>
          <c:cat>
            <c:multiLvlStrRef>
              <c:f>'D16'!$C$47:$I$48</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'D16'!$C$56:$I$56</c:f>
              <c:numCache>
                <c:formatCode>#,##0.00</c:formatCode>
                <c:ptCount val="7"/>
                <c:pt idx="0">
                  <c:v>-444.96000000000004</c:v>
                </c:pt>
                <c:pt idx="1">
                  <c:v>247.45</c:v>
                </c:pt>
                <c:pt idx="2">
                  <c:v>720.36999999999989</c:v>
                </c:pt>
                <c:pt idx="3">
                  <c:v>114.48000000000003</c:v>
                </c:pt>
                <c:pt idx="4">
                  <c:v>155.57</c:v>
                </c:pt>
                <c:pt idx="5">
                  <c:v>248.27</c:v>
                </c:pt>
                <c:pt idx="6">
                  <c:v>35.880000000000059</c:v>
                </c:pt>
              </c:numCache>
            </c:numRef>
          </c:val>
          <c:extLst>
            <c:ext xmlns:c16="http://schemas.microsoft.com/office/drawing/2014/chart" uri="{C3380CC4-5D6E-409C-BE32-E72D297353CC}">
              <c16:uniqueId val="{00000006-878C-41F7-87AB-1FFD396097CC}"/>
            </c:ext>
          </c:extLst>
        </c:ser>
        <c:dLbls>
          <c:showLegendKey val="0"/>
          <c:showVal val="0"/>
          <c:showCatName val="0"/>
          <c:showSerName val="0"/>
          <c:showPercent val="0"/>
          <c:showBubbleSize val="0"/>
        </c:dLbls>
        <c:gapWidth val="100"/>
        <c:overlap val="100"/>
        <c:axId val="88027520"/>
        <c:axId val="88028672"/>
      </c:barChart>
      <c:lineChart>
        <c:grouping val="standard"/>
        <c:varyColors val="0"/>
        <c:ser>
          <c:idx val="0"/>
          <c:order val="0"/>
          <c:tx>
            <c:strRef>
              <c:f>'D16'!$B$49</c:f>
              <c:strCache>
                <c:ptCount val="1"/>
                <c:pt idx="0">
                  <c:v>Contul financiar
Финансовый счёт
Financial account</c:v>
                </c:pt>
              </c:strCache>
            </c:strRef>
          </c:tx>
          <c:spPr>
            <a:ln w="19050">
              <a:solidFill>
                <a:schemeClr val="bg2">
                  <a:lumMod val="10000"/>
                </a:schemeClr>
              </a:solidFill>
              <a:prstDash val="solid"/>
            </a:ln>
          </c:spPr>
          <c:marker>
            <c:symbol val="diamond"/>
            <c:size val="5"/>
            <c:spPr>
              <a:solidFill>
                <a:schemeClr val="bg2">
                  <a:lumMod val="10000"/>
                  <a:alpha val="98000"/>
                </a:schemeClr>
              </a:solidFill>
              <a:ln>
                <a:solidFill>
                  <a:schemeClr val="bg2">
                    <a:lumMod val="10000"/>
                  </a:schemeClr>
                </a:solidFill>
                <a:prstDash val="solid"/>
              </a:ln>
            </c:spPr>
          </c:marker>
          <c:dLbls>
            <c:dLbl>
              <c:idx val="3"/>
              <c:layout>
                <c:manualLayout>
                  <c:x val="-4.5764265923599438E-2"/>
                  <c:y val="5.30247933884296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6D9-450F-A5B3-FCF9DBAAAC53}"/>
                </c:ext>
              </c:extLst>
            </c:dLbl>
            <c:dLbl>
              <c:idx val="6"/>
              <c:layout>
                <c:manualLayout>
                  <c:x val="-3.126636341318087E-2"/>
                  <c:y val="5.74325068870523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6D9-450F-A5B3-FCF9DBAAAC53}"/>
                </c:ext>
              </c:extLst>
            </c:dLbl>
            <c:spPr>
              <a:noFill/>
              <a:ln>
                <a:noFill/>
              </a:ln>
              <a:effectLst/>
            </c:spPr>
            <c:txPr>
              <a:bodyPr wrap="square" lIns="38100" tIns="19050" rIns="38100" bIns="19050" anchor="ctr">
                <a:spAutoFit/>
              </a:bodyPr>
              <a:lstStyle/>
              <a:p>
                <a:pPr>
                  <a:defRPr b="1"/>
                </a:pPr>
                <a:endParaRPr lang="ro-RO"/>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'D16'!$C$47:$I$48</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'D16'!$C$49:$I$49</c:f>
              <c:numCache>
                <c:formatCode>#,##0.00</c:formatCode>
                <c:ptCount val="7"/>
                <c:pt idx="0">
                  <c:v>-616.18000000000006</c:v>
                </c:pt>
                <c:pt idx="1">
                  <c:v>-436.56999999999988</c:v>
                </c:pt>
                <c:pt idx="2">
                  <c:v>-619.67000000000007</c:v>
                </c:pt>
                <c:pt idx="3">
                  <c:v>-765.24</c:v>
                </c:pt>
                <c:pt idx="4">
                  <c:v>-464.33</c:v>
                </c:pt>
                <c:pt idx="5">
                  <c:v>-310.72000000000003</c:v>
                </c:pt>
                <c:pt idx="6">
                  <c:v>-633.62999999999977</c:v>
                </c:pt>
              </c:numCache>
            </c:numRef>
          </c:val>
          <c:smooth val="0"/>
          <c:extLst>
            <c:ext xmlns:c16="http://schemas.microsoft.com/office/drawing/2014/chart" uri="{C3380CC4-5D6E-409C-BE32-E72D297353CC}">
              <c16:uniqueId val="{00000007-878C-41F7-87AB-1FFD396097CC}"/>
            </c:ext>
          </c:extLst>
        </c:ser>
        <c:dLbls>
          <c:showLegendKey val="0"/>
          <c:showVal val="0"/>
          <c:showCatName val="0"/>
          <c:showSerName val="0"/>
          <c:showPercent val="0"/>
          <c:showBubbleSize val="0"/>
        </c:dLbls>
        <c:marker val="1"/>
        <c:smooth val="0"/>
        <c:axId val="88027520"/>
        <c:axId val="88028672"/>
      </c:lineChart>
      <c:lineChart>
        <c:grouping val="standard"/>
        <c:varyColors val="0"/>
        <c:ser>
          <c:idx val="8"/>
          <c:order val="8"/>
          <c:tx>
            <c:strRef>
              <c:f>'D16'!$B$57</c:f>
              <c:strCache>
                <c:ptCount val="1"/>
                <c:pt idx="0">
                  <c:v>CF / PIB (scala din dreapta)
ФС / ВВП (правая ось)
FA / GDP (right axis)</c:v>
                </c:pt>
              </c:strCache>
              <c:extLst xmlns:c15="http://schemas.microsoft.com/office/drawing/2012/chart"/>
            </c:strRef>
          </c:tx>
          <c:marker>
            <c:symbol val="triangle"/>
            <c:size val="5"/>
            <c:spPr>
              <a:solidFill>
                <a:srgbClr val="473325"/>
              </a:solidFill>
              <a:ln w="3175">
                <a:solidFill>
                  <a:srgbClr val="473325"/>
                </a:solidFill>
              </a:ln>
            </c:spPr>
          </c:marker>
          <c:cat>
            <c:multiLvlStrRef>
              <c:f>'D16'!$C$47:$I$48</c:f>
              <c:multiLvlStrCache>
                <c:ptCount val="7"/>
                <c:lvl>
                  <c:pt idx="0">
                    <c:v>I</c:v>
                  </c:pt>
                  <c:pt idx="1">
                    <c:v>II</c:v>
                  </c:pt>
                  <c:pt idx="2">
                    <c:v>III</c:v>
                  </c:pt>
                  <c:pt idx="3">
                    <c:v>IV</c:v>
                  </c:pt>
                  <c:pt idx="4">
                    <c:v>I*</c:v>
                  </c:pt>
                  <c:pt idx="5">
                    <c:v>II*</c:v>
                  </c:pt>
                  <c:pt idx="6">
                    <c:v>III</c:v>
                  </c:pt>
                </c:lvl>
                <c:lvl>
                  <c:pt idx="0">
                    <c:v>2022</c:v>
                  </c:pt>
                  <c:pt idx="4">
                    <c:v>2023</c:v>
                  </c:pt>
                </c:lvl>
              </c:multiLvlStrCache>
              <c:extLst xmlns:c15="http://schemas.microsoft.com/office/drawing/2012/chart"/>
            </c:multiLvlStrRef>
          </c:cat>
          <c:val>
            <c:numRef>
              <c:f>'D16'!$C$57:$I$57</c:f>
              <c:extLst xmlns:c15="http://schemas.microsoft.com/office/drawing/2012/chart"/>
            </c:numRef>
          </c:val>
          <c:smooth val="0"/>
          <c:extLst xmlns:c15="http://schemas.microsoft.com/office/drawing/2012/chart">
            <c:ext xmlns:c16="http://schemas.microsoft.com/office/drawing/2014/chart" uri="{C3380CC4-5D6E-409C-BE32-E72D297353CC}">
              <c16:uniqueId val="{00000008-878C-41F7-87AB-1FFD396097CC}"/>
            </c:ext>
          </c:extLst>
        </c:ser>
        <c:dLbls>
          <c:showLegendKey val="0"/>
          <c:showVal val="0"/>
          <c:showCatName val="0"/>
          <c:showSerName val="0"/>
          <c:showPercent val="0"/>
          <c:showBubbleSize val="0"/>
        </c:dLbls>
        <c:marker val="1"/>
        <c:smooth val="0"/>
        <c:axId val="612968944"/>
        <c:axId val="612970584"/>
        <c:extLst/>
      </c:lineChart>
      <c:catAx>
        <c:axId val="880275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a:pPr>
            <a:endParaRPr lang="ro-RO"/>
          </a:p>
        </c:txPr>
        <c:crossAx val="88028672"/>
        <c:crosses val="autoZero"/>
        <c:auto val="1"/>
        <c:lblAlgn val="ctr"/>
        <c:lblOffset val="0"/>
        <c:tickLblSkip val="1"/>
        <c:tickMarkSkip val="1"/>
        <c:noMultiLvlLbl val="0"/>
      </c:catAx>
      <c:valAx>
        <c:axId val="88028672"/>
        <c:scaling>
          <c:orientation val="minMax"/>
          <c:max val="750"/>
          <c:min val="-1500"/>
        </c:scaling>
        <c:delete val="0"/>
        <c:axPos val="l"/>
        <c:majorGridlines>
          <c:spPr>
            <a:ln>
              <a:solidFill>
                <a:schemeClr val="bg1">
                  <a:lumMod val="75000"/>
                </a:schemeClr>
              </a:solidFill>
              <a:prstDash val="dash"/>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ro-RO"/>
          </a:p>
        </c:txPr>
        <c:crossAx val="88027520"/>
        <c:crosses val="autoZero"/>
        <c:crossBetween val="between"/>
        <c:majorUnit val="250"/>
        <c:minorUnit val="1"/>
      </c:valAx>
      <c:valAx>
        <c:axId val="612970584"/>
        <c:scaling>
          <c:orientation val="minMax"/>
          <c:max val="14"/>
          <c:min val="-16"/>
        </c:scaling>
        <c:delete val="1"/>
        <c:axPos val="r"/>
        <c:numFmt formatCode="#,##0.0" sourceLinked="0"/>
        <c:majorTickMark val="out"/>
        <c:minorTickMark val="none"/>
        <c:tickLblPos val="nextTo"/>
        <c:crossAx val="612968944"/>
        <c:crosses val="max"/>
        <c:crossBetween val="between"/>
        <c:majorUnit val="4"/>
        <c:minorUnit val="1"/>
      </c:valAx>
      <c:catAx>
        <c:axId val="612968944"/>
        <c:scaling>
          <c:orientation val="minMax"/>
        </c:scaling>
        <c:delete val="1"/>
        <c:axPos val="b"/>
        <c:numFmt formatCode="General" sourceLinked="1"/>
        <c:majorTickMark val="out"/>
        <c:minorTickMark val="none"/>
        <c:tickLblPos val="nextTo"/>
        <c:crossAx val="612970584"/>
        <c:crosses val="autoZero"/>
        <c:auto val="1"/>
        <c:lblAlgn val="ctr"/>
        <c:lblOffset val="100"/>
        <c:noMultiLvlLbl val="0"/>
      </c:catAx>
      <c:spPr>
        <a:noFill/>
        <a:ln w="25400">
          <a:noFill/>
        </a:ln>
      </c:spPr>
    </c:plotArea>
    <c:legend>
      <c:legendPos val="r"/>
      <c:layout>
        <c:manualLayout>
          <c:xMode val="edge"/>
          <c:yMode val="edge"/>
          <c:x val="6.4708377871182859E-2"/>
          <c:y val="0.7101019066831521"/>
          <c:w val="0.93358877007957553"/>
          <c:h val="0.27111504160762046"/>
        </c:manualLayout>
      </c:layout>
      <c:overlay val="0"/>
    </c:legend>
    <c:plotVisOnly val="1"/>
    <c:dispBlanksAs val="gap"/>
    <c:showDLblsOverMax val="0"/>
  </c:chart>
  <c:spPr>
    <a:solidFill>
      <a:srgbClr val="FFFFFF"/>
    </a:solidFill>
    <a:ln w="3175">
      <a:solidFill>
        <a:schemeClr val="bg1">
          <a:lumMod val="85000"/>
        </a:schemeClr>
      </a:solidFill>
      <a:prstDash val="solid"/>
    </a:ln>
  </c:spPr>
  <c:txPr>
    <a:bodyPr/>
    <a:lstStyle/>
    <a:p>
      <a:pPr>
        <a:defRPr sz="800" b="0" i="0" u="none" strike="noStrike" baseline="0">
          <a:solidFill>
            <a:srgbClr val="000000"/>
          </a:solidFill>
          <a:latin typeface="PermianSerifTypeface" panose="02000000000000000000" pitchFamily="50" charset="0"/>
          <a:ea typeface="Times New Roman"/>
          <a:cs typeface="Times New Roman"/>
        </a:defRPr>
      </a:pPr>
      <a:endParaRPr lang="ro-RO"/>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421013935830933E-2"/>
          <c:y val="1.9783497301762709E-2"/>
          <c:w val="0.8644504330006878"/>
          <c:h val="0.48862510211307003"/>
        </c:manualLayout>
      </c:layout>
      <c:barChart>
        <c:barDir val="col"/>
        <c:grouping val="clustered"/>
        <c:varyColors val="0"/>
        <c:ser>
          <c:idx val="1"/>
          <c:order val="1"/>
          <c:tx>
            <c:strRef>
              <c:f>'D2'!$B$38</c:f>
              <c:strCache>
                <c:ptCount val="1"/>
                <c:pt idx="0">
                  <c:v>Export de bunuri și servicii / PIB, %
Экспорт товаров и услуг / ВВП, %
Exports of goods and services / GDP, %</c:v>
                </c:pt>
              </c:strCache>
            </c:strRef>
          </c:tx>
          <c:spPr>
            <a:solidFill>
              <a:srgbClr val="A26A38"/>
            </a:solidFill>
            <a:ln>
              <a:noFill/>
            </a:ln>
            <a:effectLst/>
          </c:spPr>
          <c:invertIfNegative val="0"/>
          <c:dLbls>
            <c:numFmt formatCode="#,##0.0" sourceLinked="0"/>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'D2'!$C$35:$I$36</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'D2'!$C$38:$I$38</c:f>
              <c:numCache>
                <c:formatCode>0.0</c:formatCode>
                <c:ptCount val="7"/>
                <c:pt idx="0">
                  <c:v>44.532199072027559</c:v>
                </c:pt>
                <c:pt idx="1">
                  <c:v>46.849775914581187</c:v>
                </c:pt>
                <c:pt idx="2">
                  <c:v>35.529276935245704</c:v>
                </c:pt>
                <c:pt idx="3">
                  <c:v>40.026776179003143</c:v>
                </c:pt>
                <c:pt idx="4">
                  <c:v>44.610080203616562</c:v>
                </c:pt>
                <c:pt idx="5">
                  <c:v>35.282887220812285</c:v>
                </c:pt>
                <c:pt idx="6">
                  <c:v>32.534653470022477</c:v>
                </c:pt>
              </c:numCache>
            </c:numRef>
          </c:val>
          <c:extLst>
            <c:ext xmlns:c16="http://schemas.microsoft.com/office/drawing/2014/chart" uri="{C3380CC4-5D6E-409C-BE32-E72D297353CC}">
              <c16:uniqueId val="{00000000-1C34-44AE-AA02-3BA501AC092B}"/>
            </c:ext>
          </c:extLst>
        </c:ser>
        <c:ser>
          <c:idx val="2"/>
          <c:order val="2"/>
          <c:tx>
            <c:strRef>
              <c:f>'D2'!$B$39</c:f>
              <c:strCache>
                <c:ptCount val="1"/>
                <c:pt idx="0">
                  <c:v>Import de bunuri și servicii / PIB, %
Импорт товаров и услуг / ВВП, %
Imports of goods and services / GDP, %</c:v>
                </c:pt>
              </c:strCache>
            </c:strRef>
          </c:tx>
          <c:spPr>
            <a:solidFill>
              <a:srgbClr val="A6A6A6"/>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'D2'!$C$35:$I$36</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'D2'!$C$39:$I$39</c:f>
              <c:numCache>
                <c:formatCode>0.0</c:formatCode>
                <c:ptCount val="7"/>
                <c:pt idx="0">
                  <c:v>70.996768141140876</c:v>
                </c:pt>
                <c:pt idx="1">
                  <c:v>72.496844275109723</c:v>
                </c:pt>
                <c:pt idx="2">
                  <c:v>65.073134178504702</c:v>
                </c:pt>
                <c:pt idx="3">
                  <c:v>75.722931037151312</c:v>
                </c:pt>
                <c:pt idx="4">
                  <c:v>73.051288880996765</c:v>
                </c:pt>
                <c:pt idx="5">
                  <c:v>57.601803362903794</c:v>
                </c:pt>
                <c:pt idx="6">
                  <c:v>57.394060092060805</c:v>
                </c:pt>
              </c:numCache>
            </c:numRef>
          </c:val>
          <c:extLst>
            <c:ext xmlns:c16="http://schemas.microsoft.com/office/drawing/2014/chart" uri="{C3380CC4-5D6E-409C-BE32-E72D297353CC}">
              <c16:uniqueId val="{00000001-1C34-44AE-AA02-3BA501AC092B}"/>
            </c:ext>
          </c:extLst>
        </c:ser>
        <c:dLbls>
          <c:showLegendKey val="0"/>
          <c:showVal val="0"/>
          <c:showCatName val="0"/>
          <c:showSerName val="0"/>
          <c:showPercent val="0"/>
          <c:showBubbleSize val="0"/>
        </c:dLbls>
        <c:gapWidth val="150"/>
        <c:axId val="482869832"/>
        <c:axId val="482870488"/>
      </c:barChart>
      <c:lineChart>
        <c:grouping val="standard"/>
        <c:varyColors val="0"/>
        <c:ser>
          <c:idx val="0"/>
          <c:order val="0"/>
          <c:tx>
            <c:strRef>
              <c:f>'D2'!$B$37</c:f>
              <c:strCache>
                <c:ptCount val="1"/>
                <c:pt idx="0">
                  <c:v>Gradul de deschidere comercială, %
Торговая открытость, %
Trade openness, %</c:v>
                </c:pt>
              </c:strCache>
            </c:strRef>
          </c:tx>
          <c:spPr>
            <a:ln w="28575" cap="rnd">
              <a:solidFill>
                <a:srgbClr val="632523"/>
              </a:solidFill>
              <a:round/>
            </a:ln>
            <a:effectLst/>
          </c:spPr>
          <c:marker>
            <c:symbol val="circle"/>
            <c:size val="5"/>
            <c:spPr>
              <a:solidFill>
                <a:schemeClr val="accent2">
                  <a:lumMod val="50000"/>
                </a:schemeClr>
              </a:solidFill>
              <a:ln w="9525">
                <a:solidFill>
                  <a:srgbClr val="632523"/>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'D2'!$C$35:$I$36</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'D2'!$C$37:$I$37</c:f>
              <c:numCache>
                <c:formatCode>0.0</c:formatCode>
                <c:ptCount val="7"/>
                <c:pt idx="0">
                  <c:v>115.5</c:v>
                </c:pt>
                <c:pt idx="1">
                  <c:v>119.3</c:v>
                </c:pt>
                <c:pt idx="2">
                  <c:v>100.6</c:v>
                </c:pt>
                <c:pt idx="3">
                  <c:v>115.7</c:v>
                </c:pt>
                <c:pt idx="4">
                  <c:v>117.69999999999999</c:v>
                </c:pt>
                <c:pt idx="5">
                  <c:v>92.9</c:v>
                </c:pt>
                <c:pt idx="6">
                  <c:v>89.9</c:v>
                </c:pt>
              </c:numCache>
            </c:numRef>
          </c:val>
          <c:smooth val="0"/>
          <c:extLst>
            <c:ext xmlns:c16="http://schemas.microsoft.com/office/drawing/2014/chart" uri="{C3380CC4-5D6E-409C-BE32-E72D297353CC}">
              <c16:uniqueId val="{00000002-1C34-44AE-AA02-3BA501AC092B}"/>
            </c:ext>
          </c:extLst>
        </c:ser>
        <c:dLbls>
          <c:showLegendKey val="0"/>
          <c:showVal val="0"/>
          <c:showCatName val="0"/>
          <c:showSerName val="0"/>
          <c:showPercent val="0"/>
          <c:showBubbleSize val="0"/>
        </c:dLbls>
        <c:marker val="1"/>
        <c:smooth val="0"/>
        <c:axId val="482869832"/>
        <c:axId val="482870488"/>
      </c:lineChart>
      <c:catAx>
        <c:axId val="482869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crossAx val="482870488"/>
        <c:crosses val="autoZero"/>
        <c:auto val="1"/>
        <c:lblAlgn val="ctr"/>
        <c:lblOffset val="100"/>
        <c:noMultiLvlLbl val="0"/>
      </c:catAx>
      <c:valAx>
        <c:axId val="482870488"/>
        <c:scaling>
          <c:orientation val="minMax"/>
          <c:max val="140"/>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crossAx val="482869832"/>
        <c:crosses val="autoZero"/>
        <c:crossBetween val="between"/>
      </c:valAx>
      <c:spPr>
        <a:noFill/>
        <a:ln>
          <a:noFill/>
        </a:ln>
        <a:effectLst/>
      </c:spPr>
    </c:plotArea>
    <c:legend>
      <c:legendPos val="b"/>
      <c:layout>
        <c:manualLayout>
          <c:xMode val="edge"/>
          <c:yMode val="edge"/>
          <c:x val="5.0230127048294326E-2"/>
          <c:y val="0.65311548719688617"/>
          <c:w val="0.90361147937487118"/>
          <c:h val="0.3462666848541604"/>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legend>
    <c:plotVisOnly val="1"/>
    <c:dispBlanksAs val="gap"/>
    <c:showDLblsOverMax val="0"/>
  </c:chart>
  <c:spPr>
    <a:solidFill>
      <a:schemeClr val="bg1"/>
    </a:solidFill>
    <a:ln w="9525" cap="flat" cmpd="sng" algn="ctr">
      <a:solidFill>
        <a:schemeClr val="bg2">
          <a:lumMod val="75000"/>
        </a:schemeClr>
      </a:solidFill>
      <a:round/>
    </a:ln>
    <a:effectLst/>
  </c:spPr>
  <c:txPr>
    <a:bodyPr/>
    <a:lstStyle/>
    <a:p>
      <a:pPr>
        <a:defRPr sz="800">
          <a:solidFill>
            <a:sysClr val="windowText" lastClr="000000"/>
          </a:solidFill>
          <a:latin typeface="PermianSerifTypeface" panose="02000000000000000000" pitchFamily="50" charset="0"/>
        </a:defRPr>
      </a:pPr>
      <a:endParaRPr lang="ro-R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83496185722831E-2"/>
          <c:y val="0.16040874050929041"/>
          <c:w val="0.91734686778610486"/>
          <c:h val="0.60839622947780925"/>
        </c:manualLayout>
      </c:layout>
      <c:barChart>
        <c:barDir val="col"/>
        <c:grouping val="clustered"/>
        <c:varyColors val="0"/>
        <c:ser>
          <c:idx val="0"/>
          <c:order val="0"/>
          <c:tx>
            <c:strRef>
              <c:f>'D17'!$B$43</c:f>
              <c:strCache>
                <c:ptCount val="1"/>
                <c:pt idx="0">
                  <c:v>Investiţii directe
Прямые инвестиции
Direct investment</c:v>
                </c:pt>
              </c:strCache>
            </c:strRef>
          </c:tx>
          <c:spPr>
            <a:solidFill>
              <a:srgbClr val="5B422F"/>
            </a:solidFill>
            <a:ln>
              <a:noFill/>
            </a:ln>
            <a:effectLst/>
          </c:spPr>
          <c:invertIfNegative val="0"/>
          <c:dLbls>
            <c:dLbl>
              <c:idx val="0"/>
              <c:layout>
                <c:manualLayout>
                  <c:x val="-7.936507936507948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166-42A7-A4A4-9C7CFCA19940}"/>
                </c:ext>
              </c:extLst>
            </c:dLbl>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'D17'!$C$41:$D$41</c:f>
              <c:strCache>
                <c:ptCount val="2"/>
                <c:pt idx="0">
                  <c:v>Achiziția netă de active financiare
Чистое приобретение финансовых активов
Net acquisition of financial assets</c:v>
                </c:pt>
                <c:pt idx="1">
                  <c:v>Acumularea netă de pasive
Чистое принятие обязательств
Net incurrence of liabilities</c:v>
                </c:pt>
              </c:strCache>
            </c:strRef>
          </c:cat>
          <c:val>
            <c:numRef>
              <c:f>'D17'!$C$43:$D$43</c:f>
              <c:numCache>
                <c:formatCode>0.00</c:formatCode>
                <c:ptCount val="2"/>
                <c:pt idx="0">
                  <c:v>1.7200000000000002</c:v>
                </c:pt>
                <c:pt idx="1">
                  <c:v>107.24999999999999</c:v>
                </c:pt>
              </c:numCache>
            </c:numRef>
          </c:val>
          <c:extLst>
            <c:ext xmlns:c16="http://schemas.microsoft.com/office/drawing/2014/chart" uri="{C3380CC4-5D6E-409C-BE32-E72D297353CC}">
              <c16:uniqueId val="{00000001-3166-42A7-A4A4-9C7CFCA19940}"/>
            </c:ext>
          </c:extLst>
        </c:ser>
        <c:ser>
          <c:idx val="2"/>
          <c:order val="1"/>
          <c:tx>
            <c:strRef>
              <c:f>'D17'!$B$45</c:f>
              <c:strCache>
                <c:ptCount val="1"/>
                <c:pt idx="0">
                  <c:v>Numerar şi depozite
Наличная валюта и депозиты
Currency and deposits</c:v>
                </c:pt>
              </c:strCache>
            </c:strRef>
          </c:tx>
          <c:spPr>
            <a:solidFill>
              <a:srgbClr val="805C43"/>
            </a:solidFill>
            <a:ln>
              <a:noFill/>
            </a:ln>
            <a:effectLst/>
          </c:spPr>
          <c:invertIfNegative val="0"/>
          <c:dLbls>
            <c:dLbl>
              <c:idx val="0"/>
              <c:layout>
                <c:manualLayout>
                  <c:x val="0"/>
                  <c:y val="9.975064955738062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584-4854-9AA7-DEB022DA4813}"/>
                </c:ext>
              </c:extLst>
            </c:dLbl>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'D17'!$C$41:$D$41</c:f>
              <c:strCache>
                <c:ptCount val="2"/>
                <c:pt idx="0">
                  <c:v>Achiziția netă de active financiare
Чистое приобретение финансовых активов
Net acquisition of financial assets</c:v>
                </c:pt>
                <c:pt idx="1">
                  <c:v>Acumularea netă de pasive
Чистое принятие обязательств
Net incurrence of liabilities</c:v>
                </c:pt>
              </c:strCache>
            </c:strRef>
          </c:cat>
          <c:val>
            <c:numRef>
              <c:f>'D17'!$C$45:$D$45</c:f>
              <c:numCache>
                <c:formatCode>0.00</c:formatCode>
                <c:ptCount val="2"/>
                <c:pt idx="0">
                  <c:v>-446.78999999999996</c:v>
                </c:pt>
                <c:pt idx="1">
                  <c:v>-3.25</c:v>
                </c:pt>
              </c:numCache>
            </c:numRef>
          </c:val>
          <c:extLst>
            <c:ext xmlns:c16="http://schemas.microsoft.com/office/drawing/2014/chart" uri="{C3380CC4-5D6E-409C-BE32-E72D297353CC}">
              <c16:uniqueId val="{00000002-3166-42A7-A4A4-9C7CFCA19940}"/>
            </c:ext>
          </c:extLst>
        </c:ser>
        <c:ser>
          <c:idx val="3"/>
          <c:order val="2"/>
          <c:tx>
            <c:strRef>
              <c:f>'D17'!$B$46</c:f>
              <c:strCache>
                <c:ptCount val="1"/>
                <c:pt idx="0">
                  <c:v>Împrumuturi
Ссуды и займы
Loans</c:v>
                </c:pt>
              </c:strCache>
            </c:strRef>
          </c:tx>
          <c:spPr>
            <a:solidFill>
              <a:srgbClr val="B68E72"/>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'D17'!$C$41:$D$41</c:f>
              <c:strCache>
                <c:ptCount val="2"/>
                <c:pt idx="0">
                  <c:v>Achiziția netă de active financiare
Чистое приобретение финансовых активов
Net acquisition of financial assets</c:v>
                </c:pt>
                <c:pt idx="1">
                  <c:v>Acumularea netă de pasive
Чистое принятие обязательств
Net incurrence of liabilities</c:v>
                </c:pt>
              </c:strCache>
            </c:strRef>
          </c:cat>
          <c:val>
            <c:numRef>
              <c:f>'D17'!$C$46:$D$46</c:f>
              <c:numCache>
                <c:formatCode>0.00</c:formatCode>
                <c:ptCount val="2"/>
                <c:pt idx="0">
                  <c:v>-72.86999999999999</c:v>
                </c:pt>
                <c:pt idx="1">
                  <c:v>-113.32</c:v>
                </c:pt>
              </c:numCache>
            </c:numRef>
          </c:val>
          <c:extLst>
            <c:ext xmlns:c16="http://schemas.microsoft.com/office/drawing/2014/chart" uri="{C3380CC4-5D6E-409C-BE32-E72D297353CC}">
              <c16:uniqueId val="{00000003-3166-42A7-A4A4-9C7CFCA19940}"/>
            </c:ext>
          </c:extLst>
        </c:ser>
        <c:ser>
          <c:idx val="4"/>
          <c:order val="3"/>
          <c:tx>
            <c:strRef>
              <c:f>'D17'!$B$47</c:f>
              <c:strCache>
                <c:ptCount val="1"/>
                <c:pt idx="0">
                  <c:v>Credite comerciale şi avansuri
Торговые кредиты и авансы
Trade credit and advances</c:v>
                </c:pt>
              </c:strCache>
            </c:strRef>
          </c:tx>
          <c:spPr>
            <a:solidFill>
              <a:srgbClr val="D7AE89"/>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'D17'!$C$41:$D$41</c:f>
              <c:strCache>
                <c:ptCount val="2"/>
                <c:pt idx="0">
                  <c:v>Achiziția netă de active financiare
Чистое приобретение финансовых активов
Net acquisition of financial assets</c:v>
                </c:pt>
                <c:pt idx="1">
                  <c:v>Acumularea netă de pasive
Чистое принятие обязательств
Net incurrence of liabilities</c:v>
                </c:pt>
              </c:strCache>
            </c:strRef>
          </c:cat>
          <c:val>
            <c:numRef>
              <c:f>'D17'!$C$47:$D$47</c:f>
              <c:numCache>
                <c:formatCode>0.00</c:formatCode>
                <c:ptCount val="2"/>
                <c:pt idx="0">
                  <c:v>-97.539999999999992</c:v>
                </c:pt>
                <c:pt idx="1">
                  <c:v>64.16</c:v>
                </c:pt>
              </c:numCache>
            </c:numRef>
          </c:val>
          <c:extLst>
            <c:ext xmlns:c16="http://schemas.microsoft.com/office/drawing/2014/chart" uri="{C3380CC4-5D6E-409C-BE32-E72D297353CC}">
              <c16:uniqueId val="{00000004-3166-42A7-A4A4-9C7CFCA19940}"/>
            </c:ext>
          </c:extLst>
        </c:ser>
        <c:ser>
          <c:idx val="5"/>
          <c:order val="4"/>
          <c:tx>
            <c:strRef>
              <c:f>'D17'!$B$48</c:f>
              <c:strCache>
                <c:ptCount val="1"/>
                <c:pt idx="0">
                  <c:v>Active de rezervă
Резервные активы
Reserve assets</c:v>
                </c:pt>
              </c:strCache>
            </c:strRef>
          </c:tx>
          <c:spPr>
            <a:solidFill>
              <a:srgbClr val="E7DAD1"/>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'D17'!$C$41:$D$41</c:f>
              <c:strCache>
                <c:ptCount val="2"/>
                <c:pt idx="0">
                  <c:v>Achiziția netă de active financiare
Чистое приобретение финансовых активов
Net acquisition of financial assets</c:v>
                </c:pt>
                <c:pt idx="1">
                  <c:v>Acumularea netă de pasive
Чистое принятие обязательств
Net incurrence of liabilities</c:v>
                </c:pt>
              </c:strCache>
            </c:strRef>
          </c:cat>
          <c:val>
            <c:numRef>
              <c:f>'D17'!$C$48:$D$48</c:f>
              <c:numCache>
                <c:formatCode>General</c:formatCode>
                <c:ptCount val="2"/>
                <c:pt idx="0" formatCode="0.00">
                  <c:v>35.880000000000059</c:v>
                </c:pt>
              </c:numCache>
            </c:numRef>
          </c:val>
          <c:extLst>
            <c:ext xmlns:c16="http://schemas.microsoft.com/office/drawing/2014/chart" uri="{C3380CC4-5D6E-409C-BE32-E72D297353CC}">
              <c16:uniqueId val="{00000005-3166-42A7-A4A4-9C7CFCA19940}"/>
            </c:ext>
          </c:extLst>
        </c:ser>
        <c:ser>
          <c:idx val="1"/>
          <c:order val="6"/>
          <c:tx>
            <c:strRef>
              <c:f>'D17'!$B$44</c:f>
              <c:strCache>
                <c:ptCount val="1"/>
                <c:pt idx="0">
                  <c:v>Alte fluxuri financiare
Прочие финансовые потоки
Other financial flows</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'D17'!$C$41:$D$41</c:f>
              <c:strCache>
                <c:ptCount val="2"/>
                <c:pt idx="0">
                  <c:v>Achiziția netă de active financiare
Чистое приобретение финансовых активов
Net acquisition of financial assets</c:v>
                </c:pt>
                <c:pt idx="1">
                  <c:v>Acumularea netă de pasive
Чистое принятие обязательств
Net incurrence of liabilities</c:v>
                </c:pt>
              </c:strCache>
            </c:strRef>
          </c:cat>
          <c:val>
            <c:numRef>
              <c:f>'D17'!$C$44:$D$44</c:f>
              <c:numCache>
                <c:formatCode>0.00</c:formatCode>
                <c:ptCount val="2"/>
                <c:pt idx="0">
                  <c:v>-0.68</c:v>
                </c:pt>
                <c:pt idx="1">
                  <c:v>-1.4899999999999998</c:v>
                </c:pt>
              </c:numCache>
            </c:numRef>
          </c:val>
          <c:extLst>
            <c:ext xmlns:c16="http://schemas.microsoft.com/office/drawing/2014/chart" uri="{C3380CC4-5D6E-409C-BE32-E72D297353CC}">
              <c16:uniqueId val="{00000006-3166-42A7-A4A4-9C7CFCA19940}"/>
            </c:ext>
          </c:extLst>
        </c:ser>
        <c:dLbls>
          <c:dLblPos val="outEnd"/>
          <c:showLegendKey val="0"/>
          <c:showVal val="1"/>
          <c:showCatName val="0"/>
          <c:showSerName val="0"/>
          <c:showPercent val="0"/>
          <c:showBubbleSize val="0"/>
        </c:dLbls>
        <c:gapWidth val="219"/>
        <c:axId val="432041816"/>
        <c:axId val="432035912"/>
        <c:extLst>
          <c:ext xmlns:c15="http://schemas.microsoft.com/office/drawing/2012/chart" uri="{02D57815-91ED-43cb-92C2-25804820EDAC}">
            <c15:filteredBarSeries>
              <c15:ser>
                <c:idx val="6"/>
                <c:order val="5"/>
                <c:tx>
                  <c:strRef>
                    <c:extLst>
                      <c:ext uri="{02D57815-91ED-43cb-92C2-25804820EDAC}">
                        <c15:formulaRef>
                          <c15:sqref>'D16'!#REF!</c15:sqref>
                        </c15:formulaRef>
                      </c:ext>
                    </c:extLst>
                    <c:strCache>
                      <c:ptCount val="1"/>
                      <c:pt idx="0">
                        <c:v>#REF!</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uri="{02D57815-91ED-43cb-92C2-25804820EDAC}">
                        <c15:formulaRef>
                          <c15:sqref>'D16'!#REF!</c15:sqref>
                        </c15:formulaRef>
                      </c:ext>
                    </c:extLst>
                    <c:numCache>
                      <c:formatCode>General</c:formatCode>
                      <c:ptCount val="1"/>
                      <c:pt idx="0">
                        <c:v>1</c:v>
                      </c:pt>
                    </c:numCache>
                  </c:numRef>
                </c:val>
                <c:extLst>
                  <c:ext xmlns:c16="http://schemas.microsoft.com/office/drawing/2014/chart" uri="{C3380CC4-5D6E-409C-BE32-E72D297353CC}">
                    <c16:uniqueId val="{00000007-3166-42A7-A4A4-9C7CFCA19940}"/>
                  </c:ext>
                </c:extLst>
              </c15:ser>
            </c15:filteredBarSeries>
          </c:ext>
        </c:extLst>
      </c:barChart>
      <c:catAx>
        <c:axId val="4320418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crossAx val="432035912"/>
        <c:crosses val="autoZero"/>
        <c:auto val="1"/>
        <c:lblAlgn val="ctr"/>
        <c:lblOffset val="100"/>
        <c:noMultiLvlLbl val="0"/>
      </c:catAx>
      <c:valAx>
        <c:axId val="432035912"/>
        <c:scaling>
          <c:orientation val="minMax"/>
          <c:max val="200"/>
          <c:min val="-500"/>
        </c:scaling>
        <c:delete val="0"/>
        <c:axPos val="l"/>
        <c:majorGridlines>
          <c:spPr>
            <a:ln w="9525" cap="flat" cmpd="sng" algn="ctr">
              <a:solidFill>
                <a:schemeClr val="tx1">
                  <a:lumMod val="15000"/>
                  <a:lumOff val="85000"/>
                </a:schemeClr>
              </a:solidFill>
              <a:prstDash val="dash"/>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crossAx val="432041816"/>
        <c:crosses val="autoZero"/>
        <c:crossBetween val="between"/>
        <c:majorUnit val="100"/>
      </c:valAx>
      <c:spPr>
        <a:noFill/>
        <a:ln>
          <a:noFill/>
        </a:ln>
        <a:effectLst/>
      </c:spPr>
    </c:plotArea>
    <c:legend>
      <c:legendPos val="b"/>
      <c:layout>
        <c:manualLayout>
          <c:xMode val="edge"/>
          <c:yMode val="edge"/>
          <c:x val="7.6941308541251613E-2"/>
          <c:y val="0.77702012821551536"/>
          <c:w val="0.83804651677576447"/>
          <c:h val="0.22146275807158367"/>
        </c:manualLayout>
      </c:layout>
      <c:overlay val="0"/>
      <c:spPr>
        <a:solidFill>
          <a:schemeClr val="bg1"/>
        </a:solid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PermianSerifTypeface" panose="02000000000000000000" pitchFamily="50" charset="0"/>
        </a:defRPr>
      </a:pPr>
      <a:endParaRPr lang="ro-RO"/>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926781521008877"/>
          <c:y val="0.19404426191658139"/>
          <c:w val="0.34410949455444001"/>
          <c:h val="0.74771467967801153"/>
        </c:manualLayout>
      </c:layout>
      <c:pieChart>
        <c:varyColors val="1"/>
        <c:ser>
          <c:idx val="1"/>
          <c:order val="0"/>
          <c:spPr>
            <a:ln w="0"/>
          </c:spPr>
          <c:dPt>
            <c:idx val="0"/>
            <c:bubble3D val="0"/>
            <c:spPr>
              <a:solidFill>
                <a:srgbClr val="785434"/>
              </a:solidFill>
              <a:ln w="0">
                <a:solidFill>
                  <a:schemeClr val="lt1"/>
                </a:solidFill>
              </a:ln>
              <a:effectLst/>
            </c:spPr>
            <c:extLst>
              <c:ext xmlns:c16="http://schemas.microsoft.com/office/drawing/2014/chart" uri="{C3380CC4-5D6E-409C-BE32-E72D297353CC}">
                <c16:uniqueId val="{00000001-0B93-4176-8708-80BA3733F608}"/>
              </c:ext>
            </c:extLst>
          </c:dPt>
          <c:dPt>
            <c:idx val="1"/>
            <c:bubble3D val="0"/>
            <c:spPr>
              <a:solidFill>
                <a:srgbClr val="9B6D43"/>
              </a:solidFill>
              <a:ln w="0">
                <a:solidFill>
                  <a:schemeClr val="lt1"/>
                </a:solidFill>
              </a:ln>
              <a:effectLst/>
            </c:spPr>
            <c:extLst>
              <c:ext xmlns:c16="http://schemas.microsoft.com/office/drawing/2014/chart" uri="{C3380CC4-5D6E-409C-BE32-E72D297353CC}">
                <c16:uniqueId val="{00000003-0B93-4176-8708-80BA3733F608}"/>
              </c:ext>
            </c:extLst>
          </c:dPt>
          <c:dPt>
            <c:idx val="2"/>
            <c:bubble3D val="0"/>
            <c:spPr>
              <a:solidFill>
                <a:srgbClr val="B8885C"/>
              </a:solidFill>
              <a:ln w="0">
                <a:solidFill>
                  <a:schemeClr val="lt1"/>
                </a:solidFill>
              </a:ln>
              <a:effectLst/>
            </c:spPr>
            <c:extLst>
              <c:ext xmlns:c16="http://schemas.microsoft.com/office/drawing/2014/chart" uri="{C3380CC4-5D6E-409C-BE32-E72D297353CC}">
                <c16:uniqueId val="{00000005-0B93-4176-8708-80BA3733F608}"/>
              </c:ext>
            </c:extLst>
          </c:dPt>
          <c:dPt>
            <c:idx val="3"/>
            <c:bubble3D val="0"/>
            <c:spPr>
              <a:solidFill>
                <a:srgbClr val="C39B77"/>
              </a:solidFill>
              <a:ln w="0">
                <a:solidFill>
                  <a:schemeClr val="lt1"/>
                </a:solidFill>
              </a:ln>
              <a:effectLst/>
            </c:spPr>
            <c:extLst>
              <c:ext xmlns:c16="http://schemas.microsoft.com/office/drawing/2014/chart" uri="{C3380CC4-5D6E-409C-BE32-E72D297353CC}">
                <c16:uniqueId val="{00000007-0B93-4176-8708-80BA3733F608}"/>
              </c:ext>
            </c:extLst>
          </c:dPt>
          <c:dPt>
            <c:idx val="4"/>
            <c:bubble3D val="0"/>
            <c:spPr>
              <a:solidFill>
                <a:srgbClr val="D4B79C"/>
              </a:solidFill>
              <a:ln w="0">
                <a:solidFill>
                  <a:schemeClr val="lt1"/>
                </a:solidFill>
              </a:ln>
              <a:effectLst/>
            </c:spPr>
            <c:extLst>
              <c:ext xmlns:c16="http://schemas.microsoft.com/office/drawing/2014/chart" uri="{C3380CC4-5D6E-409C-BE32-E72D297353CC}">
                <c16:uniqueId val="{00000009-0B93-4176-8708-80BA3733F608}"/>
              </c:ext>
            </c:extLst>
          </c:dPt>
          <c:dLbls>
            <c:dLbl>
              <c:idx val="0"/>
              <c:layout>
                <c:manualLayout>
                  <c:x val="-0.16659091335632226"/>
                  <c:y val="-0.15531976087269142"/>
                </c:manualLayout>
              </c:layout>
              <c:tx>
                <c:rich>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PermianSerifTypeface" panose="02000000000000000000" pitchFamily="50" charset="0"/>
                        <a:ea typeface="+mn-ea"/>
                        <a:cs typeface="+mn-cs"/>
                      </a:defRPr>
                    </a:pPr>
                    <a:fld id="{9DB238A9-6EEA-44F7-8D3D-185800424D3E}" type="CATEGORYNAME">
                      <a:rPr lang="en-US">
                        <a:solidFill>
                          <a:schemeClr val="bg1"/>
                        </a:solidFill>
                      </a:rPr>
                      <a:pPr>
                        <a:defRPr>
                          <a:solidFill>
                            <a:schemeClr val="bg1"/>
                          </a:solidFill>
                        </a:defRPr>
                      </a:pPr>
                      <a:t>[CATEGORY NAME]</a:t>
                    </a:fld>
                    <a:r>
                      <a:rPr lang="en-US" baseline="0">
                        <a:solidFill>
                          <a:schemeClr val="bg1"/>
                        </a:solidFill>
                      </a:rPr>
                      <a:t>;</a:t>
                    </a:r>
                  </a:p>
                  <a:p>
                    <a:pPr>
                      <a:defRPr>
                        <a:solidFill>
                          <a:schemeClr val="bg1"/>
                        </a:solidFill>
                      </a:defRPr>
                    </a:pPr>
                    <a:r>
                      <a:rPr lang="en-US" baseline="0">
                        <a:solidFill>
                          <a:schemeClr val="bg1"/>
                        </a:solidFill>
                      </a:rPr>
                      <a:t> </a:t>
                    </a:r>
                    <a:fld id="{040BB1A6-59B5-4A31-B892-7410209726AE}" type="VALUE">
                      <a:rPr lang="en-US" baseline="0">
                        <a:solidFill>
                          <a:schemeClr val="bg1"/>
                        </a:solidFill>
                      </a:rPr>
                      <a:pPr>
                        <a:defRPr>
                          <a:solidFill>
                            <a:schemeClr val="bg1"/>
                          </a:solidFill>
                        </a:defRPr>
                      </a:pPr>
                      <a:t>[VALUE]</a:t>
                    </a:fld>
                    <a:endParaRPr lang="en-US" baseline="0">
                      <a:solidFill>
                        <a:schemeClr val="bg1"/>
                      </a:solidFill>
                    </a:endParaRPr>
                  </a:p>
                </c:rich>
              </c:tx>
              <c:numFmt formatCode="0.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RO"/>
                </a:p>
              </c:txPr>
              <c:showLegendKey val="0"/>
              <c:showVal val="1"/>
              <c:showCatName val="1"/>
              <c:showSerName val="0"/>
              <c:showPercent val="0"/>
              <c:showBubbleSize val="0"/>
              <c:extLst>
                <c:ext xmlns:c15="http://schemas.microsoft.com/office/drawing/2012/chart" uri="{CE6537A1-D6FC-4f65-9D91-7224C49458BB}">
                  <c15:layout>
                    <c:manualLayout>
                      <c:w val="0.16941949163484488"/>
                      <c:h val="0.10686955959156902"/>
                    </c:manualLayout>
                  </c15:layout>
                  <c15:dlblFieldTable/>
                  <c15:showDataLabelsRange val="0"/>
                </c:ext>
                <c:ext xmlns:c16="http://schemas.microsoft.com/office/drawing/2014/chart" uri="{C3380CC4-5D6E-409C-BE32-E72D297353CC}">
                  <c16:uniqueId val="{00000001-0B93-4176-8708-80BA3733F608}"/>
                </c:ext>
              </c:extLst>
            </c:dLbl>
            <c:dLbl>
              <c:idx val="1"/>
              <c:layout>
                <c:manualLayout>
                  <c:x val="0.16603408771965225"/>
                  <c:y val="5.7172485457749361E-2"/>
                </c:manualLayout>
              </c:layout>
              <c:tx>
                <c:rich>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fld id="{9FEE1CB9-A637-41F7-ABB1-BFF839D0646F}" type="CATEGORYNAME">
                      <a:rPr lang="en-US">
                        <a:solidFill>
                          <a:schemeClr val="bg1"/>
                        </a:solidFill>
                      </a:rPr>
                      <a:pPr>
                        <a:defRPr>
                          <a:solidFill>
                            <a:schemeClr val="bg1"/>
                          </a:solidFill>
                        </a:defRPr>
                      </a:pPr>
                      <a:t>[CATEGORY NAME]</a:t>
                    </a:fld>
                    <a:r>
                      <a:rPr lang="en-US" baseline="0">
                        <a:solidFill>
                          <a:schemeClr val="bg1"/>
                        </a:solidFill>
                      </a:rPr>
                      <a:t>; </a:t>
                    </a:r>
                  </a:p>
                  <a:p>
                    <a:pPr>
                      <a:defRPr>
                        <a:solidFill>
                          <a:schemeClr val="bg1"/>
                        </a:solidFill>
                      </a:defRPr>
                    </a:pPr>
                    <a:fld id="{8BC16EF7-6A96-4603-AA02-7440BF9B4A83}" type="VALUE">
                      <a:rPr lang="en-US" baseline="0">
                        <a:solidFill>
                          <a:schemeClr val="bg1"/>
                        </a:solidFill>
                      </a:rPr>
                      <a:pPr>
                        <a:defRPr>
                          <a:solidFill>
                            <a:schemeClr val="bg1"/>
                          </a:solidFill>
                        </a:defRPr>
                      </a:pPr>
                      <a:t>[VALUE]</a:t>
                    </a:fld>
                    <a:endParaRPr lang="ro-RO"/>
                  </a:p>
                </c:rich>
              </c:tx>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RO"/>
                </a:p>
              </c:txPr>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0B93-4176-8708-80BA3733F608}"/>
                </c:ext>
              </c:extLst>
            </c:dLbl>
            <c:dLbl>
              <c:idx val="2"/>
              <c:layout>
                <c:manualLayout>
                  <c:x val="-7.1366418931754647E-2"/>
                  <c:y val="-9.7443452322802077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B93-4176-8708-80BA3733F608}"/>
                </c:ext>
              </c:extLst>
            </c:dLbl>
            <c:dLbl>
              <c:idx val="3"/>
              <c:layout>
                <c:manualLayout>
                  <c:x val="-5.1305287628099832E-3"/>
                  <c:y val="-5.2629900602785523E-2"/>
                </c:manualLayout>
              </c:layout>
              <c:tx>
                <c:rich>
                  <a:bodyPr/>
                  <a:lstStyle/>
                  <a:p>
                    <a:fld id="{7E407A6C-BDB1-4342-BB70-E4D94A972361}" type="CATEGORYNAME">
                      <a:rPr lang="en-US"/>
                      <a:pPr/>
                      <a:t>[CATEGORY NAME]</a:t>
                    </a:fld>
                    <a:r>
                      <a:rPr lang="en-US" baseline="0"/>
                      <a:t>; </a:t>
                    </a:r>
                  </a:p>
                  <a:p>
                    <a:fld id="{1DA9BA74-016E-48E8-9D2F-958C31EA6C67}" type="VALUE">
                      <a:rPr lang="en-US" baseline="0"/>
                      <a:pPr/>
                      <a:t>[VALUE]</a:t>
                    </a:fld>
                    <a:endParaRPr lang="ro-RO"/>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0B93-4176-8708-80BA3733F608}"/>
                </c:ext>
              </c:extLst>
            </c:dLbl>
            <c:dLbl>
              <c:idx val="4"/>
              <c:layout>
                <c:manualLayout>
                  <c:x val="1.5272276588530051E-2"/>
                  <c:y val="6.0395068436194851E-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B93-4176-8708-80BA3733F608}"/>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showLegendKey val="0"/>
            <c:showVal val="1"/>
            <c:showCatName val="1"/>
            <c:showSerName val="0"/>
            <c:showPercent val="0"/>
            <c:showBubbleSize val="0"/>
            <c:showLeaderLines val="1"/>
            <c:leaderLines>
              <c:spPr>
                <a:ln w="9525" cap="flat" cmpd="sng" algn="ctr">
                  <a:solidFill>
                    <a:schemeClr val="bg1">
                      <a:lumMod val="85000"/>
                    </a:schemeClr>
                  </a:solidFill>
                  <a:round/>
                </a:ln>
                <a:effectLst/>
              </c:spPr>
            </c:leaderLines>
            <c:extLst>
              <c:ext xmlns:c15="http://schemas.microsoft.com/office/drawing/2012/chart" uri="{CE6537A1-D6FC-4f65-9D91-7224C49458BB}"/>
            </c:extLst>
          </c:dLbls>
          <c:cat>
            <c:strRef>
              <c:f>'D18'!$B$37:$B$43</c:f>
              <c:strCache>
                <c:ptCount val="5"/>
                <c:pt idx="0">
                  <c:v>BIRD / МБРР / IBRD</c:v>
                </c:pt>
                <c:pt idx="1">
                  <c:v>BERD /ЕБРР / ERBD</c:v>
                </c:pt>
                <c:pt idx="2">
                  <c:v>AID / МАР / IDA</c:v>
                </c:pt>
                <c:pt idx="3">
                  <c:v>BEI / ЕИБ / EIB</c:v>
                </c:pt>
                <c:pt idx="4">
                  <c:v>FIDA / </c:v>
                </c:pt>
              </c:strCache>
            </c:strRef>
          </c:cat>
          <c:val>
            <c:numRef>
              <c:f>'D18'!$C$37:$C$43</c:f>
              <c:numCache>
                <c:formatCode>0.0%</c:formatCode>
                <c:ptCount val="5"/>
                <c:pt idx="0">
                  <c:v>0.55800000000000005</c:v>
                </c:pt>
                <c:pt idx="1">
                  <c:v>0.31900000000000001</c:v>
                </c:pt>
                <c:pt idx="2">
                  <c:v>7.4999999999999997E-2</c:v>
                </c:pt>
                <c:pt idx="3">
                  <c:v>3.5999999999999997E-2</c:v>
                </c:pt>
                <c:pt idx="4">
                  <c:v>1.2E-2</c:v>
                </c:pt>
              </c:numCache>
            </c:numRef>
          </c:val>
          <c:extLst>
            <c:ext xmlns:c16="http://schemas.microsoft.com/office/drawing/2014/chart" uri="{C3380CC4-5D6E-409C-BE32-E72D297353CC}">
              <c16:uniqueId val="{0000000C-0B93-4176-8708-80BA3733F608}"/>
            </c:ext>
          </c:extLst>
        </c:ser>
        <c:dLbls>
          <c:showLegendKey val="0"/>
          <c:showVal val="0"/>
          <c:showCatName val="0"/>
          <c:showSerName val="0"/>
          <c:showPercent val="0"/>
          <c:showBubbleSize val="0"/>
          <c:showLeaderLines val="1"/>
        </c:dLbls>
        <c:firstSliceAng val="25"/>
      </c:pieChart>
      <c:spPr>
        <a:noFill/>
        <a:ln>
          <a:noFill/>
        </a:ln>
        <a:effectLst/>
      </c:spPr>
    </c:plotArea>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sz="800">
          <a:solidFill>
            <a:sysClr val="windowText" lastClr="000000"/>
          </a:solidFill>
          <a:latin typeface="PermianSerifTypeface" panose="02000000000000000000" pitchFamily="50" charset="0"/>
        </a:defRPr>
      </a:pPr>
      <a:endParaRPr lang="ro-RO"/>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9122053905698333E-2"/>
          <c:y val="4.2852195896962202E-2"/>
          <c:w val="0.65730840260317147"/>
          <c:h val="0.87003371008648278"/>
        </c:manualLayout>
      </c:layout>
      <c:barChart>
        <c:barDir val="col"/>
        <c:grouping val="stacked"/>
        <c:varyColors val="0"/>
        <c:ser>
          <c:idx val="0"/>
          <c:order val="0"/>
          <c:tx>
            <c:strRef>
              <c:f>'D19'!$B$39</c:f>
              <c:strCache>
                <c:ptCount val="1"/>
                <c:pt idx="0">
                  <c:v>Banca сentrală
Центральный банк
Central bank</c:v>
                </c:pt>
              </c:strCache>
            </c:strRef>
          </c:tx>
          <c:spPr>
            <a:solidFill>
              <a:srgbClr val="774F27"/>
            </a:solidFill>
            <a:ln w="15875">
              <a:noFill/>
            </a:ln>
            <a:effectLst/>
          </c:spPr>
          <c:invertIfNegative val="0"/>
          <c:dLbls>
            <c:numFmt formatCode="#,##0.0" sourceLinked="0"/>
            <c:spPr>
              <a:solidFill>
                <a:schemeClr val="bg1"/>
              </a:solid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'D19'!$C$37:$I$38</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'D19'!$C$39:$I$39</c:f>
              <c:numCache>
                <c:formatCode>#,##0.0</c:formatCode>
                <c:ptCount val="7"/>
                <c:pt idx="0">
                  <c:v>23.946410724722909</c:v>
                </c:pt>
                <c:pt idx="1">
                  <c:v>24.884866433823841</c:v>
                </c:pt>
                <c:pt idx="2">
                  <c:v>28.926939083689877</c:v>
                </c:pt>
                <c:pt idx="3">
                  <c:v>30.402774598990202</c:v>
                </c:pt>
                <c:pt idx="4">
                  <c:v>31.194657512855645</c:v>
                </c:pt>
                <c:pt idx="5">
                  <c:v>31.7503029158602</c:v>
                </c:pt>
                <c:pt idx="6">
                  <c:v>30.801537662709254</c:v>
                </c:pt>
              </c:numCache>
            </c:numRef>
          </c:val>
          <c:extLst>
            <c:ext xmlns:c16="http://schemas.microsoft.com/office/drawing/2014/chart" uri="{C3380CC4-5D6E-409C-BE32-E72D297353CC}">
              <c16:uniqueId val="{00000000-AF53-4C6C-A058-7392D5C0BE52}"/>
            </c:ext>
          </c:extLst>
        </c:ser>
        <c:ser>
          <c:idx val="1"/>
          <c:order val="1"/>
          <c:tx>
            <c:strRef>
              <c:f>'D19'!$B$40</c:f>
              <c:strCache>
                <c:ptCount val="1"/>
                <c:pt idx="0">
                  <c:v>Administraţia publică
Сектор государственного управления
General government</c:v>
                </c:pt>
              </c:strCache>
            </c:strRef>
          </c:tx>
          <c:spPr>
            <a:solidFill>
              <a:srgbClr val="B79075"/>
            </a:solidFill>
            <a:ln w="15875">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'D19'!$C$37:$I$38</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'D19'!$C$40:$I$40</c:f>
              <c:numCache>
                <c:formatCode>#,##0.0</c:formatCode>
                <c:ptCount val="7"/>
                <c:pt idx="0">
                  <c:v>-18.316417671268844</c:v>
                </c:pt>
                <c:pt idx="1">
                  <c:v>-18.305604805965871</c:v>
                </c:pt>
                <c:pt idx="2">
                  <c:v>-18.804464053550845</c:v>
                </c:pt>
                <c:pt idx="3">
                  <c:v>-21.866305250008963</c:v>
                </c:pt>
                <c:pt idx="4">
                  <c:v>-22.877001523006317</c:v>
                </c:pt>
                <c:pt idx="5">
                  <c:v>-22.856706373559511</c:v>
                </c:pt>
                <c:pt idx="6">
                  <c:v>-20.919199899345553</c:v>
                </c:pt>
              </c:numCache>
            </c:numRef>
          </c:val>
          <c:extLst>
            <c:ext xmlns:c16="http://schemas.microsoft.com/office/drawing/2014/chart" uri="{C3380CC4-5D6E-409C-BE32-E72D297353CC}">
              <c16:uniqueId val="{00000001-AF53-4C6C-A058-7392D5C0BE52}"/>
            </c:ext>
          </c:extLst>
        </c:ser>
        <c:ser>
          <c:idx val="2"/>
          <c:order val="2"/>
          <c:tx>
            <c:strRef>
              <c:f>'D19'!$B$41</c:f>
              <c:strCache>
                <c:ptCount val="1"/>
                <c:pt idx="0">
                  <c:v>Societăţi care acceptă depozite
Депозитные организации
Deposit-taking corporations</c:v>
                </c:pt>
              </c:strCache>
            </c:strRef>
          </c:tx>
          <c:spPr>
            <a:solidFill>
              <a:srgbClr val="C08247"/>
            </a:solidFill>
            <a:ln w="15875">
              <a:noFill/>
            </a:ln>
            <a:effectLst/>
          </c:spPr>
          <c:invertIfNegative val="0"/>
          <c:dLbls>
            <c:dLbl>
              <c:idx val="2"/>
              <c:layout>
                <c:manualLayout>
                  <c:x val="-1.1123623237041359E-16"/>
                  <c:y val="6.655657160419456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8A3-45B1-91E4-499FF26EF23E}"/>
                </c:ext>
              </c:extLst>
            </c:dLbl>
            <c:dLbl>
              <c:idx val="3"/>
              <c:layout>
                <c:manualLayout>
                  <c:x val="-1.0756506958591149E-16"/>
                  <c:y val="9.58663864551277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8A3-45B1-91E4-499FF26EF23E}"/>
                </c:ext>
              </c:extLst>
            </c:dLbl>
            <c:dLbl>
              <c:idx val="4"/>
              <c:layout>
                <c:manualLayout>
                  <c:x val="-9.9265632744765019E-17"/>
                  <c:y val="-1.775688010596732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8A3-45B1-91E4-499FF26EF23E}"/>
                </c:ext>
              </c:extLst>
            </c:dLbl>
            <c:dLbl>
              <c:idx val="6"/>
              <c:layout>
                <c:manualLayout>
                  <c:x val="3.2647188137015866E-4"/>
                  <c:y val="-2.5099714361828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F53-4C6C-A058-7392D5C0BE52}"/>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'D19'!$C$37:$I$38</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'D19'!$C$41:$I$41</c:f>
              <c:numCache>
                <c:formatCode>#,##0.0</c:formatCode>
                <c:ptCount val="7"/>
                <c:pt idx="0">
                  <c:v>3.1957688309700054</c:v>
                </c:pt>
                <c:pt idx="1">
                  <c:v>1.8537979325130447</c:v>
                </c:pt>
                <c:pt idx="2">
                  <c:v>-2.7879477228515765E-2</c:v>
                </c:pt>
                <c:pt idx="3">
                  <c:v>-0.56414447106966281</c:v>
                </c:pt>
                <c:pt idx="4">
                  <c:v>-0.41627487391089496</c:v>
                </c:pt>
                <c:pt idx="5">
                  <c:v>0.14195083059266603</c:v>
                </c:pt>
                <c:pt idx="6">
                  <c:v>0.84387511951118721</c:v>
                </c:pt>
              </c:numCache>
            </c:numRef>
          </c:val>
          <c:extLst>
            <c:ext xmlns:c16="http://schemas.microsoft.com/office/drawing/2014/chart" uri="{C3380CC4-5D6E-409C-BE32-E72D297353CC}">
              <c16:uniqueId val="{00000004-AF53-4C6C-A058-7392D5C0BE52}"/>
            </c:ext>
          </c:extLst>
        </c:ser>
        <c:ser>
          <c:idx val="3"/>
          <c:order val="3"/>
          <c:tx>
            <c:strRef>
              <c:f>'D19'!$B$42</c:f>
              <c:strCache>
                <c:ptCount val="1"/>
                <c:pt idx="0">
                  <c:v>Alte sectoare
Прочие сектора
Other sectors</c:v>
                </c:pt>
              </c:strCache>
            </c:strRef>
          </c:tx>
          <c:spPr>
            <a:solidFill>
              <a:srgbClr val="EDDBD1"/>
            </a:solidFill>
            <a:ln w="15875">
              <a:noFill/>
            </a:ln>
            <a:effectLst/>
          </c:spPr>
          <c:invertIfNegative val="0"/>
          <c:dLbls>
            <c:dLbl>
              <c:idx val="2"/>
              <c:layout>
                <c:manualLayout>
                  <c:x val="0"/>
                  <c:y val="0.1254645782766990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8A3-45B1-91E4-499FF26EF23E}"/>
                </c:ext>
              </c:extLst>
            </c:dLbl>
            <c:dLbl>
              <c:idx val="3"/>
              <c:layout>
                <c:manualLayout>
                  <c:x val="2.9336266960029336E-3"/>
                  <c:y val="0.139676881067961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8A3-45B1-91E4-499FF26EF23E}"/>
                </c:ext>
              </c:extLst>
            </c:dLbl>
            <c:dLbl>
              <c:idx val="4"/>
              <c:layout>
                <c:manualLayout>
                  <c:x val="0"/>
                  <c:y val="0.1354649205245086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8A3-45B1-91E4-499FF26EF23E}"/>
                </c:ext>
              </c:extLst>
            </c:dLbl>
            <c:dLbl>
              <c:idx val="6"/>
              <c:layout>
                <c:manualLayout>
                  <c:x val="3.1338986917063332E-3"/>
                  <c:y val="0.1304893773679849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F53-4C6C-A058-7392D5C0BE52}"/>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'D19'!$C$37:$I$38</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'D19'!$C$42:$I$42</c:f>
              <c:numCache>
                <c:formatCode>#,##0.0</c:formatCode>
                <c:ptCount val="7"/>
                <c:pt idx="0">
                  <c:v>-49.333353364567749</c:v>
                </c:pt>
                <c:pt idx="1">
                  <c:v>-48.660053218541634</c:v>
                </c:pt>
                <c:pt idx="2">
                  <c:v>-49.304612141547096</c:v>
                </c:pt>
                <c:pt idx="3">
                  <c:v>-50.509103894420747</c:v>
                </c:pt>
                <c:pt idx="4">
                  <c:v>-51.916534116220312</c:v>
                </c:pt>
                <c:pt idx="5">
                  <c:v>-51.273623503123581</c:v>
                </c:pt>
                <c:pt idx="6">
                  <c:v>-51.938013211534638</c:v>
                </c:pt>
              </c:numCache>
            </c:numRef>
          </c:val>
          <c:extLst>
            <c:ext xmlns:c16="http://schemas.microsoft.com/office/drawing/2014/chart" uri="{C3380CC4-5D6E-409C-BE32-E72D297353CC}">
              <c16:uniqueId val="{00000007-AF53-4C6C-A058-7392D5C0BE52}"/>
            </c:ext>
          </c:extLst>
        </c:ser>
        <c:dLbls>
          <c:showLegendKey val="0"/>
          <c:showVal val="0"/>
          <c:showCatName val="0"/>
          <c:showSerName val="0"/>
          <c:showPercent val="0"/>
          <c:showBubbleSize val="0"/>
        </c:dLbls>
        <c:gapWidth val="28"/>
        <c:overlap val="100"/>
        <c:axId val="572822896"/>
        <c:axId val="572816664"/>
      </c:barChart>
      <c:lineChart>
        <c:grouping val="standard"/>
        <c:varyColors val="0"/>
        <c:ser>
          <c:idx val="4"/>
          <c:order val="4"/>
          <c:tx>
            <c:strRef>
              <c:f>'D19'!$B$43</c:f>
              <c:strCache>
                <c:ptCount val="1"/>
                <c:pt idx="0">
                  <c:v>PII netă
Чистая МИП
Net IIP</c:v>
                </c:pt>
              </c:strCache>
            </c:strRef>
          </c:tx>
          <c:spPr>
            <a:ln w="28575" cap="rnd">
              <a:solidFill>
                <a:schemeClr val="tx1">
                  <a:lumMod val="50000"/>
                  <a:lumOff val="50000"/>
                </a:schemeClr>
              </a:solidFill>
              <a:round/>
            </a:ln>
            <a:effectLst/>
          </c:spPr>
          <c:marker>
            <c:symbol val="circle"/>
            <c:size val="5"/>
            <c:spPr>
              <a:solidFill>
                <a:schemeClr val="bg1">
                  <a:lumMod val="50000"/>
                </a:schemeClr>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lumMod val="50000"/>
                      </a:schemeClr>
                    </a:solidFill>
                    <a:latin typeface="PermianSerifTypeface" panose="02000000000000000000" pitchFamily="50" charset="0"/>
                    <a:ea typeface="+mn-ea"/>
                    <a:cs typeface="+mn-cs"/>
                  </a:defRPr>
                </a:pPr>
                <a:endParaRPr lang="ro-RO"/>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'D19'!$C$37:$I$38</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'D19'!$C$43:$I$43</c:f>
              <c:numCache>
                <c:formatCode>#,##0.0</c:formatCode>
                <c:ptCount val="7"/>
                <c:pt idx="0">
                  <c:v>-40.507591480143681</c:v>
                </c:pt>
                <c:pt idx="1">
                  <c:v>-40.22699365817062</c:v>
                </c:pt>
                <c:pt idx="2">
                  <c:v>-39.210016588636577</c:v>
                </c:pt>
                <c:pt idx="3">
                  <c:v>-42.636779016509166</c:v>
                </c:pt>
                <c:pt idx="4">
                  <c:v>-44.015153000281884</c:v>
                </c:pt>
                <c:pt idx="5">
                  <c:v>-42.238076130230219</c:v>
                </c:pt>
                <c:pt idx="6">
                  <c:v>-41.211800328659756</c:v>
                </c:pt>
              </c:numCache>
            </c:numRef>
          </c:val>
          <c:smooth val="0"/>
          <c:extLst>
            <c:ext xmlns:c16="http://schemas.microsoft.com/office/drawing/2014/chart" uri="{C3380CC4-5D6E-409C-BE32-E72D297353CC}">
              <c16:uniqueId val="{00000008-AF53-4C6C-A058-7392D5C0BE52}"/>
            </c:ext>
          </c:extLst>
        </c:ser>
        <c:dLbls>
          <c:showLegendKey val="0"/>
          <c:showVal val="0"/>
          <c:showCatName val="0"/>
          <c:showSerName val="0"/>
          <c:showPercent val="0"/>
          <c:showBubbleSize val="0"/>
        </c:dLbls>
        <c:marker val="1"/>
        <c:smooth val="0"/>
        <c:axId val="572822896"/>
        <c:axId val="572816664"/>
      </c:lineChart>
      <c:catAx>
        <c:axId val="572822896"/>
        <c:scaling>
          <c:orientation val="minMax"/>
        </c:scaling>
        <c:delete val="0"/>
        <c:axPos val="b"/>
        <c:numFmt formatCode="m/d/yyyy" sourceLinked="0"/>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crossAx val="572816664"/>
        <c:crosses val="autoZero"/>
        <c:auto val="1"/>
        <c:lblAlgn val="ctr"/>
        <c:lblOffset val="100"/>
        <c:noMultiLvlLbl val="0"/>
      </c:catAx>
      <c:valAx>
        <c:axId val="572816664"/>
        <c:scaling>
          <c:orientation val="minMax"/>
          <c:max val="40"/>
          <c:min val="-80"/>
        </c:scaling>
        <c:delete val="0"/>
        <c:axPos val="l"/>
        <c:majorGridlines>
          <c:spPr>
            <a:ln w="9525" cap="flat" cmpd="sng" algn="ctr">
              <a:solidFill>
                <a:schemeClr val="bg1">
                  <a:lumMod val="65000"/>
                </a:schemeClr>
              </a:solidFill>
              <a:prstDash val="dash"/>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crossAx val="572822896"/>
        <c:crosses val="autoZero"/>
        <c:crossBetween val="between"/>
        <c:majorUnit val="20"/>
      </c:valAx>
      <c:spPr>
        <a:noFill/>
        <a:ln>
          <a:noFill/>
        </a:ln>
        <a:effectLst/>
      </c:spPr>
    </c:plotArea>
    <c:legend>
      <c:legendPos val="r"/>
      <c:layout>
        <c:manualLayout>
          <c:xMode val="edge"/>
          <c:yMode val="edge"/>
          <c:x val="0.71576786161616324"/>
          <c:y val="0.10183514200509117"/>
          <c:w val="0.26772606731143272"/>
          <c:h val="0.77080531980484979"/>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sz="800">
          <a:solidFill>
            <a:sysClr val="windowText" lastClr="000000"/>
          </a:solidFill>
          <a:latin typeface="PermianSerifTypeface" panose="02000000000000000000" pitchFamily="50" charset="0"/>
        </a:defRPr>
      </a:pPr>
      <a:endParaRPr lang="ro-R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1527753732308338E-2"/>
          <c:y val="3.4457364947467456E-2"/>
          <c:w val="0.57520181094914657"/>
          <c:h val="0.87356052360444036"/>
        </c:manualLayout>
      </c:layout>
      <c:barChart>
        <c:barDir val="col"/>
        <c:grouping val="stacked"/>
        <c:varyColors val="0"/>
        <c:ser>
          <c:idx val="1"/>
          <c:order val="0"/>
          <c:tx>
            <c:strRef>
              <c:f>'D20'!$C$45</c:f>
              <c:strCache>
                <c:ptCount val="1"/>
                <c:pt idx="0">
                  <c:v>Investiţii directe
Прямые инвестиции
Direct investment</c:v>
                </c:pt>
              </c:strCache>
            </c:strRef>
          </c:tx>
          <c:spPr>
            <a:solidFill>
              <a:srgbClr val="B8917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'D20'!$D$43:$J$44</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'D20'!$D$45:$J$45</c:f>
              <c:numCache>
                <c:formatCode>General</c:formatCode>
                <c:ptCount val="7"/>
                <c:pt idx="0">
                  <c:v>6.3</c:v>
                </c:pt>
                <c:pt idx="1">
                  <c:v>6.8</c:v>
                </c:pt>
                <c:pt idx="2">
                  <c:v>6.6</c:v>
                </c:pt>
                <c:pt idx="3">
                  <c:v>6.7</c:v>
                </c:pt>
                <c:pt idx="4">
                  <c:v>6.6</c:v>
                </c:pt>
                <c:pt idx="5">
                  <c:v>6.4</c:v>
                </c:pt>
                <c:pt idx="6">
                  <c:v>6.6</c:v>
                </c:pt>
              </c:numCache>
            </c:numRef>
          </c:val>
          <c:extLst>
            <c:ext xmlns:c16="http://schemas.microsoft.com/office/drawing/2014/chart" uri="{C3380CC4-5D6E-409C-BE32-E72D297353CC}">
              <c16:uniqueId val="{00000000-1BDB-44F4-8A4B-9128F4F575A0}"/>
            </c:ext>
          </c:extLst>
        </c:ser>
        <c:ser>
          <c:idx val="2"/>
          <c:order val="1"/>
          <c:tx>
            <c:strRef>
              <c:f>'D20'!$C$46</c:f>
              <c:strCache>
                <c:ptCount val="1"/>
                <c:pt idx="0">
                  <c:v>Investiţii de portofoliu şi derivate financiare
Портфельные инвестиции и финансовые производные
Portfolio investment and financial derivatives</c:v>
                </c:pt>
              </c:strCache>
            </c:strRef>
          </c:tx>
          <c:spPr>
            <a:solidFill>
              <a:srgbClr val="F79646">
                <a:lumMod val="50000"/>
              </a:srgbClr>
            </a:solidFill>
            <a:ln>
              <a:noFill/>
            </a:ln>
            <a:effectLst/>
          </c:spPr>
          <c:invertIfNegative val="0"/>
          <c:dLbls>
            <c:dLbl>
              <c:idx val="0"/>
              <c:layout>
                <c:manualLayout>
                  <c:x val="0"/>
                  <c:y val="-1.384537226608407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986-4D33-996C-8FC4D3AFC0D5}"/>
                </c:ext>
              </c:extLst>
            </c:dLbl>
            <c:dLbl>
              <c:idx val="1"/>
              <c:layout>
                <c:manualLayout>
                  <c:x val="0"/>
                  <c:y val="-1.384537226608407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986-4D33-996C-8FC4D3AFC0D5}"/>
                </c:ext>
              </c:extLst>
            </c:dLbl>
            <c:dLbl>
              <c:idx val="2"/>
              <c:layout>
                <c:manualLayout>
                  <c:x val="0"/>
                  <c:y val="-1.938352117251769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986-4D33-996C-8FC4D3AFC0D5}"/>
                </c:ext>
              </c:extLst>
            </c:dLbl>
            <c:dLbl>
              <c:idx val="3"/>
              <c:layout>
                <c:manualLayout>
                  <c:x val="-9.9024681525872276E-17"/>
                  <c:y val="-1.384537226608401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986-4D33-996C-8FC4D3AFC0D5}"/>
                </c:ext>
              </c:extLst>
            </c:dLbl>
            <c:dLbl>
              <c:idx val="6"/>
              <c:layout>
                <c:manualLayout>
                  <c:x val="0"/>
                  <c:y val="-1.938352117251769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986-4D33-996C-8FC4D3AFC0D5}"/>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'D20'!$D$43:$J$44</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'D20'!$D$46:$J$46</c:f>
              <c:numCache>
                <c:formatCode>General</c:formatCode>
                <c:ptCount val="7"/>
                <c:pt idx="0">
                  <c:v>0.1</c:v>
                </c:pt>
                <c:pt idx="1">
                  <c:v>0.2</c:v>
                </c:pt>
                <c:pt idx="2">
                  <c:v>0.30000000000000004</c:v>
                </c:pt>
                <c:pt idx="3">
                  <c:v>0.2</c:v>
                </c:pt>
                <c:pt idx="4">
                  <c:v>0.2</c:v>
                </c:pt>
                <c:pt idx="5">
                  <c:v>0.2</c:v>
                </c:pt>
                <c:pt idx="6">
                  <c:v>0.2</c:v>
                </c:pt>
              </c:numCache>
            </c:numRef>
          </c:val>
          <c:extLst>
            <c:ext xmlns:c16="http://schemas.microsoft.com/office/drawing/2014/chart" uri="{C3380CC4-5D6E-409C-BE32-E72D297353CC}">
              <c16:uniqueId val="{00000001-1BDB-44F4-8A4B-9128F4F575A0}"/>
            </c:ext>
          </c:extLst>
        </c:ser>
        <c:ser>
          <c:idx val="3"/>
          <c:order val="2"/>
          <c:tx>
            <c:strRef>
              <c:f>'D20'!$C$47</c:f>
              <c:strCache>
                <c:ptCount val="1"/>
                <c:pt idx="0">
                  <c:v>Alte investiţii
Прочие инвестиции
Other investment</c:v>
                </c:pt>
              </c:strCache>
            </c:strRef>
          </c:tx>
          <c:spPr>
            <a:solidFill>
              <a:srgbClr val="D9D9D9"/>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'D20'!$D$43:$J$44</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'D20'!$D$47:$J$47</c:f>
              <c:numCache>
                <c:formatCode>General</c:formatCode>
                <c:ptCount val="7"/>
                <c:pt idx="0">
                  <c:v>36.700000000000003</c:v>
                </c:pt>
                <c:pt idx="1">
                  <c:v>31.6</c:v>
                </c:pt>
                <c:pt idx="2">
                  <c:v>25</c:v>
                </c:pt>
                <c:pt idx="3">
                  <c:v>24.3</c:v>
                </c:pt>
                <c:pt idx="4">
                  <c:v>24.4</c:v>
                </c:pt>
                <c:pt idx="5">
                  <c:v>23.5</c:v>
                </c:pt>
                <c:pt idx="6">
                  <c:v>22</c:v>
                </c:pt>
              </c:numCache>
            </c:numRef>
          </c:val>
          <c:extLst>
            <c:ext xmlns:c16="http://schemas.microsoft.com/office/drawing/2014/chart" uri="{C3380CC4-5D6E-409C-BE32-E72D297353CC}">
              <c16:uniqueId val="{00000002-1BDB-44F4-8A4B-9128F4F575A0}"/>
            </c:ext>
          </c:extLst>
        </c:ser>
        <c:ser>
          <c:idx val="4"/>
          <c:order val="3"/>
          <c:tx>
            <c:strRef>
              <c:f>'D20'!$C$48</c:f>
              <c:strCache>
                <c:ptCount val="1"/>
                <c:pt idx="0">
                  <c:v>Active de rezervă
Резервные активы
Reserve assets</c:v>
                </c:pt>
              </c:strCache>
            </c:strRef>
          </c:tx>
          <c:spPr>
            <a:solidFill>
              <a:srgbClr val="774F27"/>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R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'D20'!$D$43:$J$44</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'D20'!$D$48:$J$48</c:f>
              <c:numCache>
                <c:formatCode>General</c:formatCode>
                <c:ptCount val="7"/>
                <c:pt idx="0">
                  <c:v>56.9</c:v>
                </c:pt>
                <c:pt idx="1">
                  <c:v>61.4</c:v>
                </c:pt>
                <c:pt idx="2">
                  <c:v>68.099999999999994</c:v>
                </c:pt>
                <c:pt idx="3">
                  <c:v>68.8</c:v>
                </c:pt>
                <c:pt idx="4">
                  <c:v>68.8</c:v>
                </c:pt>
                <c:pt idx="5">
                  <c:v>69.800000000000011</c:v>
                </c:pt>
                <c:pt idx="6">
                  <c:v>71.100000000000009</c:v>
                </c:pt>
              </c:numCache>
            </c:numRef>
          </c:val>
          <c:extLst>
            <c:ext xmlns:c16="http://schemas.microsoft.com/office/drawing/2014/chart" uri="{C3380CC4-5D6E-409C-BE32-E72D297353CC}">
              <c16:uniqueId val="{00000003-1BDB-44F4-8A4B-9128F4F575A0}"/>
            </c:ext>
          </c:extLst>
        </c:ser>
        <c:ser>
          <c:idx val="8"/>
          <c:order val="4"/>
          <c:tx>
            <c:strRef>
              <c:f>'D20'!#REF!</c:f>
              <c:strCache>
                <c:ptCount val="1"/>
                <c:pt idx="0">
                  <c:v>#REF!</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'D20'!$D$43:$J$44</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'D20'!#REF!</c:f>
              <c:numCache>
                <c:formatCode>General</c:formatCode>
                <c:ptCount val="1"/>
                <c:pt idx="0">
                  <c:v>1</c:v>
                </c:pt>
              </c:numCache>
            </c:numRef>
          </c:val>
          <c:extLst>
            <c:ext xmlns:c16="http://schemas.microsoft.com/office/drawing/2014/chart" uri="{C3380CC4-5D6E-409C-BE32-E72D297353CC}">
              <c16:uniqueId val="{00000004-1BDB-44F4-8A4B-9128F4F575A0}"/>
            </c:ext>
          </c:extLst>
        </c:ser>
        <c:ser>
          <c:idx val="9"/>
          <c:order val="5"/>
          <c:tx>
            <c:strRef>
              <c:f>'D20'!$C$49</c:f>
              <c:strCache>
                <c:ptCount val="1"/>
                <c:pt idx="0">
                  <c:v>Alte investiţii
Прочие инвестиции
Other investment</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'D20'!$D$43:$J$44</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'D20'!$D$49:$J$49</c:f>
              <c:numCache>
                <c:formatCode>#,##0.0;#,##0.0</c:formatCode>
                <c:ptCount val="7"/>
                <c:pt idx="0">
                  <c:v>-58</c:v>
                </c:pt>
                <c:pt idx="1">
                  <c:v>-58.4</c:v>
                </c:pt>
                <c:pt idx="2">
                  <c:v>-58.7</c:v>
                </c:pt>
                <c:pt idx="3">
                  <c:v>-60.8</c:v>
                </c:pt>
                <c:pt idx="4">
                  <c:v>-60.4</c:v>
                </c:pt>
                <c:pt idx="5">
                  <c:v>-60.5</c:v>
                </c:pt>
                <c:pt idx="6">
                  <c:v>-59.5</c:v>
                </c:pt>
              </c:numCache>
            </c:numRef>
          </c:val>
          <c:extLst>
            <c:ext xmlns:c16="http://schemas.microsoft.com/office/drawing/2014/chart" uri="{C3380CC4-5D6E-409C-BE32-E72D297353CC}">
              <c16:uniqueId val="{00000005-1BDB-44F4-8A4B-9128F4F575A0}"/>
            </c:ext>
          </c:extLst>
        </c:ser>
        <c:ser>
          <c:idx val="5"/>
          <c:order val="6"/>
          <c:tx>
            <c:strRef>
              <c:f>'D20'!$C$50</c:f>
              <c:strCache>
                <c:ptCount val="1"/>
                <c:pt idx="0">
                  <c:v>Investiţii directe
Прямые инвестиции
Direct investment</c:v>
                </c:pt>
              </c:strCache>
            </c:strRef>
          </c:tx>
          <c:spPr>
            <a:solidFill>
              <a:srgbClr val="B89176"/>
            </a:solidFill>
            <a:ln>
              <a:noFill/>
            </a:ln>
            <a:effectLst>
              <a:outerShdw blurRad="50800" dist="50800" dir="5400000" algn="ctr" rotWithShape="0">
                <a:srgbClr val="F79646">
                  <a:lumMod val="20000"/>
                  <a:lumOff val="80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'D20'!$D$43:$J$44</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'D20'!$D$50:$J$50</c:f>
              <c:numCache>
                <c:formatCode>#,##0.0;#,##0.0</c:formatCode>
                <c:ptCount val="7"/>
                <c:pt idx="0">
                  <c:v>-41.8</c:v>
                </c:pt>
                <c:pt idx="1">
                  <c:v>-41.41</c:v>
                </c:pt>
                <c:pt idx="2">
                  <c:v>-41.1</c:v>
                </c:pt>
                <c:pt idx="3">
                  <c:v>-39</c:v>
                </c:pt>
                <c:pt idx="4">
                  <c:v>-39.4</c:v>
                </c:pt>
                <c:pt idx="5">
                  <c:v>-39.299999999999997</c:v>
                </c:pt>
                <c:pt idx="6">
                  <c:v>-40.299999999999997</c:v>
                </c:pt>
              </c:numCache>
            </c:numRef>
          </c:val>
          <c:extLst>
            <c:ext xmlns:c16="http://schemas.microsoft.com/office/drawing/2014/chart" uri="{C3380CC4-5D6E-409C-BE32-E72D297353CC}">
              <c16:uniqueId val="{00000006-1BDB-44F4-8A4B-9128F4F575A0}"/>
            </c:ext>
          </c:extLst>
        </c:ser>
        <c:ser>
          <c:idx val="0"/>
          <c:order val="7"/>
          <c:tx>
            <c:strRef>
              <c:f>'D20'!$C$51</c:f>
              <c:strCache>
                <c:ptCount val="1"/>
                <c:pt idx="0">
                  <c:v>Investiţii de portofoliu şi derivate financiare
Портфельные инвестиции и финансовые производные
Portfolio investment and financial derivatives</c:v>
                </c:pt>
              </c:strCache>
            </c:strRef>
          </c:tx>
          <c:spPr>
            <a:solidFill>
              <a:srgbClr val="F79646">
                <a:lumMod val="5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'D20'!$D$43:$J$44</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'D20'!$D$51:$J$51</c:f>
              <c:numCache>
                <c:formatCode>#,##0.0;#,##0.0</c:formatCode>
                <c:ptCount val="7"/>
                <c:pt idx="0">
                  <c:v>-0.2</c:v>
                </c:pt>
                <c:pt idx="1">
                  <c:v>-0.2</c:v>
                </c:pt>
                <c:pt idx="2">
                  <c:v>-0.2</c:v>
                </c:pt>
                <c:pt idx="3">
                  <c:v>-0.2</c:v>
                </c:pt>
                <c:pt idx="4">
                  <c:v>-0.2</c:v>
                </c:pt>
                <c:pt idx="5">
                  <c:v>-0.2</c:v>
                </c:pt>
                <c:pt idx="6">
                  <c:v>-0.2</c:v>
                </c:pt>
              </c:numCache>
            </c:numRef>
          </c:val>
          <c:extLst>
            <c:ext xmlns:c16="http://schemas.microsoft.com/office/drawing/2014/chart" uri="{C3380CC4-5D6E-409C-BE32-E72D297353CC}">
              <c16:uniqueId val="{00000007-1BDB-44F4-8A4B-9128F4F575A0}"/>
            </c:ext>
          </c:extLst>
        </c:ser>
        <c:dLbls>
          <c:dLblPos val="ctr"/>
          <c:showLegendKey val="0"/>
          <c:showVal val="1"/>
          <c:showCatName val="0"/>
          <c:showSerName val="0"/>
          <c:showPercent val="0"/>
          <c:showBubbleSize val="0"/>
        </c:dLbls>
        <c:gapWidth val="70"/>
        <c:overlap val="100"/>
        <c:axId val="438179968"/>
        <c:axId val="438176032"/>
        <c:extLst/>
      </c:barChart>
      <c:catAx>
        <c:axId val="438179968"/>
        <c:scaling>
          <c:orientation val="minMax"/>
        </c:scaling>
        <c:delete val="0"/>
        <c:axPos val="b"/>
        <c:numFmt formatCode="0.00%" sourceLinked="0"/>
        <c:majorTickMark val="none"/>
        <c:minorTickMark val="none"/>
        <c:tickLblPos val="low"/>
        <c:spPr>
          <a:solidFill>
            <a:sysClr val="window" lastClr="FFFFFF"/>
          </a:solidFill>
          <a:ln w="12700" cap="flat" cmpd="sng" algn="ctr">
            <a:solidFill>
              <a:sysClr val="window" lastClr="FFFFFF">
                <a:lumMod val="50000"/>
              </a:sys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crossAx val="438176032"/>
        <c:crosses val="autoZero"/>
        <c:auto val="1"/>
        <c:lblAlgn val="ctr"/>
        <c:lblOffset val="100"/>
        <c:tickLblSkip val="1"/>
        <c:noMultiLvlLbl val="0"/>
      </c:catAx>
      <c:valAx>
        <c:axId val="438176032"/>
        <c:scaling>
          <c:orientation val="minMax"/>
          <c:max val="100"/>
          <c:min val="-100"/>
        </c:scaling>
        <c:delete val="0"/>
        <c:axPos val="l"/>
        <c:title>
          <c:tx>
            <c:rich>
              <a:bodyPr rot="-54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r>
                  <a:rPr lang="en-US" sz="800"/>
                  <a:t>Pasive /</a:t>
                </a:r>
                <a:r>
                  <a:rPr lang="ro-RO" sz="800"/>
                  <a:t> </a:t>
                </a:r>
                <a:r>
                  <a:rPr lang="ru-RU" sz="800"/>
                  <a:t>Обязательства /</a:t>
                </a:r>
                <a:r>
                  <a:rPr lang="ro-RO" sz="800"/>
                  <a:t> </a:t>
                </a:r>
                <a:r>
                  <a:rPr lang="en-US" sz="800"/>
                  <a:t>Liabilities</a:t>
                </a:r>
                <a:r>
                  <a:rPr lang="ro-RO" sz="800"/>
                  <a:t>                       </a:t>
                </a:r>
                <a:r>
                  <a:rPr lang="en-US" sz="800"/>
                  <a:t>Active /</a:t>
                </a:r>
                <a:r>
                  <a:rPr lang="ro-RO" sz="800" baseline="0"/>
                  <a:t> </a:t>
                </a:r>
                <a:r>
                  <a:rPr lang="ru-RU" sz="800"/>
                  <a:t>Активы /</a:t>
                </a:r>
                <a:r>
                  <a:rPr lang="ro-RO" sz="800"/>
                  <a:t> </a:t>
                </a:r>
                <a:r>
                  <a:rPr lang="en-US" sz="800"/>
                  <a:t>Assets</a:t>
                </a:r>
              </a:p>
            </c:rich>
          </c:tx>
          <c:layout>
            <c:manualLayout>
              <c:xMode val="edge"/>
              <c:yMode val="edge"/>
              <c:x val="6.1457550223256371E-3"/>
              <c:y val="0.15289050942750143"/>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title>
        <c:numFmt formatCode="#,##0_ ;#,##0\ "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crossAx val="438179968"/>
        <c:crosses val="autoZero"/>
        <c:crossBetween val="between"/>
      </c:valAx>
      <c:spPr>
        <a:noFill/>
        <a:ln>
          <a:noFill/>
        </a:ln>
        <a:effectLst/>
      </c:spPr>
    </c:plotArea>
    <c:legend>
      <c:legendPos val="b"/>
      <c:legendEntry>
        <c:idx val="0"/>
        <c:delete val="1"/>
      </c:legendEntry>
      <c:legendEntry>
        <c:idx val="1"/>
        <c:delete val="1"/>
      </c:legendEntry>
      <c:legendEntry>
        <c:idx val="2"/>
        <c:delete val="1"/>
      </c:legendEntry>
      <c:legendEntry>
        <c:idx val="4"/>
        <c:delete val="1"/>
      </c:legendEntry>
      <c:layout>
        <c:manualLayout>
          <c:xMode val="edge"/>
          <c:yMode val="edge"/>
          <c:x val="0.64928145880863986"/>
          <c:y val="0.19958927105989632"/>
          <c:w val="0.35071854119136026"/>
          <c:h val="0.54981081135444765"/>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legend>
    <c:plotVisOnly val="1"/>
    <c:dispBlanksAs val="gap"/>
    <c:showDLblsOverMax val="0"/>
  </c:chart>
  <c:spPr>
    <a:solidFill>
      <a:schemeClr val="bg1"/>
    </a:solidFill>
    <a:ln w="9525" cap="flat" cmpd="sng" algn="ctr">
      <a:solidFill>
        <a:sysClr val="window" lastClr="FFFFFF">
          <a:lumMod val="75000"/>
        </a:sysClr>
      </a:solidFill>
      <a:round/>
    </a:ln>
    <a:effectLst/>
  </c:spPr>
  <c:txPr>
    <a:bodyPr/>
    <a:lstStyle/>
    <a:p>
      <a:pPr>
        <a:defRPr sz="800">
          <a:solidFill>
            <a:sysClr val="windowText" lastClr="000000"/>
          </a:solidFill>
          <a:latin typeface="PermianSerifTypeface" panose="02000000000000000000" pitchFamily="50" charset="0"/>
        </a:defRPr>
      </a:pPr>
      <a:endParaRPr lang="ro-R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817462043763868E-2"/>
          <c:y val="6.6252548636106814E-2"/>
          <c:w val="0.66169702751024351"/>
          <c:h val="0.85643297394103657"/>
        </c:manualLayout>
      </c:layout>
      <c:areaChart>
        <c:grouping val="standard"/>
        <c:varyColors val="0"/>
        <c:ser>
          <c:idx val="5"/>
          <c:order val="4"/>
          <c:tx>
            <c:strRef>
              <c:f>'D21'!$B$50</c:f>
              <c:strCache>
                <c:ptCount val="1"/>
                <c:pt idx="0">
                  <c:v>100-150% din (30%DTS + 15%AA + 5%M2 + 5%eX)
100-150% от (30%КВД  + 15%ПО + 5%М2 + 5% Эксп.)
100-150% of (30%STD + 15%OL + 5%M2 + 5%eX)</c:v>
                </c:pt>
              </c:strCache>
            </c:strRef>
          </c:tx>
          <c:spPr>
            <a:solidFill>
              <a:schemeClr val="bg1">
                <a:lumMod val="65000"/>
              </a:schemeClr>
            </a:solidFill>
            <a:ln w="28575">
              <a:noFill/>
            </a:ln>
          </c:spPr>
          <c:cat>
            <c:strRef>
              <c:f>'D21'!$C$44:$I$44</c:f>
              <c:strCache>
                <c:ptCount val="7"/>
                <c:pt idx="0">
                  <c:v>31.03.2022</c:v>
                </c:pt>
                <c:pt idx="1">
                  <c:v>30.06.2022</c:v>
                </c:pt>
                <c:pt idx="2">
                  <c:v>30.09.2022</c:v>
                </c:pt>
                <c:pt idx="3">
                  <c:v>31.12.2022</c:v>
                </c:pt>
                <c:pt idx="4">
                  <c:v>31.03.2023*</c:v>
                </c:pt>
                <c:pt idx="5">
                  <c:v>30.06.2023*</c:v>
                </c:pt>
                <c:pt idx="6">
                  <c:v>30.09.2023</c:v>
                </c:pt>
              </c:strCache>
            </c:strRef>
          </c:cat>
          <c:val>
            <c:numRef>
              <c:f>'D21'!$C$50:$I$50</c:f>
              <c:numCache>
                <c:formatCode>#,##0.00</c:formatCode>
                <c:ptCount val="7"/>
                <c:pt idx="0">
                  <c:v>2775.88306848409</c:v>
                </c:pt>
                <c:pt idx="1">
                  <c:v>2810.7036836905131</c:v>
                </c:pt>
                <c:pt idx="2">
                  <c:v>2898.8177739151984</c:v>
                </c:pt>
                <c:pt idx="3">
                  <c:v>3163.5188330902847</c:v>
                </c:pt>
                <c:pt idx="4">
                  <c:v>3314.3986375652767</c:v>
                </c:pt>
                <c:pt idx="5">
                  <c:v>3344.6098546272942</c:v>
                </c:pt>
                <c:pt idx="6">
                  <c:v>3314.4305310809605</c:v>
                </c:pt>
              </c:numCache>
            </c:numRef>
          </c:val>
          <c:extLst>
            <c:ext xmlns:c16="http://schemas.microsoft.com/office/drawing/2014/chart" uri="{C3380CC4-5D6E-409C-BE32-E72D297353CC}">
              <c16:uniqueId val="{00000000-FA67-48E5-9A47-5E237A6AF270}"/>
            </c:ext>
          </c:extLst>
        </c:ser>
        <c:ser>
          <c:idx val="4"/>
          <c:order val="5"/>
          <c:tx>
            <c:strRef>
              <c:f>'D21'!$B$49</c:f>
              <c:strCache>
                <c:ptCount val="1"/>
                <c:pt idx="0">
                  <c:v>100% din (30%DTS + 15%AA + 5%M2 + 5%eX)
100% от (30%КВД  + 15%ПО + 5%М2 + 5% Эксп.)
100% of (30%STD + 15%OL + 5%M2 + 5%eX)</c:v>
                </c:pt>
              </c:strCache>
            </c:strRef>
          </c:tx>
          <c:spPr>
            <a:solidFill>
              <a:schemeClr val="bg1"/>
            </a:solidFill>
            <a:ln w="28575">
              <a:noFill/>
            </a:ln>
          </c:spPr>
          <c:cat>
            <c:strRef>
              <c:f>'D21'!$C$44:$I$44</c:f>
              <c:strCache>
                <c:ptCount val="7"/>
                <c:pt idx="0">
                  <c:v>31.03.2022</c:v>
                </c:pt>
                <c:pt idx="1">
                  <c:v>30.06.2022</c:v>
                </c:pt>
                <c:pt idx="2">
                  <c:v>30.09.2022</c:v>
                </c:pt>
                <c:pt idx="3">
                  <c:v>31.12.2022</c:v>
                </c:pt>
                <c:pt idx="4">
                  <c:v>31.03.2023*</c:v>
                </c:pt>
                <c:pt idx="5">
                  <c:v>30.06.2023*</c:v>
                </c:pt>
                <c:pt idx="6">
                  <c:v>30.09.2023</c:v>
                </c:pt>
              </c:strCache>
            </c:strRef>
          </c:cat>
          <c:val>
            <c:numRef>
              <c:f>'D21'!$C$49:$I$49</c:f>
              <c:numCache>
                <c:formatCode>#,##0.00</c:formatCode>
                <c:ptCount val="7"/>
                <c:pt idx="0">
                  <c:v>1850.5887123227267</c:v>
                </c:pt>
                <c:pt idx="1">
                  <c:v>1873.8024557936753</c:v>
                </c:pt>
                <c:pt idx="2">
                  <c:v>1932.5451826101323</c:v>
                </c:pt>
                <c:pt idx="3">
                  <c:v>2109.0125553935231</c:v>
                </c:pt>
                <c:pt idx="4">
                  <c:v>2209.5990917101844</c:v>
                </c:pt>
                <c:pt idx="5">
                  <c:v>2229.7399030848628</c:v>
                </c:pt>
                <c:pt idx="6">
                  <c:v>2209.6203540539736</c:v>
                </c:pt>
              </c:numCache>
            </c:numRef>
          </c:val>
          <c:extLst>
            <c:ext xmlns:c16="http://schemas.microsoft.com/office/drawing/2014/chart" uri="{C3380CC4-5D6E-409C-BE32-E72D297353CC}">
              <c16:uniqueId val="{00000001-FA67-48E5-9A47-5E237A6AF270}"/>
            </c:ext>
          </c:extLst>
        </c:ser>
        <c:dLbls>
          <c:showLegendKey val="0"/>
          <c:showVal val="0"/>
          <c:showCatName val="0"/>
          <c:showSerName val="0"/>
          <c:showPercent val="0"/>
          <c:showBubbleSize val="0"/>
        </c:dLbls>
        <c:axId val="96833920"/>
        <c:axId val="96835840"/>
      </c:areaChart>
      <c:barChart>
        <c:barDir val="col"/>
        <c:grouping val="clustered"/>
        <c:varyColors val="0"/>
        <c:ser>
          <c:idx val="0"/>
          <c:order val="0"/>
          <c:tx>
            <c:strRef>
              <c:f>'D21'!$B$45</c:f>
              <c:strCache>
                <c:ptCount val="1"/>
                <c:pt idx="0">
                  <c:v>Active de rezervă
Резервные активы
Reserve assets</c:v>
                </c:pt>
              </c:strCache>
            </c:strRef>
          </c:tx>
          <c:spPr>
            <a:solidFill>
              <a:srgbClr val="EDDBD1"/>
            </a:solidFill>
            <a:ln w="25400">
              <a:noFill/>
            </a:ln>
          </c:spPr>
          <c:invertIfNegative val="0"/>
          <c:dLbls>
            <c:spPr>
              <a:solidFill>
                <a:schemeClr val="bg1"/>
              </a:solidFill>
              <a:ln>
                <a:noFill/>
              </a:ln>
              <a:effectLst/>
            </c:spPr>
            <c:txPr>
              <a:bodyPr wrap="square" lIns="38100" tIns="19050" rIns="38100" bIns="19050" anchor="ctr">
                <a:spAutoFit/>
              </a:bodyPr>
              <a:lstStyle/>
              <a:p>
                <a:pPr>
                  <a:defRPr sz="800"/>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'D21'!$C$44:$I$44</c:f>
              <c:strCache>
                <c:ptCount val="7"/>
                <c:pt idx="0">
                  <c:v>31.03.2022</c:v>
                </c:pt>
                <c:pt idx="1">
                  <c:v>30.06.2022</c:v>
                </c:pt>
                <c:pt idx="2">
                  <c:v>30.09.2022</c:v>
                </c:pt>
                <c:pt idx="3">
                  <c:v>31.12.2022</c:v>
                </c:pt>
                <c:pt idx="4">
                  <c:v>31.03.2023*</c:v>
                </c:pt>
                <c:pt idx="5">
                  <c:v>30.06.2023*</c:v>
                </c:pt>
                <c:pt idx="6">
                  <c:v>30.09.2023</c:v>
                </c:pt>
              </c:strCache>
            </c:strRef>
          </c:cat>
          <c:val>
            <c:numRef>
              <c:f>'D21'!$C$45:$I$45</c:f>
              <c:numCache>
                <c:formatCode>#,##0.00</c:formatCode>
                <c:ptCount val="7"/>
                <c:pt idx="0">
                  <c:v>3432.43</c:v>
                </c:pt>
                <c:pt idx="1">
                  <c:v>3616.39</c:v>
                </c:pt>
                <c:pt idx="2">
                  <c:v>4227.54</c:v>
                </c:pt>
                <c:pt idx="3">
                  <c:v>4474.17</c:v>
                </c:pt>
                <c:pt idx="4">
                  <c:v>4679.3500000000004</c:v>
                </c:pt>
                <c:pt idx="5">
                  <c:v>4902.67</c:v>
                </c:pt>
                <c:pt idx="6">
                  <c:v>4881.93</c:v>
                </c:pt>
              </c:numCache>
            </c:numRef>
          </c:val>
          <c:extLst>
            <c:ext xmlns:c16="http://schemas.microsoft.com/office/drawing/2014/chart" uri="{C3380CC4-5D6E-409C-BE32-E72D297353CC}">
              <c16:uniqueId val="{00000002-FA67-48E5-9A47-5E237A6AF270}"/>
            </c:ext>
          </c:extLst>
        </c:ser>
        <c:dLbls>
          <c:showLegendKey val="0"/>
          <c:showVal val="0"/>
          <c:showCatName val="0"/>
          <c:showSerName val="0"/>
          <c:showPercent val="0"/>
          <c:showBubbleSize val="0"/>
        </c:dLbls>
        <c:gapWidth val="80"/>
        <c:axId val="96833920"/>
        <c:axId val="96835840"/>
      </c:barChart>
      <c:lineChart>
        <c:grouping val="standard"/>
        <c:varyColors val="0"/>
        <c:ser>
          <c:idx val="1"/>
          <c:order val="1"/>
          <c:tx>
            <c:strRef>
              <c:f>'D21'!$B$46</c:f>
              <c:strCache>
                <c:ptCount val="1"/>
                <c:pt idx="0">
                  <c:v>3 luni de import efectiv de bunuri şi servicii
3 месяца фактического импорта товаров и услуг
3 months of actual imports of goods and services</c:v>
                </c:pt>
              </c:strCache>
            </c:strRef>
          </c:tx>
          <c:spPr>
            <a:ln w="28575">
              <a:noFill/>
            </a:ln>
          </c:spPr>
          <c:marker>
            <c:symbol val="circle"/>
            <c:size val="8"/>
            <c:spPr>
              <a:solidFill>
                <a:srgbClr val="695B57"/>
              </a:solidFill>
              <a:ln>
                <a:solidFill>
                  <a:schemeClr val="tx1"/>
                </a:solidFill>
                <a:prstDash val="solid"/>
              </a:ln>
            </c:spPr>
          </c:marker>
          <c:cat>
            <c:strRef>
              <c:f>'D21'!$C$44:$D$44</c:f>
              <c:strCache>
                <c:ptCount val="2"/>
                <c:pt idx="0">
                  <c:v>31.03.2022</c:v>
                </c:pt>
                <c:pt idx="1">
                  <c:v>30.06.2022</c:v>
                </c:pt>
              </c:strCache>
            </c:strRef>
          </c:cat>
          <c:val>
            <c:numRef>
              <c:f>'D21'!$C$46:$I$46</c:f>
              <c:numCache>
                <c:formatCode>#,##0.00</c:formatCode>
                <c:ptCount val="7"/>
                <c:pt idx="0">
                  <c:v>2102.0625</c:v>
                </c:pt>
                <c:pt idx="1">
                  <c:v>2258.5650000000001</c:v>
                </c:pt>
                <c:pt idx="2">
                  <c:v>2412.8449999999998</c:v>
                </c:pt>
                <c:pt idx="3">
                  <c:v>2566.2674999999999</c:v>
                </c:pt>
                <c:pt idx="4">
                  <c:v>2641.2950000000001</c:v>
                </c:pt>
                <c:pt idx="5">
                  <c:v>2578.7224999999999</c:v>
                </c:pt>
                <c:pt idx="6">
                  <c:v>2558.5500000000002</c:v>
                </c:pt>
              </c:numCache>
            </c:numRef>
          </c:val>
          <c:smooth val="0"/>
          <c:extLst>
            <c:ext xmlns:c16="http://schemas.microsoft.com/office/drawing/2014/chart" uri="{C3380CC4-5D6E-409C-BE32-E72D297353CC}">
              <c16:uniqueId val="{00000003-FA67-48E5-9A47-5E237A6AF270}"/>
            </c:ext>
          </c:extLst>
        </c:ser>
        <c:ser>
          <c:idx val="2"/>
          <c:order val="2"/>
          <c:tx>
            <c:strRef>
              <c:f>'D21'!$B$47</c:f>
              <c:strCache>
                <c:ptCount val="1"/>
                <c:pt idx="0">
                  <c:v>100% din datoria externă pe termen scurt
100% краткосрочного внешнего долга
100% of short-term external debt</c:v>
                </c:pt>
              </c:strCache>
            </c:strRef>
          </c:tx>
          <c:spPr>
            <a:ln w="28575">
              <a:noFill/>
            </a:ln>
          </c:spPr>
          <c:marker>
            <c:symbol val="circle"/>
            <c:size val="8"/>
            <c:spPr>
              <a:solidFill>
                <a:srgbClr val="B1876B"/>
              </a:solidFill>
              <a:ln>
                <a:solidFill>
                  <a:schemeClr val="accent6">
                    <a:lumMod val="50000"/>
                  </a:schemeClr>
                </a:solidFill>
                <a:prstDash val="solid"/>
              </a:ln>
            </c:spPr>
          </c:marker>
          <c:cat>
            <c:strRef>
              <c:f>'D21'!$C$44:$D$44</c:f>
              <c:strCache>
                <c:ptCount val="2"/>
                <c:pt idx="0">
                  <c:v>31.03.2022</c:v>
                </c:pt>
                <c:pt idx="1">
                  <c:v>30.06.2022</c:v>
                </c:pt>
              </c:strCache>
            </c:strRef>
          </c:cat>
          <c:val>
            <c:numRef>
              <c:f>'D21'!$C$47:$I$47</c:f>
              <c:numCache>
                <c:formatCode>#,##0.00</c:formatCode>
                <c:ptCount val="7"/>
                <c:pt idx="0">
                  <c:v>2510.3600000000006</c:v>
                </c:pt>
                <c:pt idx="1">
                  <c:v>2469.4500000000003</c:v>
                </c:pt>
                <c:pt idx="2">
                  <c:v>2592.3599999999997</c:v>
                </c:pt>
                <c:pt idx="3">
                  <c:v>2761.8699999999994</c:v>
                </c:pt>
                <c:pt idx="4">
                  <c:v>2855.7</c:v>
                </c:pt>
                <c:pt idx="5">
                  <c:v>2880.3300000000004</c:v>
                </c:pt>
                <c:pt idx="6">
                  <c:v>2884.41</c:v>
                </c:pt>
              </c:numCache>
            </c:numRef>
          </c:val>
          <c:smooth val="0"/>
          <c:extLst>
            <c:ext xmlns:c16="http://schemas.microsoft.com/office/drawing/2014/chart" uri="{C3380CC4-5D6E-409C-BE32-E72D297353CC}">
              <c16:uniqueId val="{00000004-FA67-48E5-9A47-5E237A6AF270}"/>
            </c:ext>
          </c:extLst>
        </c:ser>
        <c:ser>
          <c:idx val="3"/>
          <c:order val="3"/>
          <c:tx>
            <c:strRef>
              <c:f>'D21'!$B$48</c:f>
              <c:strCache>
                <c:ptCount val="1"/>
                <c:pt idx="0">
                  <c:v>20% din M2
20% от М2
20% of M2</c:v>
                </c:pt>
              </c:strCache>
            </c:strRef>
          </c:tx>
          <c:spPr>
            <a:ln w="28575">
              <a:noFill/>
            </a:ln>
          </c:spPr>
          <c:marker>
            <c:symbol val="circle"/>
            <c:size val="8"/>
            <c:spPr>
              <a:solidFill>
                <a:schemeClr val="bg1"/>
              </a:solidFill>
              <a:ln>
                <a:solidFill>
                  <a:schemeClr val="tx2">
                    <a:lumMod val="50000"/>
                  </a:schemeClr>
                </a:solidFill>
              </a:ln>
            </c:spPr>
          </c:marker>
          <c:cat>
            <c:strRef>
              <c:f>'D21'!$C$44:$D$44</c:f>
              <c:strCache>
                <c:ptCount val="2"/>
                <c:pt idx="0">
                  <c:v>31.03.2022</c:v>
                </c:pt>
                <c:pt idx="1">
                  <c:v>30.06.2022</c:v>
                </c:pt>
              </c:strCache>
            </c:strRef>
          </c:cat>
          <c:val>
            <c:numRef>
              <c:f>'D21'!$C$48:$I$48</c:f>
              <c:numCache>
                <c:formatCode>#,##0.00</c:formatCode>
                <c:ptCount val="7"/>
                <c:pt idx="0">
                  <c:v>836.24490375116659</c:v>
                </c:pt>
                <c:pt idx="1">
                  <c:v>823.31907371768057</c:v>
                </c:pt>
                <c:pt idx="2">
                  <c:v>834.3079991816694</c:v>
                </c:pt>
                <c:pt idx="3">
                  <c:v>950.41659054489264</c:v>
                </c:pt>
                <c:pt idx="4">
                  <c:v>1047.5967358115377</c:v>
                </c:pt>
                <c:pt idx="5">
                  <c:v>1119.6839813102522</c:v>
                </c:pt>
                <c:pt idx="6">
                  <c:v>1122.9997851866949</c:v>
                </c:pt>
              </c:numCache>
            </c:numRef>
          </c:val>
          <c:smooth val="0"/>
          <c:extLst>
            <c:ext xmlns:c16="http://schemas.microsoft.com/office/drawing/2014/chart" uri="{C3380CC4-5D6E-409C-BE32-E72D297353CC}">
              <c16:uniqueId val="{00000005-FA67-48E5-9A47-5E237A6AF270}"/>
            </c:ext>
          </c:extLst>
        </c:ser>
        <c:dLbls>
          <c:showLegendKey val="0"/>
          <c:showVal val="0"/>
          <c:showCatName val="0"/>
          <c:showSerName val="0"/>
          <c:showPercent val="0"/>
          <c:showBubbleSize val="0"/>
        </c:dLbls>
        <c:marker val="1"/>
        <c:smooth val="0"/>
        <c:axId val="96833920"/>
        <c:axId val="96835840"/>
      </c:lineChart>
      <c:catAx>
        <c:axId val="968339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a:pPr>
            <a:endParaRPr lang="ro-RO"/>
          </a:p>
        </c:txPr>
        <c:crossAx val="96835840"/>
        <c:crosses val="autoZero"/>
        <c:auto val="1"/>
        <c:lblAlgn val="ctr"/>
        <c:lblOffset val="100"/>
        <c:tickLblSkip val="1"/>
        <c:tickMarkSkip val="1"/>
        <c:noMultiLvlLbl val="0"/>
      </c:catAx>
      <c:valAx>
        <c:axId val="96835840"/>
        <c:scaling>
          <c:orientation val="minMax"/>
          <c:max val="5000"/>
        </c:scaling>
        <c:delete val="0"/>
        <c:axPos val="l"/>
        <c:majorGridlines>
          <c:spPr>
            <a:ln>
              <a:solidFill>
                <a:schemeClr val="bg1">
                  <a:lumMod val="85000"/>
                </a:schemeClr>
              </a:solidFill>
              <a:prstDash val="dash"/>
            </a:ln>
          </c:spPr>
        </c:majorGridlines>
        <c:numFmt formatCode="#,##0" sourceLinked="0"/>
        <c:majorTickMark val="out"/>
        <c:minorTickMark val="none"/>
        <c:tickLblPos val="nextTo"/>
        <c:spPr>
          <a:ln w="3175">
            <a:solidFill>
              <a:srgbClr val="000000"/>
            </a:solidFill>
            <a:prstDash val="solid"/>
          </a:ln>
        </c:spPr>
        <c:txPr>
          <a:bodyPr rot="0" vert="horz"/>
          <a:lstStyle/>
          <a:p>
            <a:pPr>
              <a:defRPr sz="800"/>
            </a:pPr>
            <a:endParaRPr lang="ro-RO"/>
          </a:p>
        </c:txPr>
        <c:crossAx val="96833920"/>
        <c:crosses val="autoZero"/>
        <c:crossBetween val="between"/>
        <c:majorUnit val="500"/>
      </c:valAx>
      <c:spPr>
        <a:noFill/>
        <a:ln w="25400">
          <a:noFill/>
        </a:ln>
      </c:spPr>
    </c:plotArea>
    <c:legend>
      <c:legendPos val="r"/>
      <c:legendEntry>
        <c:idx val="1"/>
        <c:delete val="1"/>
      </c:legendEntry>
      <c:layout>
        <c:manualLayout>
          <c:xMode val="edge"/>
          <c:yMode val="edge"/>
          <c:x val="0.73597507537912699"/>
          <c:y val="5.6232483326617191E-2"/>
          <c:w val="0.25608675642430989"/>
          <c:h val="0.89399554470911569"/>
        </c:manualLayout>
      </c:layout>
      <c:overlay val="0"/>
      <c:spPr>
        <a:noFill/>
        <a:ln w="25400">
          <a:noFill/>
        </a:ln>
      </c:spPr>
      <c:txPr>
        <a:bodyPr/>
        <a:lstStyle/>
        <a:p>
          <a:pPr>
            <a:defRPr sz="800"/>
          </a:pPr>
          <a:endParaRPr lang="ro-RO"/>
        </a:p>
      </c:txPr>
    </c:legend>
    <c:plotVisOnly val="1"/>
    <c:dispBlanksAs val="gap"/>
    <c:showDLblsOverMax val="0"/>
  </c:chart>
  <c:spPr>
    <a:solidFill>
      <a:srgbClr val="FFFFFF"/>
    </a:solidFill>
    <a:ln w="3175">
      <a:solidFill>
        <a:schemeClr val="bg1">
          <a:lumMod val="85000"/>
        </a:schemeClr>
      </a:solidFill>
      <a:prstDash val="solid"/>
    </a:ln>
  </c:spPr>
  <c:txPr>
    <a:bodyPr/>
    <a:lstStyle/>
    <a:p>
      <a:pPr>
        <a:defRPr sz="900" b="0" i="0" u="none" strike="noStrike" baseline="0">
          <a:solidFill>
            <a:srgbClr val="000000"/>
          </a:solidFill>
          <a:latin typeface="PermianSerifTypeface" pitchFamily="50" charset="0"/>
          <a:ea typeface="Times New Roman"/>
          <a:cs typeface="Times New Roman" panose="02020603050405020304" pitchFamily="18" charset="0"/>
        </a:defRPr>
      </a:pPr>
      <a:endParaRPr lang="ro-RO"/>
    </a:p>
  </c:txPr>
  <c:printSettings>
    <c:headerFooter alignWithMargins="0"/>
    <c:pageMargins b="1" l="0.75" r="0.75"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27514792899401E-2"/>
          <c:y val="0.11766773504273505"/>
          <c:w val="0.893016929651545"/>
          <c:h val="0.76635256410256414"/>
        </c:manualLayout>
      </c:layout>
      <c:barChart>
        <c:barDir val="col"/>
        <c:grouping val="stacked"/>
        <c:varyColors val="0"/>
        <c:ser>
          <c:idx val="0"/>
          <c:order val="0"/>
          <c:spPr>
            <a:pattFill prst="smCheck">
              <a:fgClr>
                <a:schemeClr val="accent6">
                  <a:lumMod val="50000"/>
                </a:schemeClr>
              </a:fgClr>
              <a:bgClr>
                <a:schemeClr val="bg1"/>
              </a:bgClr>
            </a:pattFill>
            <a:ln>
              <a:solidFill>
                <a:schemeClr val="accent6">
                  <a:lumMod val="50000"/>
                </a:schemeClr>
              </a:solidFill>
            </a:ln>
          </c:spPr>
          <c:invertIfNegative val="0"/>
          <c:dLbls>
            <c:spPr>
              <a:solidFill>
                <a:schemeClr val="bg1"/>
              </a:solidFill>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'ID_alteS_ue-csi-alte tari'!#REF!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'ID_alteS_ue-csi-alte tari'!#REF!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'ID_alteS_ue-csi-alte tari'!#REF!</c15:sqref>
                        </c15:formulaRef>
                      </c:ext>
                    </c:extLst>
                  </c:multiLvlStrRef>
                </c15:cat>
              </c15:filteredCategoryTitle>
            </c:ext>
            <c:ext xmlns:c16="http://schemas.microsoft.com/office/drawing/2014/chart" uri="{C3380CC4-5D6E-409C-BE32-E72D297353CC}">
              <c16:uniqueId val="{00000000-E8D0-45A9-9E49-92B2D2EF587F}"/>
            </c:ext>
          </c:extLst>
        </c:ser>
        <c:ser>
          <c:idx val="1"/>
          <c:order val="1"/>
          <c:spPr>
            <a:solidFill>
              <a:schemeClr val="accent6">
                <a:lumMod val="50000"/>
              </a:schemeClr>
            </a:solidFill>
            <a:ln>
              <a:solidFill>
                <a:schemeClr val="accent6">
                  <a:lumMod val="50000"/>
                </a:schemeClr>
              </a:solidFill>
            </a:ln>
          </c:spPr>
          <c:invertIfNegative val="0"/>
          <c:dLbls>
            <c:spPr>
              <a:solidFill>
                <a:schemeClr val="bg1"/>
              </a:soli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'ID_alteS_ue-csi-alte tari'!#REF!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'ID_alteS_ue-csi-alte tari'!#REF!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'ID_alteS_ue-csi-alte tari'!#REF!</c15:sqref>
                        </c15:formulaRef>
                      </c:ext>
                    </c:extLst>
                  </c:multiLvlStrRef>
                </c15:cat>
              </c15:filteredCategoryTitle>
            </c:ext>
            <c:ext xmlns:c16="http://schemas.microsoft.com/office/drawing/2014/chart" uri="{C3380CC4-5D6E-409C-BE32-E72D297353CC}">
              <c16:uniqueId val="{00000001-E8D0-45A9-9E49-92B2D2EF587F}"/>
            </c:ext>
          </c:extLst>
        </c:ser>
        <c:ser>
          <c:idx val="2"/>
          <c:order val="2"/>
          <c:spPr>
            <a:solidFill>
              <a:schemeClr val="accent6">
                <a:lumMod val="60000"/>
                <a:lumOff val="40000"/>
              </a:schemeClr>
            </a:solidFill>
            <a:ln>
              <a:solidFill>
                <a:schemeClr val="accent6">
                  <a:lumMod val="50000"/>
                </a:schemeClr>
              </a:solidFill>
            </a:ln>
          </c:spPr>
          <c:invertIfNegative val="0"/>
          <c:dLbls>
            <c:spPr>
              <a:solidFill>
                <a:schemeClr val="bg1"/>
              </a:soli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'ID_alteS_ue-csi-alte tari'!#REF!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'ID_alteS_ue-csi-alte tari'!#REF!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'ID_alteS_ue-csi-alte tari'!#REF!</c15:sqref>
                        </c15:formulaRef>
                      </c:ext>
                    </c:extLst>
                  </c:multiLvlStrRef>
                </c15:cat>
              </c15:filteredCategoryTitle>
            </c:ext>
            <c:ext xmlns:c16="http://schemas.microsoft.com/office/drawing/2014/chart" uri="{C3380CC4-5D6E-409C-BE32-E72D297353CC}">
              <c16:uniqueId val="{00000002-E8D0-45A9-9E49-92B2D2EF587F}"/>
            </c:ext>
          </c:extLst>
        </c:ser>
        <c:dLbls>
          <c:showLegendKey val="0"/>
          <c:showVal val="0"/>
          <c:showCatName val="0"/>
          <c:showSerName val="0"/>
          <c:showPercent val="0"/>
          <c:showBubbleSize val="0"/>
        </c:dLbls>
        <c:gapWidth val="44"/>
        <c:overlap val="100"/>
        <c:axId val="977876728"/>
        <c:axId val="1"/>
      </c:barChart>
      <c:catAx>
        <c:axId val="977876728"/>
        <c:scaling>
          <c:orientation val="minMax"/>
        </c:scaling>
        <c:delete val="0"/>
        <c:axPos val="b"/>
        <c:numFmt formatCode="General" sourceLinked="0"/>
        <c:majorTickMark val="out"/>
        <c:minorTickMark val="none"/>
        <c:tickLblPos val="nextTo"/>
        <c:spPr>
          <a:ln>
            <a:solidFill>
              <a:schemeClr val="tx1"/>
            </a:solidFill>
          </a:ln>
        </c:spPr>
        <c:txPr>
          <a:bodyPr/>
          <a:lstStyle/>
          <a:p>
            <a:pPr>
              <a:defRPr sz="700"/>
            </a:pPr>
            <a:endParaRPr lang="ro-RO"/>
          </a:p>
        </c:txPr>
        <c:crossAx val="1"/>
        <c:crosses val="autoZero"/>
        <c:auto val="1"/>
        <c:lblAlgn val="ctr"/>
        <c:lblOffset val="100"/>
        <c:noMultiLvlLbl val="0"/>
      </c:catAx>
      <c:valAx>
        <c:axId val="1"/>
        <c:scaling>
          <c:orientation val="minMax"/>
          <c:max val="100"/>
        </c:scaling>
        <c:delete val="0"/>
        <c:axPos val="l"/>
        <c:majorGridlines>
          <c:spPr>
            <a:ln w="3175">
              <a:prstDash val="sysDash"/>
            </a:ln>
          </c:spPr>
        </c:majorGridlines>
        <c:title>
          <c:tx>
            <c:rich>
              <a:bodyPr rot="0" vert="horz"/>
              <a:lstStyle/>
              <a:p>
                <a:pPr>
                  <a:defRPr b="0"/>
                </a:pPr>
                <a:r>
                  <a:rPr lang="en-US" b="0"/>
                  <a:t>%</a:t>
                </a:r>
              </a:p>
            </c:rich>
          </c:tx>
          <c:layout>
            <c:manualLayout>
              <c:xMode val="edge"/>
              <c:yMode val="edge"/>
              <c:x val="7.2222249648261058E-2"/>
              <c:y val="5.7705286839145109E-2"/>
            </c:manualLayout>
          </c:layout>
          <c:overlay val="0"/>
        </c:title>
        <c:numFmt formatCode="General" sourceLinked="1"/>
        <c:majorTickMark val="out"/>
        <c:minorTickMark val="none"/>
        <c:tickLblPos val="nextTo"/>
        <c:spPr>
          <a:ln>
            <a:solidFill>
              <a:schemeClr val="tx1"/>
            </a:solidFill>
          </a:ln>
        </c:spPr>
        <c:crossAx val="977876728"/>
        <c:crosses val="autoZero"/>
        <c:crossBetween val="between"/>
      </c:valAx>
    </c:plotArea>
    <c:legend>
      <c:legendPos val="t"/>
      <c:overlay val="0"/>
    </c:legend>
    <c:plotVisOnly val="1"/>
    <c:dispBlanksAs val="gap"/>
    <c:showDLblsOverMax val="0"/>
  </c:chart>
  <c:txPr>
    <a:bodyPr/>
    <a:lstStyle/>
    <a:p>
      <a:pPr>
        <a:defRPr sz="800">
          <a:latin typeface="PermianSerifTypeface" pitchFamily="50" charset="0"/>
        </a:defRPr>
      </a:pPr>
      <a:endParaRPr lang="ro-R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756967266262211E-2"/>
          <c:y val="6.3583511598532455E-2"/>
          <c:w val="0.90856330222585657"/>
          <c:h val="0.68285204942451461"/>
        </c:manualLayout>
      </c:layout>
      <c:lineChart>
        <c:grouping val="standard"/>
        <c:varyColors val="0"/>
        <c:ser>
          <c:idx val="0"/>
          <c:order val="0"/>
          <c:tx>
            <c:strRef>
              <c:f>'D22'!$B$44</c:f>
              <c:strCache>
                <c:ptCount val="1"/>
                <c:pt idx="0">
                  <c:v>UE / ЕC / EU</c:v>
                </c:pt>
              </c:strCache>
            </c:strRef>
          </c:tx>
          <c:spPr>
            <a:ln w="28575" cap="rnd">
              <a:solidFill>
                <a:schemeClr val="accent2">
                  <a:lumMod val="50000"/>
                </a:schemeClr>
              </a:solidFill>
              <a:round/>
            </a:ln>
            <a:effectLst/>
          </c:spPr>
          <c:marker>
            <c:symbol val="diamond"/>
            <c:size val="5"/>
            <c:spPr>
              <a:solidFill>
                <a:schemeClr val="accent2">
                  <a:lumMod val="50000"/>
                </a:schemeClr>
              </a:solidFill>
              <a:ln w="9525">
                <a:solidFill>
                  <a:schemeClr val="accent2">
                    <a:lumMod val="50000"/>
                  </a:schemeClr>
                </a:solidFill>
              </a:ln>
              <a:effectLst/>
            </c:spPr>
          </c:marker>
          <c:dLbls>
            <c:numFmt formatCode="#,##0.00" sourceLinked="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'D22'!$C$42:$I$43</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'D22'!$C$44:$I$44</c:f>
              <c:numCache>
                <c:formatCode>#,##0.00</c:formatCode>
                <c:ptCount val="7"/>
                <c:pt idx="0">
                  <c:v>2541.4384813963343</c:v>
                </c:pt>
                <c:pt idx="1">
                  <c:v>2523.1680333081304</c:v>
                </c:pt>
                <c:pt idx="2">
                  <c:v>2583.2744954640507</c:v>
                </c:pt>
                <c:pt idx="3">
                  <c:v>2632.9115352573917</c:v>
                </c:pt>
                <c:pt idx="4">
                  <c:v>2859.5175175610357</c:v>
                </c:pt>
                <c:pt idx="5">
                  <c:v>2879.9011034770156</c:v>
                </c:pt>
                <c:pt idx="6">
                  <c:v>3013.7998088583481</c:v>
                </c:pt>
              </c:numCache>
            </c:numRef>
          </c:val>
          <c:smooth val="0"/>
          <c:extLst>
            <c:ext xmlns:c16="http://schemas.microsoft.com/office/drawing/2014/chart" uri="{C3380CC4-5D6E-409C-BE32-E72D297353CC}">
              <c16:uniqueId val="{00000000-BE09-4361-8CA1-476091CE1196}"/>
            </c:ext>
          </c:extLst>
        </c:ser>
        <c:ser>
          <c:idx val="1"/>
          <c:order val="1"/>
          <c:tx>
            <c:strRef>
              <c:f>'D22'!$B$45</c:f>
              <c:strCache>
                <c:ptCount val="1"/>
                <c:pt idx="0">
                  <c:v>Alte ţări / Другие страны / Other countries</c:v>
                </c:pt>
              </c:strCache>
            </c:strRef>
          </c:tx>
          <c:spPr>
            <a:ln w="28575" cap="rnd">
              <a:solidFill>
                <a:srgbClr val="582808"/>
              </a:solidFill>
              <a:round/>
            </a:ln>
            <a:effectLst/>
          </c:spPr>
          <c:marker>
            <c:symbol val="triangle"/>
            <c:size val="5"/>
            <c:spPr>
              <a:solidFill>
                <a:srgbClr val="582808"/>
              </a:solidFill>
              <a:ln w="9525">
                <a:solidFill>
                  <a:srgbClr val="582808"/>
                </a:solidFill>
              </a:ln>
              <a:effectLst/>
            </c:spPr>
          </c:marker>
          <c:dLbls>
            <c:numFmt formatCode="0.00" sourceLinked="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'D22'!$C$42:$I$43</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'D22'!$C$45:$I$45</c:f>
              <c:numCache>
                <c:formatCode>#,##0.00</c:formatCode>
                <c:ptCount val="7"/>
                <c:pt idx="0">
                  <c:v>430.48682119183002</c:v>
                </c:pt>
                <c:pt idx="1">
                  <c:v>444.05018018955849</c:v>
                </c:pt>
                <c:pt idx="2">
                  <c:v>416.21715584415983</c:v>
                </c:pt>
                <c:pt idx="3">
                  <c:v>432.11866199295207</c:v>
                </c:pt>
                <c:pt idx="4">
                  <c:v>465.52458816032123</c:v>
                </c:pt>
                <c:pt idx="5">
                  <c:v>482.83970256454609</c:v>
                </c:pt>
                <c:pt idx="6">
                  <c:v>485.70342188027888</c:v>
                </c:pt>
              </c:numCache>
            </c:numRef>
          </c:val>
          <c:smooth val="0"/>
          <c:extLst>
            <c:ext xmlns:c16="http://schemas.microsoft.com/office/drawing/2014/chart" uri="{C3380CC4-5D6E-409C-BE32-E72D297353CC}">
              <c16:uniqueId val="{00000001-BE09-4361-8CA1-476091CE1196}"/>
            </c:ext>
          </c:extLst>
        </c:ser>
        <c:ser>
          <c:idx val="2"/>
          <c:order val="2"/>
          <c:tx>
            <c:strRef>
              <c:f>'D22'!$B$46</c:f>
              <c:strCache>
                <c:ptCount val="1"/>
                <c:pt idx="0">
                  <c:v>CSI / СНГ / CIS</c:v>
                </c:pt>
              </c:strCache>
            </c:strRef>
          </c:tx>
          <c:spPr>
            <a:ln w="28575" cap="rnd">
              <a:solidFill>
                <a:srgbClr val="B1876B"/>
              </a:solidFill>
              <a:round/>
            </a:ln>
            <a:effectLst/>
          </c:spPr>
          <c:marker>
            <c:symbol val="square"/>
            <c:size val="5"/>
            <c:spPr>
              <a:solidFill>
                <a:srgbClr val="B1876B"/>
              </a:solidFill>
              <a:ln w="9525">
                <a:solidFill>
                  <a:srgbClr val="B1876B"/>
                </a:solidFill>
              </a:ln>
              <a:effectLst/>
            </c:spPr>
          </c:marker>
          <c:dLbls>
            <c:numFmt formatCode="0.00" sourceLinked="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'D22'!$C$42:$I$43</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'D22'!$C$46:$I$46</c:f>
              <c:numCache>
                <c:formatCode>0.00</c:formatCode>
                <c:ptCount val="7"/>
                <c:pt idx="0">
                  <c:v>21.128578896793599</c:v>
                </c:pt>
                <c:pt idx="1">
                  <c:v>4.538065626213668</c:v>
                </c:pt>
                <c:pt idx="2">
                  <c:v>-7.3808322421477026</c:v>
                </c:pt>
                <c:pt idx="3">
                  <c:v>8.7534884010756482</c:v>
                </c:pt>
                <c:pt idx="4">
                  <c:v>17.962333373698034</c:v>
                </c:pt>
                <c:pt idx="5">
                  <c:v>34.132333740695678</c:v>
                </c:pt>
                <c:pt idx="6">
                  <c:v>21.992698407765488</c:v>
                </c:pt>
              </c:numCache>
            </c:numRef>
          </c:val>
          <c:smooth val="0"/>
          <c:extLst>
            <c:ext xmlns:c16="http://schemas.microsoft.com/office/drawing/2014/chart" uri="{C3380CC4-5D6E-409C-BE32-E72D297353CC}">
              <c16:uniqueId val="{00000002-BE09-4361-8CA1-476091CE1196}"/>
            </c:ext>
          </c:extLst>
        </c:ser>
        <c:dLbls>
          <c:showLegendKey val="0"/>
          <c:showVal val="0"/>
          <c:showCatName val="0"/>
          <c:showSerName val="0"/>
          <c:showPercent val="0"/>
          <c:showBubbleSize val="0"/>
        </c:dLbls>
        <c:marker val="1"/>
        <c:smooth val="0"/>
        <c:axId val="474117280"/>
        <c:axId val="474132040"/>
      </c:lineChart>
      <c:catAx>
        <c:axId val="474117280"/>
        <c:scaling>
          <c:orientation val="minMax"/>
        </c:scaling>
        <c:delete val="0"/>
        <c:axPos val="b"/>
        <c:numFmt formatCode="General" sourceLinked="1"/>
        <c:majorTickMark val="none"/>
        <c:minorTickMark val="none"/>
        <c:tickLblPos val="low"/>
        <c:spPr>
          <a:noFill/>
          <a:ln w="9525" cap="flat" cmpd="sng" algn="ctr">
            <a:solidFill>
              <a:schemeClr val="bg1">
                <a:lumMod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crossAx val="474132040"/>
        <c:crosses val="autoZero"/>
        <c:auto val="1"/>
        <c:lblAlgn val="ctr"/>
        <c:lblOffset val="100"/>
        <c:noMultiLvlLbl val="0"/>
      </c:catAx>
      <c:valAx>
        <c:axId val="474132040"/>
        <c:scaling>
          <c:orientation val="minMax"/>
          <c:max val="3200"/>
          <c:min val="-500"/>
        </c:scaling>
        <c:delete val="0"/>
        <c:axPos val="l"/>
        <c:numFmt formatCode="#,##0" sourceLinked="0"/>
        <c:majorTickMark val="in"/>
        <c:minorTickMark val="none"/>
        <c:tickLblPos val="nextTo"/>
        <c:spPr>
          <a:noFill/>
          <a:ln>
            <a:solidFill>
              <a:schemeClr val="accent2">
                <a:lumMod val="50000"/>
              </a:schemeClr>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crossAx val="474117280"/>
        <c:crosses val="autoZero"/>
        <c:crossBetween val="between"/>
        <c:majorUnit val="250"/>
      </c:valAx>
      <c:spPr>
        <a:noFill/>
        <a:ln>
          <a:noFill/>
        </a:ln>
        <a:effectLst/>
      </c:spPr>
    </c:plotArea>
    <c:legend>
      <c:legendPos val="t"/>
      <c:layout>
        <c:manualLayout>
          <c:xMode val="edge"/>
          <c:yMode val="edge"/>
          <c:x val="8.3840182062392785E-2"/>
          <c:y val="0.86572449411565489"/>
          <c:w val="0.83541928104575158"/>
          <c:h val="0.11466827595455678"/>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sz="800">
          <a:solidFill>
            <a:sysClr val="windowText" lastClr="000000"/>
          </a:solidFill>
          <a:latin typeface="PermianSerifTypeface" panose="02000000000000000000" pitchFamily="50" charset="0"/>
        </a:defRPr>
      </a:pPr>
      <a:endParaRPr lang="ro-R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5702880879075977"/>
          <c:y val="0.20925340162484954"/>
          <c:w val="0.28771384820362883"/>
          <c:h val="0.57617284170791483"/>
        </c:manualLayout>
      </c:layout>
      <c:pieChart>
        <c:varyColors val="1"/>
        <c:ser>
          <c:idx val="0"/>
          <c:order val="0"/>
          <c:dPt>
            <c:idx val="0"/>
            <c:bubble3D val="0"/>
            <c:spPr>
              <a:solidFill>
                <a:srgbClr val="7F7F7F"/>
              </a:solidFill>
              <a:ln w="19050">
                <a:solidFill>
                  <a:schemeClr val="lt1"/>
                </a:solidFill>
              </a:ln>
              <a:effectLst/>
            </c:spPr>
            <c:extLst>
              <c:ext xmlns:c16="http://schemas.microsoft.com/office/drawing/2014/chart" uri="{C3380CC4-5D6E-409C-BE32-E72D297353CC}">
                <c16:uniqueId val="{00000001-CC7E-46F0-BC3D-EF39B0C6934C}"/>
              </c:ext>
            </c:extLst>
          </c:dPt>
          <c:dPt>
            <c:idx val="1"/>
            <c:bubble3D val="0"/>
            <c:spPr>
              <a:solidFill>
                <a:srgbClr val="6E4926"/>
              </a:solidFill>
              <a:ln w="19050">
                <a:solidFill>
                  <a:schemeClr val="lt1"/>
                </a:solidFill>
              </a:ln>
              <a:effectLst/>
            </c:spPr>
            <c:extLst>
              <c:ext xmlns:c16="http://schemas.microsoft.com/office/drawing/2014/chart" uri="{C3380CC4-5D6E-409C-BE32-E72D297353CC}">
                <c16:uniqueId val="{00000003-CC7E-46F0-BC3D-EF39B0C6934C}"/>
              </c:ext>
            </c:extLst>
          </c:dPt>
          <c:dPt>
            <c:idx val="2"/>
            <c:bubble3D val="0"/>
            <c:spPr>
              <a:solidFill>
                <a:srgbClr val="885A2F"/>
              </a:solidFill>
              <a:ln w="19050">
                <a:solidFill>
                  <a:schemeClr val="lt1"/>
                </a:solidFill>
              </a:ln>
              <a:effectLst/>
            </c:spPr>
            <c:extLst>
              <c:ext xmlns:c16="http://schemas.microsoft.com/office/drawing/2014/chart" uri="{C3380CC4-5D6E-409C-BE32-E72D297353CC}">
                <c16:uniqueId val="{00000005-CC7E-46F0-BC3D-EF39B0C6934C}"/>
              </c:ext>
            </c:extLst>
          </c:dPt>
          <c:dPt>
            <c:idx val="3"/>
            <c:bubble3D val="0"/>
            <c:spPr>
              <a:solidFill>
                <a:srgbClr val="A56D39"/>
              </a:solidFill>
              <a:ln w="19050">
                <a:solidFill>
                  <a:schemeClr val="lt1"/>
                </a:solidFill>
              </a:ln>
              <a:effectLst/>
            </c:spPr>
            <c:extLst>
              <c:ext xmlns:c16="http://schemas.microsoft.com/office/drawing/2014/chart" uri="{C3380CC4-5D6E-409C-BE32-E72D297353CC}">
                <c16:uniqueId val="{00000007-CC7E-46F0-BC3D-EF39B0C6934C}"/>
              </c:ext>
            </c:extLst>
          </c:dPt>
          <c:dPt>
            <c:idx val="4"/>
            <c:bubble3D val="0"/>
            <c:spPr>
              <a:solidFill>
                <a:srgbClr val="C08247"/>
              </a:solidFill>
              <a:ln w="19050">
                <a:solidFill>
                  <a:schemeClr val="lt1"/>
                </a:solidFill>
              </a:ln>
              <a:effectLst/>
            </c:spPr>
            <c:extLst>
              <c:ext xmlns:c16="http://schemas.microsoft.com/office/drawing/2014/chart" uri="{C3380CC4-5D6E-409C-BE32-E72D297353CC}">
                <c16:uniqueId val="{00000009-CC7E-46F0-BC3D-EF39B0C6934C}"/>
              </c:ext>
            </c:extLst>
          </c:dPt>
          <c:dPt>
            <c:idx val="5"/>
            <c:bubble3D val="0"/>
            <c:spPr>
              <a:solidFill>
                <a:srgbClr val="CA9665"/>
              </a:solidFill>
              <a:ln w="19050">
                <a:solidFill>
                  <a:schemeClr val="lt1"/>
                </a:solidFill>
              </a:ln>
              <a:effectLst/>
            </c:spPr>
            <c:extLst>
              <c:ext xmlns:c16="http://schemas.microsoft.com/office/drawing/2014/chart" uri="{C3380CC4-5D6E-409C-BE32-E72D297353CC}">
                <c16:uniqueId val="{0000000B-CC7E-46F0-BC3D-EF39B0C6934C}"/>
              </c:ext>
            </c:extLst>
          </c:dPt>
          <c:dPt>
            <c:idx val="6"/>
            <c:bubble3D val="0"/>
            <c:spPr>
              <a:solidFill>
                <a:srgbClr val="D7C2B2"/>
              </a:solidFill>
              <a:ln w="19050">
                <a:solidFill>
                  <a:schemeClr val="lt1"/>
                </a:solidFill>
              </a:ln>
              <a:effectLst/>
            </c:spPr>
            <c:extLst>
              <c:ext xmlns:c16="http://schemas.microsoft.com/office/drawing/2014/chart" uri="{C3380CC4-5D6E-409C-BE32-E72D297353CC}">
                <c16:uniqueId val="{0000000D-CC7E-46F0-BC3D-EF39B0C6934C}"/>
              </c:ext>
            </c:extLst>
          </c:dPt>
          <c:dPt>
            <c:idx val="7"/>
            <c:bubble3D val="0"/>
            <c:spPr>
              <a:solidFill>
                <a:srgbClr val="E1D2C6"/>
              </a:solidFill>
              <a:ln w="19050">
                <a:solidFill>
                  <a:schemeClr val="lt1"/>
                </a:solidFill>
              </a:ln>
              <a:effectLst/>
            </c:spPr>
            <c:extLst>
              <c:ext xmlns:c16="http://schemas.microsoft.com/office/drawing/2014/chart" uri="{C3380CC4-5D6E-409C-BE32-E72D297353CC}">
                <c16:uniqueId val="{0000000F-CC7E-46F0-BC3D-EF39B0C6934C}"/>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CC7E-46F0-BC3D-EF39B0C6934C}"/>
              </c:ext>
            </c:extLst>
          </c:dPt>
          <c:dPt>
            <c:idx val="9"/>
            <c:bubble3D val="0"/>
            <c:spPr>
              <a:solidFill>
                <a:srgbClr val="F1E9E4"/>
              </a:solidFill>
              <a:ln w="19050">
                <a:solidFill>
                  <a:schemeClr val="lt1"/>
                </a:solidFill>
              </a:ln>
              <a:effectLst/>
            </c:spPr>
            <c:extLst>
              <c:ext xmlns:c16="http://schemas.microsoft.com/office/drawing/2014/chart" uri="{C3380CC4-5D6E-409C-BE32-E72D297353CC}">
                <c16:uniqueId val="{00000013-5A84-46F3-A700-124E1F042E0E}"/>
              </c:ext>
            </c:extLst>
          </c:dPt>
          <c:dLbls>
            <c:dLbl>
              <c:idx val="0"/>
              <c:layout>
                <c:manualLayout>
                  <c:x val="-9.716830953364361E-2"/>
                  <c:y val="0.11098706850924096"/>
                </c:manualLayout>
              </c:layout>
              <c:showLegendKey val="0"/>
              <c:showVal val="0"/>
              <c:showCatName val="1"/>
              <c:showSerName val="0"/>
              <c:showPercent val="1"/>
              <c:showBubbleSize val="0"/>
              <c:extLst>
                <c:ext xmlns:c15="http://schemas.microsoft.com/office/drawing/2012/chart" uri="{CE6537A1-D6FC-4f65-9D91-7224C49458BB}">
                  <c15:layout>
                    <c:manualLayout>
                      <c:w val="9.8502877967289501E-2"/>
                      <c:h val="0.14577106996848246"/>
                    </c:manualLayout>
                  </c15:layout>
                </c:ext>
                <c:ext xmlns:c16="http://schemas.microsoft.com/office/drawing/2014/chart" uri="{C3380CC4-5D6E-409C-BE32-E72D297353CC}">
                  <c16:uniqueId val="{00000001-CC7E-46F0-BC3D-EF39B0C6934C}"/>
                </c:ext>
              </c:extLst>
            </c:dLbl>
            <c:dLbl>
              <c:idx val="1"/>
              <c:layout>
                <c:manualLayout>
                  <c:x val="1.3451163683156643E-2"/>
                  <c:y val="-1.8980943344098795E-2"/>
                </c:manualLayout>
              </c:layout>
              <c:showLegendKey val="0"/>
              <c:showVal val="0"/>
              <c:showCatName val="1"/>
              <c:showSerName val="0"/>
              <c:showPercent val="1"/>
              <c:showBubbleSize val="0"/>
              <c:extLst>
                <c:ext xmlns:c15="http://schemas.microsoft.com/office/drawing/2012/chart" uri="{CE6537A1-D6FC-4f65-9D91-7224C49458BB}">
                  <c15:layout>
                    <c:manualLayout>
                      <c:w val="0.28433889064362577"/>
                      <c:h val="0.19054338625305245"/>
                    </c:manualLayout>
                  </c15:layout>
                </c:ext>
                <c:ext xmlns:c16="http://schemas.microsoft.com/office/drawing/2014/chart" uri="{C3380CC4-5D6E-409C-BE32-E72D297353CC}">
                  <c16:uniqueId val="{00000003-CC7E-46F0-BC3D-EF39B0C6934C}"/>
                </c:ext>
              </c:extLst>
            </c:dLbl>
            <c:dLbl>
              <c:idx val="2"/>
              <c:layout>
                <c:manualLayout>
                  <c:x val="-3.9501511474640948E-2"/>
                  <c:y val="0.18358045286712044"/>
                </c:manualLayout>
              </c:layout>
              <c:showLegendKey val="0"/>
              <c:showVal val="0"/>
              <c:showCatName val="1"/>
              <c:showSerName val="0"/>
              <c:showPercent val="1"/>
              <c:showBubbleSize val="0"/>
              <c:extLst>
                <c:ext xmlns:c15="http://schemas.microsoft.com/office/drawing/2012/chart" uri="{CE6537A1-D6FC-4f65-9D91-7224C49458BB}">
                  <c15:layout>
                    <c:manualLayout>
                      <c:w val="0.28729933530152357"/>
                      <c:h val="0.3115917186402174"/>
                    </c:manualLayout>
                  </c15:layout>
                </c:ext>
                <c:ext xmlns:c16="http://schemas.microsoft.com/office/drawing/2014/chart" uri="{C3380CC4-5D6E-409C-BE32-E72D297353CC}">
                  <c16:uniqueId val="{00000005-CC7E-46F0-BC3D-EF39B0C6934C}"/>
                </c:ext>
              </c:extLst>
            </c:dLbl>
            <c:dLbl>
              <c:idx val="3"/>
              <c:layout>
                <c:manualLayout>
                  <c:x val="-0.19319403775460942"/>
                  <c:y val="-6.977423372925845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C7E-46F0-BC3D-EF39B0C6934C}"/>
                </c:ext>
              </c:extLst>
            </c:dLbl>
            <c:dLbl>
              <c:idx val="4"/>
              <c:layout>
                <c:manualLayout>
                  <c:x val="-7.7014949648168088E-2"/>
                  <c:y val="-0.24444205687078283"/>
                </c:manualLayout>
              </c:layout>
              <c:showLegendKey val="0"/>
              <c:showVal val="0"/>
              <c:showCatName val="1"/>
              <c:showSerName val="0"/>
              <c:showPercent val="1"/>
              <c:showBubbleSize val="0"/>
              <c:extLst>
                <c:ext xmlns:c15="http://schemas.microsoft.com/office/drawing/2012/chart" uri="{CE6537A1-D6FC-4f65-9D91-7224C49458BB}">
                  <c15:layout>
                    <c:manualLayout>
                      <c:w val="0.27070742923877034"/>
                      <c:h val="0.16028134534227306"/>
                    </c:manualLayout>
                  </c15:layout>
                </c:ext>
                <c:ext xmlns:c16="http://schemas.microsoft.com/office/drawing/2014/chart" uri="{C3380CC4-5D6E-409C-BE32-E72D297353CC}">
                  <c16:uniqueId val="{00000009-CC7E-46F0-BC3D-EF39B0C6934C}"/>
                </c:ext>
              </c:extLst>
            </c:dLbl>
            <c:dLbl>
              <c:idx val="5"/>
              <c:layout>
                <c:manualLayout>
                  <c:x val="6.027687014653018E-2"/>
                  <c:y val="-0.21586394556576408"/>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CC7E-46F0-BC3D-EF39B0C6934C}"/>
                </c:ext>
              </c:extLst>
            </c:dLbl>
            <c:dLbl>
              <c:idx val="6"/>
              <c:layout>
                <c:manualLayout>
                  <c:x val="6.4338609665831645E-2"/>
                  <c:y val="-9.8986894969616476E-2"/>
                </c:manualLayout>
              </c:layout>
              <c:numFmt formatCode="0.0%" sourceLinked="0"/>
              <c:spPr>
                <a:noFill/>
                <a:ln>
                  <a:noFill/>
                </a:ln>
                <a:effectLst/>
              </c:spPr>
              <c:txPr>
                <a:bodyPr rot="0" spcFirstLastPara="1" vertOverflow="ellipsis" vert="horz" wrap="square" anchor="ctr" anchorCtr="0"/>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showLegendKey val="0"/>
              <c:showVal val="0"/>
              <c:showCatName val="1"/>
              <c:showSerName val="0"/>
              <c:showPercent val="1"/>
              <c:showBubbleSize val="0"/>
              <c:extLst>
                <c:ext xmlns:c15="http://schemas.microsoft.com/office/drawing/2012/chart" uri="{CE6537A1-D6FC-4f65-9D91-7224C49458BB}">
                  <c15:layout>
                    <c:manualLayout>
                      <c:w val="0.25571665763805573"/>
                      <c:h val="0.30833085539840843"/>
                    </c:manualLayout>
                  </c15:layout>
                </c:ext>
                <c:ext xmlns:c16="http://schemas.microsoft.com/office/drawing/2014/chart" uri="{C3380CC4-5D6E-409C-BE32-E72D297353CC}">
                  <c16:uniqueId val="{0000000D-CC7E-46F0-BC3D-EF39B0C6934C}"/>
                </c:ext>
              </c:extLst>
            </c:dLbl>
            <c:dLbl>
              <c:idx val="7"/>
              <c:layout>
                <c:manualLayout>
                  <c:x val="0.10605036616611216"/>
                  <c:y val="7.9937226157646035E-2"/>
                </c:manualLayout>
              </c:layout>
              <c:showLegendKey val="0"/>
              <c:showVal val="0"/>
              <c:showCatName val="1"/>
              <c:showSerName val="0"/>
              <c:showPercent val="1"/>
              <c:showBubbleSize val="0"/>
              <c:extLst>
                <c:ext xmlns:c15="http://schemas.microsoft.com/office/drawing/2012/chart" uri="{CE6537A1-D6FC-4f65-9D91-7224C49458BB}">
                  <c15:layout>
                    <c:manualLayout>
                      <c:w val="0.22095851182931003"/>
                      <c:h val="0.14942806936032754"/>
                    </c:manualLayout>
                  </c15:layout>
                </c:ext>
                <c:ext xmlns:c16="http://schemas.microsoft.com/office/drawing/2014/chart" uri="{C3380CC4-5D6E-409C-BE32-E72D297353CC}">
                  <c16:uniqueId val="{0000000F-CC7E-46F0-BC3D-EF39B0C6934C}"/>
                </c:ext>
              </c:extLst>
            </c:dLbl>
            <c:dLbl>
              <c:idx val="8"/>
              <c:showLegendKey val="0"/>
              <c:showVal val="0"/>
              <c:showCatName val="1"/>
              <c:showSerName val="0"/>
              <c:showPercent val="1"/>
              <c:showBubbleSize val="0"/>
              <c:extLst>
                <c:ext xmlns:c15="http://schemas.microsoft.com/office/drawing/2012/chart" uri="{CE6537A1-D6FC-4f65-9D91-7224C49458BB}">
                  <c15:layout>
                    <c:manualLayout>
                      <c:w val="0.17888925804403813"/>
                      <c:h val="0.23192417106776927"/>
                    </c:manualLayout>
                  </c15:layout>
                </c:ext>
                <c:ext xmlns:c16="http://schemas.microsoft.com/office/drawing/2014/chart" uri="{C3380CC4-5D6E-409C-BE32-E72D297353CC}">
                  <c16:uniqueId val="{00000011-CC7E-46F0-BC3D-EF39B0C6934C}"/>
                </c:ext>
              </c:extLst>
            </c:dLbl>
            <c:dLbl>
              <c:idx val="9"/>
              <c:layout>
                <c:manualLayout>
                  <c:x val="-5.4458347921742456E-3"/>
                  <c:y val="0.22142269049210631"/>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5A84-46F3-A700-124E1F042E0E}"/>
                </c:ext>
              </c:extLst>
            </c:dLbl>
            <c:numFmt formatCode="0.0%" sourceLinked="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'D23'!$B$45:$B$54</c:f>
              <c:strCache>
                <c:ptCount val="10"/>
                <c:pt idx="0">
                  <c:v>Altele
Другие
Other</c:v>
                </c:pt>
                <c:pt idx="1">
                  <c:v>Activități financiare și asigurări
Финансовая деятельность и страхование
Financial and insurance activities</c:v>
                </c:pt>
                <c:pt idx="2">
                  <c:v>Comerț cu ridicata și cu amănuntul; repararea autovehiculelor
Оптовая и розничная торговля,  ремонт автотранспортных средств
Wholesale and retail trade; repair of motor vehicles</c:v>
                </c:pt>
                <c:pt idx="3">
                  <c:v>Industria prelucrătoare
Обрабатывающая промышленность
Manufacturing industry</c:v>
                </c:pt>
                <c:pt idx="4">
                  <c:v>Informații și comunicații
Информация и связь
Information and communications</c:v>
                </c:pt>
                <c:pt idx="5">
                  <c:v>Transport și depozitare
Транспорт и хранение
Transportation and storage</c:v>
                </c:pt>
                <c:pt idx="6">
                  <c:v>Producția și furnizarea de energie electrică și termică, gaze, apă caldă și aer condiționat
Электро - и теплоэнергия, газ, горячая вода и кондиционирование воздуха
Electric and thermal energy, gas, hot water and air conditioning</c:v>
                </c:pt>
                <c:pt idx="7">
                  <c:v>Tranzacții imobiliare
Операции с недвижимостью
Real estate transactions</c:v>
                </c:pt>
                <c:pt idx="8">
                  <c:v>Agricultura, silvicultura și pescuit
Сельское хозяйство, лесное хозяйство и рыболовство
Agriculture, forestry and fishing</c:v>
                </c:pt>
                <c:pt idx="9">
                  <c:v>Activități de cazare și alimentație publică
Деятельность в сфере обслуживания и питания
Accommodation and food service activities</c:v>
                </c:pt>
              </c:strCache>
            </c:strRef>
          </c:cat>
          <c:val>
            <c:numRef>
              <c:f>'D23'!$C$45:$C$54</c:f>
              <c:numCache>
                <c:formatCode>#,##0.0</c:formatCode>
                <c:ptCount val="10"/>
                <c:pt idx="0">
                  <c:v>4.2000000000000028</c:v>
                </c:pt>
                <c:pt idx="1">
                  <c:v>34.200000000000003</c:v>
                </c:pt>
                <c:pt idx="2">
                  <c:v>26</c:v>
                </c:pt>
                <c:pt idx="3">
                  <c:v>18.600000000000001</c:v>
                </c:pt>
                <c:pt idx="4">
                  <c:v>5.2</c:v>
                </c:pt>
                <c:pt idx="5">
                  <c:v>4.5</c:v>
                </c:pt>
                <c:pt idx="6">
                  <c:v>2.8</c:v>
                </c:pt>
                <c:pt idx="7">
                  <c:v>2.1</c:v>
                </c:pt>
                <c:pt idx="8">
                  <c:v>1.3</c:v>
                </c:pt>
                <c:pt idx="9">
                  <c:v>1.1000000000000001</c:v>
                </c:pt>
              </c:numCache>
            </c:numRef>
          </c:val>
          <c:extLst>
            <c:ext xmlns:c16="http://schemas.microsoft.com/office/drawing/2014/chart" uri="{C3380CC4-5D6E-409C-BE32-E72D297353CC}">
              <c16:uniqueId val="{00000012-CC7E-46F0-BC3D-EF39B0C6934C}"/>
            </c:ext>
          </c:extLst>
        </c:ser>
        <c:ser>
          <c:idx val="1"/>
          <c:order val="1"/>
          <c:tx>
            <c:strRef>
              <c:f>'D22'!#REF!</c:f>
              <c:strCache>
                <c:ptCount val="1"/>
                <c:pt idx="0">
                  <c:v>#REF!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14-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'D22'!#REF!</c:f>
              <c:numCache>
                <c:formatCode>General</c:formatCode>
                <c:ptCount val="1"/>
                <c:pt idx="0">
                  <c:v>1</c:v>
                </c:pt>
              </c:numCache>
            </c:numRef>
          </c:val>
          <c:extLst>
            <c:ext xmlns:c16="http://schemas.microsoft.com/office/drawing/2014/chart" uri="{C3380CC4-5D6E-409C-BE32-E72D297353CC}">
              <c16:uniqueId val="{00000017-CC7E-46F0-BC3D-EF39B0C6934C}"/>
            </c:ext>
          </c:extLst>
        </c:ser>
        <c:ser>
          <c:idx val="2"/>
          <c:order val="2"/>
          <c:tx>
            <c:strRef>
              <c:f>'D22'!#REF!</c:f>
              <c:strCache>
                <c:ptCount val="1"/>
                <c:pt idx="0">
                  <c:v>#REF!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19-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'D22'!#REF!</c:f>
              <c:numCache>
                <c:formatCode>General</c:formatCode>
                <c:ptCount val="1"/>
                <c:pt idx="0">
                  <c:v>1</c:v>
                </c:pt>
              </c:numCache>
            </c:numRef>
          </c:val>
          <c:extLst>
            <c:ext xmlns:c16="http://schemas.microsoft.com/office/drawing/2014/chart" uri="{C3380CC4-5D6E-409C-BE32-E72D297353CC}">
              <c16:uniqueId val="{0000001C-CC7E-46F0-BC3D-EF39B0C6934C}"/>
            </c:ext>
          </c:extLst>
        </c:ser>
        <c:ser>
          <c:idx val="3"/>
          <c:order val="3"/>
          <c:tx>
            <c:strRef>
              <c:f>'D22'!#REF!</c:f>
              <c:strCache>
                <c:ptCount val="1"/>
                <c:pt idx="0">
                  <c:v>#REF!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1E-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'D22'!#REF!</c:f>
              <c:numCache>
                <c:formatCode>General</c:formatCode>
                <c:ptCount val="1"/>
                <c:pt idx="0">
                  <c:v>1</c:v>
                </c:pt>
              </c:numCache>
            </c:numRef>
          </c:val>
          <c:extLst>
            <c:ext xmlns:c16="http://schemas.microsoft.com/office/drawing/2014/chart" uri="{C3380CC4-5D6E-409C-BE32-E72D297353CC}">
              <c16:uniqueId val="{00000021-CC7E-46F0-BC3D-EF39B0C6934C}"/>
            </c:ext>
          </c:extLst>
        </c:ser>
        <c:ser>
          <c:idx val="4"/>
          <c:order val="4"/>
          <c:tx>
            <c:strRef>
              <c:f>'D22'!#REF!</c:f>
              <c:strCache>
                <c:ptCount val="1"/>
                <c:pt idx="0">
                  <c:v>#REF!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23-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'D22'!#REF!</c:f>
              <c:numCache>
                <c:formatCode>General</c:formatCode>
                <c:ptCount val="1"/>
                <c:pt idx="0">
                  <c:v>1</c:v>
                </c:pt>
              </c:numCache>
            </c:numRef>
          </c:val>
          <c:extLst>
            <c:ext xmlns:c16="http://schemas.microsoft.com/office/drawing/2014/chart" uri="{C3380CC4-5D6E-409C-BE32-E72D297353CC}">
              <c16:uniqueId val="{00000026-CC7E-46F0-BC3D-EF39B0C6934C}"/>
            </c:ext>
          </c:extLst>
        </c:ser>
        <c:ser>
          <c:idx val="5"/>
          <c:order val="5"/>
          <c:tx>
            <c:strRef>
              <c:f>'D22'!$C$1</c:f>
              <c:strCache>
                <c:ptCount val="1"/>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28-CC7E-46F0-BC3D-EF39B0C6934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2A-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'D22'!$C$2:$C$3</c:f>
              <c:numCache>
                <c:formatCode>General</c:formatCode>
                <c:ptCount val="2"/>
              </c:numCache>
            </c:numRef>
          </c:val>
          <c:extLst>
            <c:ext xmlns:c16="http://schemas.microsoft.com/office/drawing/2014/chart" uri="{C3380CC4-5D6E-409C-BE32-E72D297353CC}">
              <c16:uniqueId val="{0000002B-CC7E-46F0-BC3D-EF39B0C6934C}"/>
            </c:ext>
          </c:extLst>
        </c:ser>
        <c:ser>
          <c:idx val="6"/>
          <c:order val="6"/>
          <c:tx>
            <c:strRef>
              <c:f>'D22'!$D$1</c:f>
              <c:strCache>
                <c:ptCount val="1"/>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2D-CC7E-46F0-BC3D-EF39B0C6934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2F-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'D22'!$D$2:$D$3</c:f>
              <c:numCache>
                <c:formatCode>General</c:formatCode>
                <c:ptCount val="2"/>
              </c:numCache>
            </c:numRef>
          </c:val>
          <c:extLst>
            <c:ext xmlns:c16="http://schemas.microsoft.com/office/drawing/2014/chart" uri="{C3380CC4-5D6E-409C-BE32-E72D297353CC}">
              <c16:uniqueId val="{00000030-CC7E-46F0-BC3D-EF39B0C6934C}"/>
            </c:ext>
          </c:extLst>
        </c:ser>
        <c:ser>
          <c:idx val="7"/>
          <c:order val="7"/>
          <c:tx>
            <c:strRef>
              <c:f>'D22'!$E$1</c:f>
              <c:strCache>
                <c:ptCount val="1"/>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32-CC7E-46F0-BC3D-EF39B0C6934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34-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'D22'!$E$2:$E$3</c:f>
              <c:numCache>
                <c:formatCode>General</c:formatCode>
                <c:ptCount val="2"/>
              </c:numCache>
            </c:numRef>
          </c:val>
          <c:extLst>
            <c:ext xmlns:c16="http://schemas.microsoft.com/office/drawing/2014/chart" uri="{C3380CC4-5D6E-409C-BE32-E72D297353CC}">
              <c16:uniqueId val="{00000035-CC7E-46F0-BC3D-EF39B0C6934C}"/>
            </c:ext>
          </c:extLst>
        </c:ser>
        <c:ser>
          <c:idx val="8"/>
          <c:order val="8"/>
          <c:tx>
            <c:strRef>
              <c:f>'D22'!$F$1</c:f>
              <c:strCache>
                <c:ptCount val="1"/>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37-CC7E-46F0-BC3D-EF39B0C6934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39-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'D22'!$F$2:$F$3</c:f>
              <c:numCache>
                <c:formatCode>General</c:formatCode>
                <c:ptCount val="2"/>
              </c:numCache>
            </c:numRef>
          </c:val>
          <c:extLst>
            <c:ext xmlns:c16="http://schemas.microsoft.com/office/drawing/2014/chart" uri="{C3380CC4-5D6E-409C-BE32-E72D297353CC}">
              <c16:uniqueId val="{0000003A-CC7E-46F0-BC3D-EF39B0C6934C}"/>
            </c:ext>
          </c:extLst>
        </c:ser>
        <c:ser>
          <c:idx val="9"/>
          <c:order val="9"/>
          <c:tx>
            <c:strRef>
              <c:f>'D22'!$I$1</c:f>
              <c:strCache>
                <c:ptCount val="1"/>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3C-CC7E-46F0-BC3D-EF39B0C6934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3E-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'D22'!$I$2:$I$3</c:f>
              <c:numCache>
                <c:formatCode>General</c:formatCode>
                <c:ptCount val="2"/>
              </c:numCache>
            </c:numRef>
          </c:val>
          <c:extLst>
            <c:ext xmlns:c16="http://schemas.microsoft.com/office/drawing/2014/chart" uri="{C3380CC4-5D6E-409C-BE32-E72D297353CC}">
              <c16:uniqueId val="{0000003F-CC7E-46F0-BC3D-EF39B0C6934C}"/>
            </c:ext>
          </c:extLst>
        </c:ser>
        <c:ser>
          <c:idx val="10"/>
          <c:order val="10"/>
          <c:tx>
            <c:strRef>
              <c:f>'D22'!#REF!</c:f>
              <c:strCache>
                <c:ptCount val="1"/>
                <c:pt idx="0">
                  <c:v>#REF!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41-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'D22'!#REF!</c:f>
              <c:numCache>
                <c:formatCode>General</c:formatCode>
                <c:ptCount val="1"/>
                <c:pt idx="0">
                  <c:v>1</c:v>
                </c:pt>
              </c:numCache>
            </c:numRef>
          </c:val>
          <c:extLst>
            <c:ext xmlns:c16="http://schemas.microsoft.com/office/drawing/2014/chart" uri="{C3380CC4-5D6E-409C-BE32-E72D297353CC}">
              <c16:uniqueId val="{00000044-CC7E-46F0-BC3D-EF39B0C6934C}"/>
            </c:ext>
          </c:extLst>
        </c:ser>
        <c:ser>
          <c:idx val="11"/>
          <c:order val="11"/>
          <c:tx>
            <c:strRef>
              <c:f>'D22'!$J$1</c:f>
              <c:strCache>
                <c:ptCount val="1"/>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46-CC7E-46F0-BC3D-EF39B0C6934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48-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'D22'!$J$2:$J$3</c:f>
              <c:numCache>
                <c:formatCode>General</c:formatCode>
                <c:ptCount val="2"/>
              </c:numCache>
            </c:numRef>
          </c:val>
          <c:extLst>
            <c:ext xmlns:c16="http://schemas.microsoft.com/office/drawing/2014/chart" uri="{C3380CC4-5D6E-409C-BE32-E72D297353CC}">
              <c16:uniqueId val="{00000049-CC7E-46F0-BC3D-EF39B0C6934C}"/>
            </c:ext>
          </c:extLst>
        </c:ser>
        <c:ser>
          <c:idx val="12"/>
          <c:order val="12"/>
          <c:tx>
            <c:strRef>
              <c:f>'D22'!#REF!</c:f>
              <c:strCache>
                <c:ptCount val="1"/>
                <c:pt idx="0">
                  <c:v>#REF!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4B-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'D22'!#REF!</c:f>
              <c:numCache>
                <c:formatCode>General</c:formatCode>
                <c:ptCount val="1"/>
                <c:pt idx="0">
                  <c:v>1</c:v>
                </c:pt>
              </c:numCache>
            </c:numRef>
          </c:val>
          <c:extLst>
            <c:ext xmlns:c16="http://schemas.microsoft.com/office/drawing/2014/chart" uri="{C3380CC4-5D6E-409C-BE32-E72D297353CC}">
              <c16:uniqueId val="{0000004E-CC7E-46F0-BC3D-EF39B0C6934C}"/>
            </c:ext>
          </c:extLst>
        </c:ser>
        <c:ser>
          <c:idx val="13"/>
          <c:order val="13"/>
          <c:tx>
            <c:strRef>
              <c:f>'D22'!#REF!</c:f>
              <c:strCache>
                <c:ptCount val="1"/>
                <c:pt idx="0">
                  <c:v>#REF!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50-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'D22'!#REF!</c:f>
              <c:numCache>
                <c:formatCode>General</c:formatCode>
                <c:ptCount val="1"/>
                <c:pt idx="0">
                  <c:v>1</c:v>
                </c:pt>
              </c:numCache>
            </c:numRef>
          </c:val>
          <c:extLst>
            <c:ext xmlns:c16="http://schemas.microsoft.com/office/drawing/2014/chart" uri="{C3380CC4-5D6E-409C-BE32-E72D297353CC}">
              <c16:uniqueId val="{00000053-CC7E-46F0-BC3D-EF39B0C6934C}"/>
            </c:ext>
          </c:extLst>
        </c:ser>
        <c:ser>
          <c:idx val="14"/>
          <c:order val="14"/>
          <c:tx>
            <c:strRef>
              <c:f>'D22'!#REF!</c:f>
              <c:strCache>
                <c:ptCount val="1"/>
                <c:pt idx="0">
                  <c:v>#REF!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55-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'D22'!#REF!</c:f>
              <c:numCache>
                <c:formatCode>General</c:formatCode>
                <c:ptCount val="1"/>
                <c:pt idx="0">
                  <c:v>1</c:v>
                </c:pt>
              </c:numCache>
            </c:numRef>
          </c:val>
          <c:extLst>
            <c:ext xmlns:c16="http://schemas.microsoft.com/office/drawing/2014/chart" uri="{C3380CC4-5D6E-409C-BE32-E72D297353CC}">
              <c16:uniqueId val="{00000058-CC7E-46F0-BC3D-EF39B0C6934C}"/>
            </c:ext>
          </c:extLst>
        </c:ser>
        <c:ser>
          <c:idx val="15"/>
          <c:order val="15"/>
          <c:tx>
            <c:strRef>
              <c:f>'D22'!#REF!</c:f>
              <c:strCache>
                <c:ptCount val="1"/>
                <c:pt idx="0">
                  <c:v>#REF!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5A-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'D22'!#REF!</c:f>
              <c:numCache>
                <c:formatCode>General</c:formatCode>
                <c:ptCount val="1"/>
                <c:pt idx="0">
                  <c:v>1</c:v>
                </c:pt>
              </c:numCache>
            </c:numRef>
          </c:val>
          <c:extLst>
            <c:ext xmlns:c16="http://schemas.microsoft.com/office/drawing/2014/chart" uri="{C3380CC4-5D6E-409C-BE32-E72D297353CC}">
              <c16:uniqueId val="{0000005D-CC7E-46F0-BC3D-EF39B0C6934C}"/>
            </c:ext>
          </c:extLst>
        </c:ser>
        <c:ser>
          <c:idx val="16"/>
          <c:order val="16"/>
          <c:tx>
            <c:strRef>
              <c:f>'D22'!#REF!</c:f>
              <c:strCache>
                <c:ptCount val="1"/>
                <c:pt idx="0">
                  <c:v>#REF!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5F-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'D22'!#REF!</c:f>
              <c:numCache>
                <c:formatCode>General</c:formatCode>
                <c:ptCount val="1"/>
                <c:pt idx="0">
                  <c:v>1</c:v>
                </c:pt>
              </c:numCache>
            </c:numRef>
          </c:val>
          <c:extLst>
            <c:ext xmlns:c16="http://schemas.microsoft.com/office/drawing/2014/chart" uri="{C3380CC4-5D6E-409C-BE32-E72D297353CC}">
              <c16:uniqueId val="{00000062-CC7E-46F0-BC3D-EF39B0C6934C}"/>
            </c:ext>
          </c:extLst>
        </c:ser>
        <c:ser>
          <c:idx val="17"/>
          <c:order val="17"/>
          <c:tx>
            <c:strRef>
              <c:f>'D22'!#REF!</c:f>
              <c:strCache>
                <c:ptCount val="1"/>
                <c:pt idx="0">
                  <c:v>#REF!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64-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'D22'!#REF!</c:f>
              <c:numCache>
                <c:formatCode>General</c:formatCode>
                <c:ptCount val="1"/>
                <c:pt idx="0">
                  <c:v>1</c:v>
                </c:pt>
              </c:numCache>
            </c:numRef>
          </c:val>
          <c:extLst>
            <c:ext xmlns:c16="http://schemas.microsoft.com/office/drawing/2014/chart" uri="{C3380CC4-5D6E-409C-BE32-E72D297353CC}">
              <c16:uniqueId val="{00000067-CC7E-46F0-BC3D-EF39B0C6934C}"/>
            </c:ext>
          </c:extLst>
        </c:ser>
        <c:ser>
          <c:idx val="18"/>
          <c:order val="18"/>
          <c:tx>
            <c:strRef>
              <c:f>'D22'!#REF!</c:f>
              <c:strCache>
                <c:ptCount val="1"/>
                <c:pt idx="0">
                  <c:v>#REF!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69-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'D22'!#REF!</c:f>
              <c:numCache>
                <c:formatCode>General</c:formatCode>
                <c:ptCount val="1"/>
                <c:pt idx="0">
                  <c:v>1</c:v>
                </c:pt>
              </c:numCache>
            </c:numRef>
          </c:val>
          <c:extLst>
            <c:ext xmlns:c16="http://schemas.microsoft.com/office/drawing/2014/chart" uri="{C3380CC4-5D6E-409C-BE32-E72D297353CC}">
              <c16:uniqueId val="{0000006C-CC7E-46F0-BC3D-EF39B0C6934C}"/>
            </c:ext>
          </c:extLst>
        </c:ser>
        <c:ser>
          <c:idx val="19"/>
          <c:order val="19"/>
          <c:tx>
            <c:strRef>
              <c:f>'D22'!#REF!</c:f>
              <c:strCache>
                <c:ptCount val="1"/>
                <c:pt idx="0">
                  <c:v>#REF!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6E-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'D22'!#REF!</c:f>
              <c:numCache>
                <c:formatCode>General</c:formatCode>
                <c:ptCount val="1"/>
                <c:pt idx="0">
                  <c:v>1</c:v>
                </c:pt>
              </c:numCache>
            </c:numRef>
          </c:val>
          <c:extLst>
            <c:ext xmlns:c16="http://schemas.microsoft.com/office/drawing/2014/chart" uri="{C3380CC4-5D6E-409C-BE32-E72D297353CC}">
              <c16:uniqueId val="{00000071-CC7E-46F0-BC3D-EF39B0C6934C}"/>
            </c:ext>
          </c:extLst>
        </c:ser>
        <c:ser>
          <c:idx val="20"/>
          <c:order val="20"/>
          <c:tx>
            <c:strRef>
              <c:f>'D22'!#REF!</c:f>
              <c:strCache>
                <c:ptCount val="1"/>
                <c:pt idx="0">
                  <c:v>#REF!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73-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'D22'!#REF!</c:f>
              <c:numCache>
                <c:formatCode>General</c:formatCode>
                <c:ptCount val="1"/>
                <c:pt idx="0">
                  <c:v>1</c:v>
                </c:pt>
              </c:numCache>
            </c:numRef>
          </c:val>
          <c:extLst>
            <c:ext xmlns:c16="http://schemas.microsoft.com/office/drawing/2014/chart" uri="{C3380CC4-5D6E-409C-BE32-E72D297353CC}">
              <c16:uniqueId val="{00000076-CC7E-46F0-BC3D-EF39B0C6934C}"/>
            </c:ext>
          </c:extLst>
        </c:ser>
        <c:ser>
          <c:idx val="21"/>
          <c:order val="21"/>
          <c:tx>
            <c:strRef>
              <c:f>'D22'!#REF!</c:f>
              <c:strCache>
                <c:ptCount val="1"/>
                <c:pt idx="0">
                  <c:v>#REF!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78-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'D22'!#REF!</c:f>
              <c:numCache>
                <c:formatCode>General</c:formatCode>
                <c:ptCount val="1"/>
                <c:pt idx="0">
                  <c:v>1</c:v>
                </c:pt>
              </c:numCache>
            </c:numRef>
          </c:val>
          <c:extLst>
            <c:ext xmlns:c16="http://schemas.microsoft.com/office/drawing/2014/chart" uri="{C3380CC4-5D6E-409C-BE32-E72D297353CC}">
              <c16:uniqueId val="{0000007B-CC7E-46F0-BC3D-EF39B0C6934C}"/>
            </c:ext>
          </c:extLst>
        </c:ser>
        <c:ser>
          <c:idx val="22"/>
          <c:order val="22"/>
          <c:tx>
            <c:strRef>
              <c:f>'D22'!#REF!</c:f>
              <c:strCache>
                <c:ptCount val="1"/>
                <c:pt idx="0">
                  <c:v>#REF!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7D-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'D22'!#REF!</c:f>
              <c:numCache>
                <c:formatCode>General</c:formatCode>
                <c:ptCount val="1"/>
                <c:pt idx="0">
                  <c:v>1</c:v>
                </c:pt>
              </c:numCache>
            </c:numRef>
          </c:val>
          <c:extLst>
            <c:ext xmlns:c16="http://schemas.microsoft.com/office/drawing/2014/chart" uri="{C3380CC4-5D6E-409C-BE32-E72D297353CC}">
              <c16:uniqueId val="{00000080-CC7E-46F0-BC3D-EF39B0C6934C}"/>
            </c:ext>
          </c:extLst>
        </c:ser>
        <c:ser>
          <c:idx val="23"/>
          <c:order val="23"/>
          <c:tx>
            <c:strRef>
              <c:f>'D22'!#REF!</c:f>
              <c:strCache>
                <c:ptCount val="1"/>
                <c:pt idx="0">
                  <c:v>#REF!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82-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'D22'!#REF!</c:f>
              <c:numCache>
                <c:formatCode>General</c:formatCode>
                <c:ptCount val="1"/>
                <c:pt idx="0">
                  <c:v>1</c:v>
                </c:pt>
              </c:numCache>
            </c:numRef>
          </c:val>
          <c:extLst>
            <c:ext xmlns:c16="http://schemas.microsoft.com/office/drawing/2014/chart" uri="{C3380CC4-5D6E-409C-BE32-E72D297353CC}">
              <c16:uniqueId val="{00000085-CC7E-46F0-BC3D-EF39B0C6934C}"/>
            </c:ext>
          </c:extLst>
        </c:ser>
        <c:ser>
          <c:idx val="24"/>
          <c:order val="24"/>
          <c:tx>
            <c:strRef>
              <c:f>'D22'!#REF!</c:f>
              <c:strCache>
                <c:ptCount val="1"/>
                <c:pt idx="0">
                  <c:v>#REF!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87-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'D22'!#REF!</c:f>
              <c:numCache>
                <c:formatCode>General</c:formatCode>
                <c:ptCount val="1"/>
                <c:pt idx="0">
                  <c:v>1</c:v>
                </c:pt>
              </c:numCache>
            </c:numRef>
          </c:val>
          <c:extLst>
            <c:ext xmlns:c16="http://schemas.microsoft.com/office/drawing/2014/chart" uri="{C3380CC4-5D6E-409C-BE32-E72D297353CC}">
              <c16:uniqueId val="{0000008A-CC7E-46F0-BC3D-EF39B0C6934C}"/>
            </c:ext>
          </c:extLst>
        </c:ser>
        <c:ser>
          <c:idx val="25"/>
          <c:order val="25"/>
          <c:tx>
            <c:strRef>
              <c:f>'D22'!#REF!</c:f>
              <c:strCache>
                <c:ptCount val="1"/>
                <c:pt idx="0">
                  <c:v>#REF!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8C-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'D22'!#REF!</c:f>
              <c:numCache>
                <c:formatCode>General</c:formatCode>
                <c:ptCount val="1"/>
                <c:pt idx="0">
                  <c:v>1</c:v>
                </c:pt>
              </c:numCache>
            </c:numRef>
          </c:val>
          <c:extLst>
            <c:ext xmlns:c16="http://schemas.microsoft.com/office/drawing/2014/chart" uri="{C3380CC4-5D6E-409C-BE32-E72D297353CC}">
              <c16:uniqueId val="{0000008F-CC7E-46F0-BC3D-EF39B0C6934C}"/>
            </c:ext>
          </c:extLst>
        </c:ser>
        <c:ser>
          <c:idx val="26"/>
          <c:order val="26"/>
          <c:tx>
            <c:strRef>
              <c:f>'D22'!#REF!</c:f>
              <c:strCache>
                <c:ptCount val="1"/>
                <c:pt idx="0">
                  <c:v>#REF!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91-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'D22'!#REF!</c:f>
              <c:numCache>
                <c:formatCode>General</c:formatCode>
                <c:ptCount val="1"/>
                <c:pt idx="0">
                  <c:v>1</c:v>
                </c:pt>
              </c:numCache>
            </c:numRef>
          </c:val>
          <c:extLst>
            <c:ext xmlns:c16="http://schemas.microsoft.com/office/drawing/2014/chart" uri="{C3380CC4-5D6E-409C-BE32-E72D297353CC}">
              <c16:uniqueId val="{00000094-CC7E-46F0-BC3D-EF39B0C6934C}"/>
            </c:ext>
          </c:extLst>
        </c:ser>
        <c:ser>
          <c:idx val="27"/>
          <c:order val="27"/>
          <c:tx>
            <c:strRef>
              <c:f>'D22'!#REF!</c:f>
              <c:strCache>
                <c:ptCount val="1"/>
                <c:pt idx="0">
                  <c:v>#REF!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96-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'D22'!#REF!</c:f>
              <c:numCache>
                <c:formatCode>General</c:formatCode>
                <c:ptCount val="1"/>
                <c:pt idx="0">
                  <c:v>1</c:v>
                </c:pt>
              </c:numCache>
            </c:numRef>
          </c:val>
          <c:extLst>
            <c:ext xmlns:c16="http://schemas.microsoft.com/office/drawing/2014/chart" uri="{C3380CC4-5D6E-409C-BE32-E72D297353CC}">
              <c16:uniqueId val="{00000099-CC7E-46F0-BC3D-EF39B0C6934C}"/>
            </c:ext>
          </c:extLst>
        </c:ser>
        <c:ser>
          <c:idx val="28"/>
          <c:order val="28"/>
          <c:tx>
            <c:strRef>
              <c:f>'D22'!#REF!</c:f>
              <c:strCache>
                <c:ptCount val="1"/>
                <c:pt idx="0">
                  <c:v>#REF!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9B-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'D22'!#REF!</c:f>
              <c:numCache>
                <c:formatCode>General</c:formatCode>
                <c:ptCount val="1"/>
                <c:pt idx="0">
                  <c:v>1</c:v>
                </c:pt>
              </c:numCache>
            </c:numRef>
          </c:val>
          <c:extLst>
            <c:ext xmlns:c16="http://schemas.microsoft.com/office/drawing/2014/chart" uri="{C3380CC4-5D6E-409C-BE32-E72D297353CC}">
              <c16:uniqueId val="{0000009E-CC7E-46F0-BC3D-EF39B0C6934C}"/>
            </c:ext>
          </c:extLst>
        </c:ser>
        <c:ser>
          <c:idx val="29"/>
          <c:order val="29"/>
          <c:tx>
            <c:strRef>
              <c:f>'D22'!#REF!</c:f>
              <c:strCache>
                <c:ptCount val="1"/>
                <c:pt idx="0">
                  <c:v>#REF!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A0-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'D22'!#REF!</c:f>
              <c:numCache>
                <c:formatCode>General</c:formatCode>
                <c:ptCount val="1"/>
                <c:pt idx="0">
                  <c:v>1</c:v>
                </c:pt>
              </c:numCache>
            </c:numRef>
          </c:val>
          <c:extLst>
            <c:ext xmlns:c16="http://schemas.microsoft.com/office/drawing/2014/chart" uri="{C3380CC4-5D6E-409C-BE32-E72D297353CC}">
              <c16:uniqueId val="{000000A3-CC7E-46F0-BC3D-EF39B0C6934C}"/>
            </c:ext>
          </c:extLst>
        </c:ser>
        <c:ser>
          <c:idx val="30"/>
          <c:order val="30"/>
          <c:tx>
            <c:strRef>
              <c:f>'D22'!$C$1</c:f>
              <c:strCache>
                <c:ptCount val="1"/>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A5-CC7E-46F0-BC3D-EF39B0C6934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A7-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'D22'!$C$2:$C$3</c:f>
              <c:numCache>
                <c:formatCode>General</c:formatCode>
                <c:ptCount val="2"/>
              </c:numCache>
            </c:numRef>
          </c:val>
          <c:extLst>
            <c:ext xmlns:c16="http://schemas.microsoft.com/office/drawing/2014/chart" uri="{C3380CC4-5D6E-409C-BE32-E72D297353CC}">
              <c16:uniqueId val="{000000A8-CC7E-46F0-BC3D-EF39B0C6934C}"/>
            </c:ext>
          </c:extLst>
        </c:ser>
        <c:ser>
          <c:idx val="31"/>
          <c:order val="31"/>
          <c:tx>
            <c:strRef>
              <c:f>'D22'!$D$1</c:f>
              <c:strCache>
                <c:ptCount val="1"/>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AA-CC7E-46F0-BC3D-EF39B0C6934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AC-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'D22'!$D$2:$D$3</c:f>
              <c:numCache>
                <c:formatCode>General</c:formatCode>
                <c:ptCount val="2"/>
              </c:numCache>
            </c:numRef>
          </c:val>
          <c:extLst>
            <c:ext xmlns:c16="http://schemas.microsoft.com/office/drawing/2014/chart" uri="{C3380CC4-5D6E-409C-BE32-E72D297353CC}">
              <c16:uniqueId val="{000000AD-CC7E-46F0-BC3D-EF39B0C6934C}"/>
            </c:ext>
          </c:extLst>
        </c:ser>
        <c:ser>
          <c:idx val="32"/>
          <c:order val="32"/>
          <c:tx>
            <c:strRef>
              <c:f>'D22'!$E$1</c:f>
              <c:strCache>
                <c:ptCount val="1"/>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AF-CC7E-46F0-BC3D-EF39B0C6934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B1-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'D22'!$E$2:$E$3</c:f>
              <c:numCache>
                <c:formatCode>General</c:formatCode>
                <c:ptCount val="2"/>
              </c:numCache>
            </c:numRef>
          </c:val>
          <c:extLst>
            <c:ext xmlns:c16="http://schemas.microsoft.com/office/drawing/2014/chart" uri="{C3380CC4-5D6E-409C-BE32-E72D297353CC}">
              <c16:uniqueId val="{000000B2-CC7E-46F0-BC3D-EF39B0C6934C}"/>
            </c:ext>
          </c:extLst>
        </c:ser>
        <c:ser>
          <c:idx val="33"/>
          <c:order val="33"/>
          <c:tx>
            <c:strRef>
              <c:f>'D22'!$F$1</c:f>
              <c:strCache>
                <c:ptCount val="1"/>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B4-CC7E-46F0-BC3D-EF39B0C6934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B6-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'D22'!$F$2:$F$3</c:f>
              <c:numCache>
                <c:formatCode>General</c:formatCode>
                <c:ptCount val="2"/>
              </c:numCache>
            </c:numRef>
          </c:val>
          <c:extLst>
            <c:ext xmlns:c16="http://schemas.microsoft.com/office/drawing/2014/chart" uri="{C3380CC4-5D6E-409C-BE32-E72D297353CC}">
              <c16:uniqueId val="{000000B7-CC7E-46F0-BC3D-EF39B0C6934C}"/>
            </c:ext>
          </c:extLst>
        </c:ser>
        <c:ser>
          <c:idx val="34"/>
          <c:order val="34"/>
          <c:tx>
            <c:strRef>
              <c:f>'D22'!$I$1</c:f>
              <c:strCache>
                <c:ptCount val="1"/>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B9-CC7E-46F0-BC3D-EF39B0C6934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BB-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'D22'!$I$2:$I$3</c:f>
              <c:numCache>
                <c:formatCode>General</c:formatCode>
                <c:ptCount val="2"/>
              </c:numCache>
            </c:numRef>
          </c:val>
          <c:extLst>
            <c:ext xmlns:c16="http://schemas.microsoft.com/office/drawing/2014/chart" uri="{C3380CC4-5D6E-409C-BE32-E72D297353CC}">
              <c16:uniqueId val="{000000BC-CC7E-46F0-BC3D-EF39B0C6934C}"/>
            </c:ext>
          </c:extLst>
        </c:ser>
        <c:ser>
          <c:idx val="35"/>
          <c:order val="35"/>
          <c:tx>
            <c:strRef>
              <c:f>'D22'!#REF!</c:f>
              <c:strCache>
                <c:ptCount val="1"/>
                <c:pt idx="0">
                  <c:v>#REF!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BE-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'D22'!#REF!</c:f>
              <c:numCache>
                <c:formatCode>General</c:formatCode>
                <c:ptCount val="1"/>
                <c:pt idx="0">
                  <c:v>1</c:v>
                </c:pt>
              </c:numCache>
            </c:numRef>
          </c:val>
          <c:extLst>
            <c:ext xmlns:c16="http://schemas.microsoft.com/office/drawing/2014/chart" uri="{C3380CC4-5D6E-409C-BE32-E72D297353CC}">
              <c16:uniqueId val="{000000C1-CC7E-46F0-BC3D-EF39B0C6934C}"/>
            </c:ext>
          </c:extLst>
        </c:ser>
        <c:ser>
          <c:idx val="36"/>
          <c:order val="36"/>
          <c:tx>
            <c:strRef>
              <c:f>'D22'!$J$1</c:f>
              <c:strCache>
                <c:ptCount val="1"/>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C3-CC7E-46F0-BC3D-EF39B0C6934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C5-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'D22'!$J$2:$J$3</c:f>
              <c:numCache>
                <c:formatCode>General</c:formatCode>
                <c:ptCount val="2"/>
              </c:numCache>
            </c:numRef>
          </c:val>
          <c:extLst>
            <c:ext xmlns:c16="http://schemas.microsoft.com/office/drawing/2014/chart" uri="{C3380CC4-5D6E-409C-BE32-E72D297353CC}">
              <c16:uniqueId val="{000000C6-CC7E-46F0-BC3D-EF39B0C6934C}"/>
            </c:ext>
          </c:extLst>
        </c:ser>
        <c:ser>
          <c:idx val="37"/>
          <c:order val="37"/>
          <c:tx>
            <c:strRef>
              <c:f>'D22'!#REF!</c:f>
              <c:strCache>
                <c:ptCount val="1"/>
                <c:pt idx="0">
                  <c:v>#REF!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C8-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'D22'!#REF!</c:f>
              <c:numCache>
                <c:formatCode>General</c:formatCode>
                <c:ptCount val="1"/>
                <c:pt idx="0">
                  <c:v>1</c:v>
                </c:pt>
              </c:numCache>
            </c:numRef>
          </c:val>
          <c:extLst>
            <c:ext xmlns:c16="http://schemas.microsoft.com/office/drawing/2014/chart" uri="{C3380CC4-5D6E-409C-BE32-E72D297353CC}">
              <c16:uniqueId val="{000000CB-CC7E-46F0-BC3D-EF39B0C6934C}"/>
            </c:ext>
          </c:extLst>
        </c:ser>
        <c:ser>
          <c:idx val="38"/>
          <c:order val="38"/>
          <c:tx>
            <c:strRef>
              <c:f>'D22'!#REF!</c:f>
              <c:strCache>
                <c:ptCount val="1"/>
                <c:pt idx="0">
                  <c:v>#REF!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CD-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'D22'!#REF!</c:f>
              <c:numCache>
                <c:formatCode>General</c:formatCode>
                <c:ptCount val="1"/>
                <c:pt idx="0">
                  <c:v>1</c:v>
                </c:pt>
              </c:numCache>
            </c:numRef>
          </c:val>
          <c:extLst>
            <c:ext xmlns:c16="http://schemas.microsoft.com/office/drawing/2014/chart" uri="{C3380CC4-5D6E-409C-BE32-E72D297353CC}">
              <c16:uniqueId val="{000000D0-CC7E-46F0-BC3D-EF39B0C6934C}"/>
            </c:ext>
          </c:extLst>
        </c:ser>
        <c:ser>
          <c:idx val="39"/>
          <c:order val="39"/>
          <c:tx>
            <c:strRef>
              <c:f>'D22'!#REF!</c:f>
              <c:strCache>
                <c:ptCount val="1"/>
                <c:pt idx="0">
                  <c:v>#REF!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D2-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'D22'!#REF!</c:f>
              <c:numCache>
                <c:formatCode>General</c:formatCode>
                <c:ptCount val="1"/>
                <c:pt idx="0">
                  <c:v>1</c:v>
                </c:pt>
              </c:numCache>
            </c:numRef>
          </c:val>
          <c:extLst>
            <c:ext xmlns:c16="http://schemas.microsoft.com/office/drawing/2014/chart" uri="{C3380CC4-5D6E-409C-BE32-E72D297353CC}">
              <c16:uniqueId val="{000000D5-CC7E-46F0-BC3D-EF39B0C6934C}"/>
            </c:ext>
          </c:extLst>
        </c:ser>
        <c:ser>
          <c:idx val="40"/>
          <c:order val="40"/>
          <c:tx>
            <c:strRef>
              <c:f>'D22'!#REF!</c:f>
              <c:strCache>
                <c:ptCount val="1"/>
                <c:pt idx="0">
                  <c:v>#REF!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D7-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'D22'!#REF!</c:f>
              <c:numCache>
                <c:formatCode>General</c:formatCode>
                <c:ptCount val="1"/>
                <c:pt idx="0">
                  <c:v>1</c:v>
                </c:pt>
              </c:numCache>
            </c:numRef>
          </c:val>
          <c:extLst>
            <c:ext xmlns:c16="http://schemas.microsoft.com/office/drawing/2014/chart" uri="{C3380CC4-5D6E-409C-BE32-E72D297353CC}">
              <c16:uniqueId val="{000000DA-CC7E-46F0-BC3D-EF39B0C6934C}"/>
            </c:ext>
          </c:extLst>
        </c:ser>
        <c:ser>
          <c:idx val="41"/>
          <c:order val="41"/>
          <c:tx>
            <c:strRef>
              <c:f>'D22'!#REF!</c:f>
              <c:strCache>
                <c:ptCount val="1"/>
                <c:pt idx="0">
                  <c:v>#REF!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DC-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'D22'!#REF!</c:f>
              <c:numCache>
                <c:formatCode>General</c:formatCode>
                <c:ptCount val="1"/>
                <c:pt idx="0">
                  <c:v>1</c:v>
                </c:pt>
              </c:numCache>
            </c:numRef>
          </c:val>
          <c:extLst>
            <c:ext xmlns:c16="http://schemas.microsoft.com/office/drawing/2014/chart" uri="{C3380CC4-5D6E-409C-BE32-E72D297353CC}">
              <c16:uniqueId val="{000000DF-CC7E-46F0-BC3D-EF39B0C6934C}"/>
            </c:ext>
          </c:extLst>
        </c:ser>
        <c:ser>
          <c:idx val="42"/>
          <c:order val="42"/>
          <c:tx>
            <c:strRef>
              <c:f>'D22'!#REF!</c:f>
              <c:strCache>
                <c:ptCount val="1"/>
                <c:pt idx="0">
                  <c:v>#REF!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E1-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'D22'!#REF!</c:f>
              <c:numCache>
                <c:formatCode>General</c:formatCode>
                <c:ptCount val="1"/>
                <c:pt idx="0">
                  <c:v>1</c:v>
                </c:pt>
              </c:numCache>
            </c:numRef>
          </c:val>
          <c:extLst>
            <c:ext xmlns:c16="http://schemas.microsoft.com/office/drawing/2014/chart" uri="{C3380CC4-5D6E-409C-BE32-E72D297353CC}">
              <c16:uniqueId val="{000000E4-CC7E-46F0-BC3D-EF39B0C6934C}"/>
            </c:ext>
          </c:extLst>
        </c:ser>
        <c:ser>
          <c:idx val="43"/>
          <c:order val="43"/>
          <c:tx>
            <c:strRef>
              <c:f>'D22'!#REF!</c:f>
              <c:strCache>
                <c:ptCount val="1"/>
                <c:pt idx="0">
                  <c:v>#REF!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E6-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'D22'!#REF!</c:f>
              <c:numCache>
                <c:formatCode>General</c:formatCode>
                <c:ptCount val="1"/>
                <c:pt idx="0">
                  <c:v>1</c:v>
                </c:pt>
              </c:numCache>
            </c:numRef>
          </c:val>
          <c:extLst>
            <c:ext xmlns:c16="http://schemas.microsoft.com/office/drawing/2014/chart" uri="{C3380CC4-5D6E-409C-BE32-E72D297353CC}">
              <c16:uniqueId val="{000000E9-CC7E-46F0-BC3D-EF39B0C6934C}"/>
            </c:ext>
          </c:extLst>
        </c:ser>
        <c:ser>
          <c:idx val="44"/>
          <c:order val="44"/>
          <c:tx>
            <c:strRef>
              <c:f>'D22'!#REF!</c:f>
              <c:strCache>
                <c:ptCount val="1"/>
                <c:pt idx="0">
                  <c:v>#REF!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EB-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'D22'!#REF!</c:f>
              <c:numCache>
                <c:formatCode>General</c:formatCode>
                <c:ptCount val="1"/>
                <c:pt idx="0">
                  <c:v>1</c:v>
                </c:pt>
              </c:numCache>
            </c:numRef>
          </c:val>
          <c:extLst>
            <c:ext xmlns:c16="http://schemas.microsoft.com/office/drawing/2014/chart" uri="{C3380CC4-5D6E-409C-BE32-E72D297353CC}">
              <c16:uniqueId val="{000000EE-CC7E-46F0-BC3D-EF39B0C6934C}"/>
            </c:ext>
          </c:extLst>
        </c:ser>
        <c:ser>
          <c:idx val="45"/>
          <c:order val="45"/>
          <c:tx>
            <c:strRef>
              <c:f>'D22'!#REF!</c:f>
              <c:strCache>
                <c:ptCount val="1"/>
                <c:pt idx="0">
                  <c:v>#REF!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F0-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'D22'!#REF!</c:f>
              <c:numCache>
                <c:formatCode>General</c:formatCode>
                <c:ptCount val="1"/>
                <c:pt idx="0">
                  <c:v>1</c:v>
                </c:pt>
              </c:numCache>
            </c:numRef>
          </c:val>
          <c:extLst>
            <c:ext xmlns:c16="http://schemas.microsoft.com/office/drawing/2014/chart" uri="{C3380CC4-5D6E-409C-BE32-E72D297353CC}">
              <c16:uniqueId val="{000000F3-CC7E-46F0-BC3D-EF39B0C6934C}"/>
            </c:ext>
          </c:extLst>
        </c:ser>
        <c:ser>
          <c:idx val="46"/>
          <c:order val="46"/>
          <c:tx>
            <c:strRef>
              <c:f>'D22'!#REF!</c:f>
              <c:strCache>
                <c:ptCount val="1"/>
                <c:pt idx="0">
                  <c:v>#REF!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F5-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'D22'!#REF!</c:f>
              <c:numCache>
                <c:formatCode>General</c:formatCode>
                <c:ptCount val="1"/>
                <c:pt idx="0">
                  <c:v>1</c:v>
                </c:pt>
              </c:numCache>
            </c:numRef>
          </c:val>
          <c:extLst>
            <c:ext xmlns:c16="http://schemas.microsoft.com/office/drawing/2014/chart" uri="{C3380CC4-5D6E-409C-BE32-E72D297353CC}">
              <c16:uniqueId val="{000000F8-CC7E-46F0-BC3D-EF39B0C6934C}"/>
            </c:ext>
          </c:extLst>
        </c:ser>
        <c:ser>
          <c:idx val="47"/>
          <c:order val="47"/>
          <c:tx>
            <c:strRef>
              <c:f>'D22'!#REF!</c:f>
              <c:strCache>
                <c:ptCount val="1"/>
                <c:pt idx="0">
                  <c:v>#REF!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FA-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'D22'!#REF!</c:f>
              <c:numCache>
                <c:formatCode>General</c:formatCode>
                <c:ptCount val="1"/>
                <c:pt idx="0">
                  <c:v>1</c:v>
                </c:pt>
              </c:numCache>
            </c:numRef>
          </c:val>
          <c:extLst>
            <c:ext xmlns:c16="http://schemas.microsoft.com/office/drawing/2014/chart" uri="{C3380CC4-5D6E-409C-BE32-E72D297353CC}">
              <c16:uniqueId val="{000000FD-CC7E-46F0-BC3D-EF39B0C6934C}"/>
            </c:ext>
          </c:extLst>
        </c:ser>
        <c:ser>
          <c:idx val="48"/>
          <c:order val="48"/>
          <c:tx>
            <c:strRef>
              <c:f>'D22'!#REF!</c:f>
              <c:strCache>
                <c:ptCount val="1"/>
                <c:pt idx="0">
                  <c:v>#REF!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FF-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'D22'!#REF!</c:f>
              <c:numCache>
                <c:formatCode>General</c:formatCode>
                <c:ptCount val="1"/>
                <c:pt idx="0">
                  <c:v>1</c:v>
                </c:pt>
              </c:numCache>
            </c:numRef>
          </c:val>
          <c:extLst>
            <c:ext xmlns:c16="http://schemas.microsoft.com/office/drawing/2014/chart" uri="{C3380CC4-5D6E-409C-BE32-E72D297353CC}">
              <c16:uniqueId val="{00000102-CC7E-46F0-BC3D-EF39B0C6934C}"/>
            </c:ext>
          </c:extLst>
        </c:ser>
        <c:ser>
          <c:idx val="49"/>
          <c:order val="49"/>
          <c:tx>
            <c:strRef>
              <c:f>'D22'!#REF!</c:f>
              <c:strCache>
                <c:ptCount val="1"/>
                <c:pt idx="0">
                  <c:v>#REF!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104-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'D22'!#REF!</c:f>
              <c:numCache>
                <c:formatCode>General</c:formatCode>
                <c:ptCount val="1"/>
                <c:pt idx="0">
                  <c:v>1</c:v>
                </c:pt>
              </c:numCache>
            </c:numRef>
          </c:val>
          <c:extLst>
            <c:ext xmlns:c16="http://schemas.microsoft.com/office/drawing/2014/chart" uri="{C3380CC4-5D6E-409C-BE32-E72D297353CC}">
              <c16:uniqueId val="{00000107-CC7E-46F0-BC3D-EF39B0C6934C}"/>
            </c:ext>
          </c:extLst>
        </c:ser>
        <c:ser>
          <c:idx val="50"/>
          <c:order val="50"/>
          <c:tx>
            <c:strRef>
              <c:f>'D22'!#REF!</c:f>
              <c:strCache>
                <c:ptCount val="1"/>
                <c:pt idx="0">
                  <c:v>#REF!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109-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'D22'!#REF!</c:f>
              <c:numCache>
                <c:formatCode>General</c:formatCode>
                <c:ptCount val="1"/>
                <c:pt idx="0">
                  <c:v>1</c:v>
                </c:pt>
              </c:numCache>
            </c:numRef>
          </c:val>
          <c:extLst>
            <c:ext xmlns:c16="http://schemas.microsoft.com/office/drawing/2014/chart" uri="{C3380CC4-5D6E-409C-BE32-E72D297353CC}">
              <c16:uniqueId val="{0000010C-CC7E-46F0-BC3D-EF39B0C6934C}"/>
            </c:ext>
          </c:extLst>
        </c:ser>
        <c:ser>
          <c:idx val="51"/>
          <c:order val="51"/>
          <c:tx>
            <c:strRef>
              <c:f>'D22'!#REF!</c:f>
              <c:strCache>
                <c:ptCount val="1"/>
                <c:pt idx="0">
                  <c:v>#REF!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10E-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'D22'!#REF!</c:f>
              <c:numCache>
                <c:formatCode>General</c:formatCode>
                <c:ptCount val="1"/>
                <c:pt idx="0">
                  <c:v>1</c:v>
                </c:pt>
              </c:numCache>
            </c:numRef>
          </c:val>
          <c:extLst>
            <c:ext xmlns:c16="http://schemas.microsoft.com/office/drawing/2014/chart" uri="{C3380CC4-5D6E-409C-BE32-E72D297353CC}">
              <c16:uniqueId val="{00000111-CC7E-46F0-BC3D-EF39B0C6934C}"/>
            </c:ext>
          </c:extLst>
        </c:ser>
        <c:ser>
          <c:idx val="52"/>
          <c:order val="52"/>
          <c:tx>
            <c:strRef>
              <c:f>'D22'!#REF!</c:f>
              <c:strCache>
                <c:ptCount val="1"/>
                <c:pt idx="0">
                  <c:v>#REF!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113-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'D22'!#REF!</c:f>
              <c:numCache>
                <c:formatCode>General</c:formatCode>
                <c:ptCount val="1"/>
                <c:pt idx="0">
                  <c:v>1</c:v>
                </c:pt>
              </c:numCache>
            </c:numRef>
          </c:val>
          <c:extLst>
            <c:ext xmlns:c16="http://schemas.microsoft.com/office/drawing/2014/chart" uri="{C3380CC4-5D6E-409C-BE32-E72D297353CC}">
              <c16:uniqueId val="{00000116-CC7E-46F0-BC3D-EF39B0C6934C}"/>
            </c:ext>
          </c:extLst>
        </c:ser>
        <c:ser>
          <c:idx val="53"/>
          <c:order val="53"/>
          <c:tx>
            <c:strRef>
              <c:f>'D22'!#REF!</c:f>
              <c:strCache>
                <c:ptCount val="1"/>
                <c:pt idx="0">
                  <c:v>#REF!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118-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'D22'!#REF!</c:f>
              <c:numCache>
                <c:formatCode>General</c:formatCode>
                <c:ptCount val="1"/>
                <c:pt idx="0">
                  <c:v>1</c:v>
                </c:pt>
              </c:numCache>
            </c:numRef>
          </c:val>
          <c:extLst>
            <c:ext xmlns:c16="http://schemas.microsoft.com/office/drawing/2014/chart" uri="{C3380CC4-5D6E-409C-BE32-E72D297353CC}">
              <c16:uniqueId val="{0000011B-CC7E-46F0-BC3D-EF39B0C6934C}"/>
            </c:ext>
          </c:extLst>
        </c:ser>
        <c:ser>
          <c:idx val="54"/>
          <c:order val="54"/>
          <c:tx>
            <c:strRef>
              <c:f>'D22'!#REF!</c:f>
              <c:strCache>
                <c:ptCount val="1"/>
                <c:pt idx="0">
                  <c:v>#REF!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11D-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'D22'!#REF!</c:f>
              <c:numCache>
                <c:formatCode>General</c:formatCode>
                <c:ptCount val="1"/>
                <c:pt idx="0">
                  <c:v>1</c:v>
                </c:pt>
              </c:numCache>
            </c:numRef>
          </c:val>
          <c:extLst>
            <c:ext xmlns:c16="http://schemas.microsoft.com/office/drawing/2014/chart" uri="{C3380CC4-5D6E-409C-BE32-E72D297353CC}">
              <c16:uniqueId val="{00000120-CC7E-46F0-BC3D-EF39B0C6934C}"/>
            </c:ext>
          </c:extLst>
        </c:ser>
        <c:ser>
          <c:idx val="55"/>
          <c:order val="55"/>
          <c:tx>
            <c:strRef>
              <c:f>'D22'!$C$1</c:f>
              <c:strCache>
                <c:ptCount val="1"/>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122-CC7E-46F0-BC3D-EF39B0C6934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124-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'D22'!$C$2:$C$3</c:f>
              <c:numCache>
                <c:formatCode>General</c:formatCode>
                <c:ptCount val="2"/>
              </c:numCache>
            </c:numRef>
          </c:val>
          <c:extLst>
            <c:ext xmlns:c16="http://schemas.microsoft.com/office/drawing/2014/chart" uri="{C3380CC4-5D6E-409C-BE32-E72D297353CC}">
              <c16:uniqueId val="{00000125-CC7E-46F0-BC3D-EF39B0C6934C}"/>
            </c:ext>
          </c:extLst>
        </c:ser>
        <c:ser>
          <c:idx val="56"/>
          <c:order val="56"/>
          <c:tx>
            <c:strRef>
              <c:f>'D22'!$D$1</c:f>
              <c:strCache>
                <c:ptCount val="1"/>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127-CC7E-46F0-BC3D-EF39B0C6934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129-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'D22'!$D$2:$D$3</c:f>
              <c:numCache>
                <c:formatCode>General</c:formatCode>
                <c:ptCount val="2"/>
              </c:numCache>
            </c:numRef>
          </c:val>
          <c:extLst>
            <c:ext xmlns:c16="http://schemas.microsoft.com/office/drawing/2014/chart" uri="{C3380CC4-5D6E-409C-BE32-E72D297353CC}">
              <c16:uniqueId val="{0000012A-CC7E-46F0-BC3D-EF39B0C6934C}"/>
            </c:ext>
          </c:extLst>
        </c:ser>
        <c:ser>
          <c:idx val="57"/>
          <c:order val="57"/>
          <c:tx>
            <c:strRef>
              <c:f>'D22'!$E$1</c:f>
              <c:strCache>
                <c:ptCount val="1"/>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12C-CC7E-46F0-BC3D-EF39B0C6934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12E-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'D22'!$E$2:$E$3</c:f>
              <c:numCache>
                <c:formatCode>General</c:formatCode>
                <c:ptCount val="2"/>
              </c:numCache>
            </c:numRef>
          </c:val>
          <c:extLst>
            <c:ext xmlns:c16="http://schemas.microsoft.com/office/drawing/2014/chart" uri="{C3380CC4-5D6E-409C-BE32-E72D297353CC}">
              <c16:uniqueId val="{0000012F-CC7E-46F0-BC3D-EF39B0C6934C}"/>
            </c:ext>
          </c:extLst>
        </c:ser>
        <c:ser>
          <c:idx val="58"/>
          <c:order val="58"/>
          <c:tx>
            <c:strRef>
              <c:f>'D22'!$F$1</c:f>
              <c:strCache>
                <c:ptCount val="1"/>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131-CC7E-46F0-BC3D-EF39B0C6934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133-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'D22'!$F$2:$F$3</c:f>
              <c:numCache>
                <c:formatCode>General</c:formatCode>
                <c:ptCount val="2"/>
              </c:numCache>
            </c:numRef>
          </c:val>
          <c:extLst>
            <c:ext xmlns:c16="http://schemas.microsoft.com/office/drawing/2014/chart" uri="{C3380CC4-5D6E-409C-BE32-E72D297353CC}">
              <c16:uniqueId val="{00000134-CC7E-46F0-BC3D-EF39B0C6934C}"/>
            </c:ext>
          </c:extLst>
        </c:ser>
        <c:ser>
          <c:idx val="59"/>
          <c:order val="59"/>
          <c:tx>
            <c:strRef>
              <c:f>'D22'!$I$1</c:f>
              <c:strCache>
                <c:ptCount val="1"/>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136-CC7E-46F0-BC3D-EF39B0C6934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138-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'D22'!$I$2:$I$3</c:f>
              <c:numCache>
                <c:formatCode>General</c:formatCode>
                <c:ptCount val="2"/>
              </c:numCache>
            </c:numRef>
          </c:val>
          <c:extLst>
            <c:ext xmlns:c16="http://schemas.microsoft.com/office/drawing/2014/chart" uri="{C3380CC4-5D6E-409C-BE32-E72D297353CC}">
              <c16:uniqueId val="{00000139-CC7E-46F0-BC3D-EF39B0C6934C}"/>
            </c:ext>
          </c:extLst>
        </c:ser>
        <c:ser>
          <c:idx val="60"/>
          <c:order val="60"/>
          <c:tx>
            <c:strRef>
              <c:f>'D22'!#REF!</c:f>
              <c:strCache>
                <c:ptCount val="1"/>
                <c:pt idx="0">
                  <c:v>#REF!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13B-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'D22'!#REF!</c:f>
              <c:numCache>
                <c:formatCode>General</c:formatCode>
                <c:ptCount val="1"/>
                <c:pt idx="0">
                  <c:v>1</c:v>
                </c:pt>
              </c:numCache>
            </c:numRef>
          </c:val>
          <c:extLst>
            <c:ext xmlns:c16="http://schemas.microsoft.com/office/drawing/2014/chart" uri="{C3380CC4-5D6E-409C-BE32-E72D297353CC}">
              <c16:uniqueId val="{0000013E-CC7E-46F0-BC3D-EF39B0C6934C}"/>
            </c:ext>
          </c:extLst>
        </c:ser>
        <c:ser>
          <c:idx val="61"/>
          <c:order val="61"/>
          <c:tx>
            <c:strRef>
              <c:f>'D22'!$J$1</c:f>
              <c:strCache>
                <c:ptCount val="1"/>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140-CC7E-46F0-BC3D-EF39B0C6934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142-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'D22'!$J$2:$J$3</c:f>
              <c:numCache>
                <c:formatCode>General</c:formatCode>
                <c:ptCount val="2"/>
              </c:numCache>
            </c:numRef>
          </c:val>
          <c:extLst>
            <c:ext xmlns:c16="http://schemas.microsoft.com/office/drawing/2014/chart" uri="{C3380CC4-5D6E-409C-BE32-E72D297353CC}">
              <c16:uniqueId val="{00000143-CC7E-46F0-BC3D-EF39B0C6934C}"/>
            </c:ext>
          </c:extLst>
        </c:ser>
        <c:ser>
          <c:idx val="62"/>
          <c:order val="62"/>
          <c:tx>
            <c:strRef>
              <c:f>'D22'!#REF!</c:f>
              <c:strCache>
                <c:ptCount val="1"/>
                <c:pt idx="0">
                  <c:v>#REF!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145-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'D22'!#REF!</c:f>
              <c:numCache>
                <c:formatCode>General</c:formatCode>
                <c:ptCount val="1"/>
                <c:pt idx="0">
                  <c:v>1</c:v>
                </c:pt>
              </c:numCache>
            </c:numRef>
          </c:val>
          <c:extLst>
            <c:ext xmlns:c16="http://schemas.microsoft.com/office/drawing/2014/chart" uri="{C3380CC4-5D6E-409C-BE32-E72D297353CC}">
              <c16:uniqueId val="{00000148-CC7E-46F0-BC3D-EF39B0C6934C}"/>
            </c:ext>
          </c:extLst>
        </c:ser>
        <c:ser>
          <c:idx val="63"/>
          <c:order val="63"/>
          <c:tx>
            <c:strRef>
              <c:f>'D22'!#REF!</c:f>
              <c:strCache>
                <c:ptCount val="1"/>
                <c:pt idx="0">
                  <c:v>#REF!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14A-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'D22'!#REF!</c:f>
              <c:numCache>
                <c:formatCode>General</c:formatCode>
                <c:ptCount val="1"/>
                <c:pt idx="0">
                  <c:v>1</c:v>
                </c:pt>
              </c:numCache>
            </c:numRef>
          </c:val>
          <c:extLst>
            <c:ext xmlns:c16="http://schemas.microsoft.com/office/drawing/2014/chart" uri="{C3380CC4-5D6E-409C-BE32-E72D297353CC}">
              <c16:uniqueId val="{0000014D-CC7E-46F0-BC3D-EF39B0C6934C}"/>
            </c:ext>
          </c:extLst>
        </c:ser>
        <c:ser>
          <c:idx val="64"/>
          <c:order val="64"/>
          <c:tx>
            <c:strRef>
              <c:f>'D22'!#REF!</c:f>
              <c:strCache>
                <c:ptCount val="1"/>
                <c:pt idx="0">
                  <c:v>#REF!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14F-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'D22'!#REF!</c:f>
              <c:numCache>
                <c:formatCode>General</c:formatCode>
                <c:ptCount val="1"/>
                <c:pt idx="0">
                  <c:v>1</c:v>
                </c:pt>
              </c:numCache>
            </c:numRef>
          </c:val>
          <c:extLst>
            <c:ext xmlns:c16="http://schemas.microsoft.com/office/drawing/2014/chart" uri="{C3380CC4-5D6E-409C-BE32-E72D297353CC}">
              <c16:uniqueId val="{00000152-CC7E-46F0-BC3D-EF39B0C6934C}"/>
            </c:ext>
          </c:extLst>
        </c:ser>
        <c:ser>
          <c:idx val="65"/>
          <c:order val="65"/>
          <c:tx>
            <c:strRef>
              <c:f>'D22'!#REF!</c:f>
              <c:strCache>
                <c:ptCount val="1"/>
                <c:pt idx="0">
                  <c:v>#REF!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154-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'D22'!#REF!</c:f>
              <c:numCache>
                <c:formatCode>General</c:formatCode>
                <c:ptCount val="1"/>
                <c:pt idx="0">
                  <c:v>1</c:v>
                </c:pt>
              </c:numCache>
            </c:numRef>
          </c:val>
          <c:extLst>
            <c:ext xmlns:c16="http://schemas.microsoft.com/office/drawing/2014/chart" uri="{C3380CC4-5D6E-409C-BE32-E72D297353CC}">
              <c16:uniqueId val="{00000157-CC7E-46F0-BC3D-EF39B0C6934C}"/>
            </c:ext>
          </c:extLst>
        </c:ser>
        <c:ser>
          <c:idx val="66"/>
          <c:order val="66"/>
          <c:tx>
            <c:strRef>
              <c:f>'D22'!#REF!</c:f>
              <c:strCache>
                <c:ptCount val="1"/>
                <c:pt idx="0">
                  <c:v>#REF!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159-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'D22'!#REF!</c:f>
              <c:numCache>
                <c:formatCode>General</c:formatCode>
                <c:ptCount val="1"/>
                <c:pt idx="0">
                  <c:v>1</c:v>
                </c:pt>
              </c:numCache>
            </c:numRef>
          </c:val>
          <c:extLst>
            <c:ext xmlns:c16="http://schemas.microsoft.com/office/drawing/2014/chart" uri="{C3380CC4-5D6E-409C-BE32-E72D297353CC}">
              <c16:uniqueId val="{0000015C-CC7E-46F0-BC3D-EF39B0C6934C}"/>
            </c:ext>
          </c:extLst>
        </c:ser>
        <c:ser>
          <c:idx val="67"/>
          <c:order val="67"/>
          <c:tx>
            <c:strRef>
              <c:f>'D22'!#REF!</c:f>
              <c:strCache>
                <c:ptCount val="1"/>
                <c:pt idx="0">
                  <c:v>#REF!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15E-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'D22'!#REF!</c:f>
              <c:numCache>
                <c:formatCode>General</c:formatCode>
                <c:ptCount val="1"/>
                <c:pt idx="0">
                  <c:v>1</c:v>
                </c:pt>
              </c:numCache>
            </c:numRef>
          </c:val>
          <c:extLst>
            <c:ext xmlns:c16="http://schemas.microsoft.com/office/drawing/2014/chart" uri="{C3380CC4-5D6E-409C-BE32-E72D297353CC}">
              <c16:uniqueId val="{00000161-CC7E-46F0-BC3D-EF39B0C6934C}"/>
            </c:ext>
          </c:extLst>
        </c:ser>
        <c:ser>
          <c:idx val="68"/>
          <c:order val="68"/>
          <c:tx>
            <c:strRef>
              <c:f>'D22'!#REF!</c:f>
              <c:strCache>
                <c:ptCount val="1"/>
                <c:pt idx="0">
                  <c:v>#REF!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163-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'D22'!#REF!</c:f>
              <c:numCache>
                <c:formatCode>General</c:formatCode>
                <c:ptCount val="1"/>
                <c:pt idx="0">
                  <c:v>1</c:v>
                </c:pt>
              </c:numCache>
            </c:numRef>
          </c:val>
          <c:extLst>
            <c:ext xmlns:c16="http://schemas.microsoft.com/office/drawing/2014/chart" uri="{C3380CC4-5D6E-409C-BE32-E72D297353CC}">
              <c16:uniqueId val="{00000166-CC7E-46F0-BC3D-EF39B0C6934C}"/>
            </c:ext>
          </c:extLst>
        </c:ser>
        <c:ser>
          <c:idx val="69"/>
          <c:order val="69"/>
          <c:tx>
            <c:strRef>
              <c:f>'D22'!#REF!</c:f>
              <c:strCache>
                <c:ptCount val="1"/>
                <c:pt idx="0">
                  <c:v>#REF!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168-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'D22'!#REF!</c:f>
              <c:numCache>
                <c:formatCode>General</c:formatCode>
                <c:ptCount val="1"/>
                <c:pt idx="0">
                  <c:v>1</c:v>
                </c:pt>
              </c:numCache>
            </c:numRef>
          </c:val>
          <c:extLst>
            <c:ext xmlns:c16="http://schemas.microsoft.com/office/drawing/2014/chart" uri="{C3380CC4-5D6E-409C-BE32-E72D297353CC}">
              <c16:uniqueId val="{0000016B-CC7E-46F0-BC3D-EF39B0C6934C}"/>
            </c:ext>
          </c:extLst>
        </c:ser>
        <c:ser>
          <c:idx val="70"/>
          <c:order val="70"/>
          <c:tx>
            <c:strRef>
              <c:f>'D22'!#REF!</c:f>
              <c:strCache>
                <c:ptCount val="1"/>
                <c:pt idx="0">
                  <c:v>#REF!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16D-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'D22'!#REF!</c:f>
              <c:numCache>
                <c:formatCode>General</c:formatCode>
                <c:ptCount val="1"/>
                <c:pt idx="0">
                  <c:v>1</c:v>
                </c:pt>
              </c:numCache>
            </c:numRef>
          </c:val>
          <c:extLst>
            <c:ext xmlns:c16="http://schemas.microsoft.com/office/drawing/2014/chart" uri="{C3380CC4-5D6E-409C-BE32-E72D297353CC}">
              <c16:uniqueId val="{00000170-CC7E-46F0-BC3D-EF39B0C6934C}"/>
            </c:ext>
          </c:extLst>
        </c:ser>
        <c:ser>
          <c:idx val="71"/>
          <c:order val="71"/>
          <c:tx>
            <c:strRef>
              <c:f>'D22'!#REF!</c:f>
              <c:strCache>
                <c:ptCount val="1"/>
                <c:pt idx="0">
                  <c:v>#REF!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172-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'D22'!#REF!</c:f>
              <c:numCache>
                <c:formatCode>General</c:formatCode>
                <c:ptCount val="1"/>
                <c:pt idx="0">
                  <c:v>1</c:v>
                </c:pt>
              </c:numCache>
            </c:numRef>
          </c:val>
          <c:extLst>
            <c:ext xmlns:c16="http://schemas.microsoft.com/office/drawing/2014/chart" uri="{C3380CC4-5D6E-409C-BE32-E72D297353CC}">
              <c16:uniqueId val="{00000175-CC7E-46F0-BC3D-EF39B0C6934C}"/>
            </c:ext>
          </c:extLst>
        </c:ser>
        <c:ser>
          <c:idx val="72"/>
          <c:order val="72"/>
          <c:tx>
            <c:strRef>
              <c:f>'D22'!#REF!</c:f>
              <c:strCache>
                <c:ptCount val="1"/>
                <c:pt idx="0">
                  <c:v>#REF!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177-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'D22'!#REF!</c:f>
              <c:numCache>
                <c:formatCode>General</c:formatCode>
                <c:ptCount val="1"/>
                <c:pt idx="0">
                  <c:v>1</c:v>
                </c:pt>
              </c:numCache>
            </c:numRef>
          </c:val>
          <c:extLst>
            <c:ext xmlns:c16="http://schemas.microsoft.com/office/drawing/2014/chart" uri="{C3380CC4-5D6E-409C-BE32-E72D297353CC}">
              <c16:uniqueId val="{0000017A-CC7E-46F0-BC3D-EF39B0C6934C}"/>
            </c:ext>
          </c:extLst>
        </c:ser>
        <c:ser>
          <c:idx val="73"/>
          <c:order val="73"/>
          <c:tx>
            <c:strRef>
              <c:f>'D22'!#REF!</c:f>
              <c:strCache>
                <c:ptCount val="1"/>
                <c:pt idx="0">
                  <c:v>#REF!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17C-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'D22'!#REF!</c:f>
              <c:numCache>
                <c:formatCode>General</c:formatCode>
                <c:ptCount val="1"/>
                <c:pt idx="0">
                  <c:v>1</c:v>
                </c:pt>
              </c:numCache>
            </c:numRef>
          </c:val>
          <c:extLst>
            <c:ext xmlns:c16="http://schemas.microsoft.com/office/drawing/2014/chart" uri="{C3380CC4-5D6E-409C-BE32-E72D297353CC}">
              <c16:uniqueId val="{0000017F-CC7E-46F0-BC3D-EF39B0C6934C}"/>
            </c:ext>
          </c:extLst>
        </c:ser>
        <c:ser>
          <c:idx val="74"/>
          <c:order val="74"/>
          <c:tx>
            <c:strRef>
              <c:f>'D22'!#REF!</c:f>
              <c:strCache>
                <c:ptCount val="1"/>
                <c:pt idx="0">
                  <c:v>#REF!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181-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'D22'!#REF!</c:f>
              <c:numCache>
                <c:formatCode>General</c:formatCode>
                <c:ptCount val="1"/>
                <c:pt idx="0">
                  <c:v>1</c:v>
                </c:pt>
              </c:numCache>
            </c:numRef>
          </c:val>
          <c:extLst>
            <c:ext xmlns:c16="http://schemas.microsoft.com/office/drawing/2014/chart" uri="{C3380CC4-5D6E-409C-BE32-E72D297353CC}">
              <c16:uniqueId val="{00000184-CC7E-46F0-BC3D-EF39B0C6934C}"/>
            </c:ext>
          </c:extLst>
        </c:ser>
        <c:ser>
          <c:idx val="75"/>
          <c:order val="75"/>
          <c:tx>
            <c:strRef>
              <c:f>'D22'!#REF!</c:f>
              <c:strCache>
                <c:ptCount val="1"/>
                <c:pt idx="0">
                  <c:v>#REF!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186-CC7E-46F0-BC3D-EF39B0C6934C}"/>
              </c:ext>
            </c:extLst>
          </c:dPt>
          <c:cat>
            <c:strRef>
              <c:f>'D22'!$B$2:$B$3</c:f>
              <c:strCache>
                <c:ptCount val="2"/>
                <c:pt idx="0">
                  <c:v>II. Международная инвестиционная позиция на 30.09.2023 (предварительные данные)</c:v>
                </c:pt>
                <c:pt idx="1">
                  <c:v>II. International investment position at 09/30/2023 (preliminary data)</c:v>
                </c:pt>
              </c:strCache>
            </c:strRef>
          </c:cat>
          <c:val>
            <c:numRef>
              <c:f>'D22'!#REF!</c:f>
              <c:numCache>
                <c:formatCode>General</c:formatCode>
                <c:ptCount val="1"/>
                <c:pt idx="0">
                  <c:v>1</c:v>
                </c:pt>
              </c:numCache>
            </c:numRef>
          </c:val>
          <c:extLst>
            <c:ext xmlns:c16="http://schemas.microsoft.com/office/drawing/2014/chart" uri="{C3380CC4-5D6E-409C-BE32-E72D297353CC}">
              <c16:uniqueId val="{00000189-CC7E-46F0-BC3D-EF39B0C6934C}"/>
            </c:ext>
          </c:extLst>
        </c:ser>
        <c:dLbls>
          <c:showLegendKey val="0"/>
          <c:showVal val="0"/>
          <c:showCatName val="0"/>
          <c:showSerName val="0"/>
          <c:showPercent val="0"/>
          <c:showBubbleSize val="0"/>
          <c:showLeaderLines val="1"/>
        </c:dLbls>
        <c:firstSliceAng val="122"/>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PermianSerifTypeface" panose="02000000000000000000" pitchFamily="50" charset="0"/>
        </a:defRPr>
      </a:pPr>
      <a:endParaRPr lang="ro-R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33926967182795"/>
          <c:y val="2.7274366082209477E-2"/>
          <c:w val="0.85944036357871378"/>
          <c:h val="0.74951624380285808"/>
        </c:manualLayout>
      </c:layout>
      <c:barChart>
        <c:barDir val="col"/>
        <c:grouping val="stacked"/>
        <c:varyColors val="0"/>
        <c:ser>
          <c:idx val="1"/>
          <c:order val="0"/>
          <c:tx>
            <c:strRef>
              <c:f>'D24'!$C$47</c:f>
              <c:strCache>
                <c:ptCount val="1"/>
                <c:pt idx="0">
                  <c:v>pe termen scurt
краткосрочные
short-term</c:v>
                </c:pt>
              </c:strCache>
            </c:strRef>
          </c:tx>
          <c:spPr>
            <a:solidFill>
              <a:srgbClr val="774F27"/>
            </a:solidFill>
            <a:ln w="15875">
              <a:solidFill>
                <a:schemeClr val="lt1"/>
              </a:solid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R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'D24'!$D$45:$J$46</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'D24'!$D$47:$J$47</c:f>
              <c:numCache>
                <c:formatCode>0.0</c:formatCode>
                <c:ptCount val="7"/>
                <c:pt idx="0">
                  <c:v>60.53590277249279</c:v>
                </c:pt>
                <c:pt idx="1">
                  <c:v>55.195360081273328</c:v>
                </c:pt>
                <c:pt idx="2">
                  <c:v>56.18108409432174</c:v>
                </c:pt>
                <c:pt idx="3">
                  <c:v>48.222708933717577</c:v>
                </c:pt>
                <c:pt idx="4">
                  <c:v>46.503085340004766</c:v>
                </c:pt>
                <c:pt idx="5">
                  <c:v>43.299002881704666</c:v>
                </c:pt>
                <c:pt idx="6">
                  <c:v>38.724438369832065</c:v>
                </c:pt>
              </c:numCache>
            </c:numRef>
          </c:val>
          <c:extLst>
            <c:ext xmlns:c16="http://schemas.microsoft.com/office/drawing/2014/chart" uri="{C3380CC4-5D6E-409C-BE32-E72D297353CC}">
              <c16:uniqueId val="{00000000-4846-46EA-AF83-8A330D4277BA}"/>
            </c:ext>
          </c:extLst>
        </c:ser>
        <c:ser>
          <c:idx val="2"/>
          <c:order val="1"/>
          <c:tx>
            <c:strRef>
              <c:f>'D24'!$C$48</c:f>
              <c:strCache>
                <c:ptCount val="1"/>
                <c:pt idx="0">
                  <c:v>pe termen lung
долгосрочные
long-term</c:v>
                </c:pt>
              </c:strCache>
            </c:strRef>
          </c:tx>
          <c:spPr>
            <a:solidFill>
              <a:srgbClr val="D9D9D9"/>
            </a:solidFill>
            <a:ln w="15875">
              <a:solidFill>
                <a:schemeClr val="lt1"/>
              </a:solid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'D24'!$D$45:$J$46</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'D24'!$D$48:$J$48</c:f>
              <c:numCache>
                <c:formatCode>0.0</c:formatCode>
                <c:ptCount val="7"/>
                <c:pt idx="0">
                  <c:v>39.464097227507203</c:v>
                </c:pt>
                <c:pt idx="1">
                  <c:v>44.804639918726679</c:v>
                </c:pt>
                <c:pt idx="2">
                  <c:v>43.818915905678253</c:v>
                </c:pt>
                <c:pt idx="3">
                  <c:v>51.77729106628243</c:v>
                </c:pt>
                <c:pt idx="4">
                  <c:v>53.496914659995241</c:v>
                </c:pt>
                <c:pt idx="5">
                  <c:v>56.700997118295327</c:v>
                </c:pt>
                <c:pt idx="6">
                  <c:v>61.275561630167942</c:v>
                </c:pt>
              </c:numCache>
            </c:numRef>
          </c:val>
          <c:extLst>
            <c:ext xmlns:c16="http://schemas.microsoft.com/office/drawing/2014/chart" uri="{C3380CC4-5D6E-409C-BE32-E72D297353CC}">
              <c16:uniqueId val="{00000001-4846-46EA-AF83-8A330D4277BA}"/>
            </c:ext>
          </c:extLst>
        </c:ser>
        <c:ser>
          <c:idx val="3"/>
          <c:order val="2"/>
          <c:tx>
            <c:strRef>
              <c:f>'D24'!$C$49</c:f>
              <c:strCache>
                <c:ptCount val="1"/>
                <c:pt idx="0">
                  <c:v>pe termen scurt
краткосрочные
short-term</c:v>
                </c:pt>
              </c:strCache>
            </c:strRef>
          </c:tx>
          <c:spPr>
            <a:solidFill>
              <a:srgbClr val="D9D9D9"/>
            </a:solidFill>
            <a:ln w="15875">
              <a:solidFill>
                <a:schemeClr val="lt1"/>
              </a:solidFill>
            </a:ln>
            <a:effectLst/>
          </c:spPr>
          <c:invertIfNegative val="0"/>
          <c:dLbls>
            <c:numFmt formatCode="#,##0.0_);#,##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'D24'!$D$45:$J$46</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'D24'!$D$49:$J$49</c:f>
              <c:numCache>
                <c:formatCode>#,##0.0;#,##0.0</c:formatCode>
                <c:ptCount val="7"/>
                <c:pt idx="0">
                  <c:v>-78.556028223395344</c:v>
                </c:pt>
                <c:pt idx="1">
                  <c:v>-78.735335248448294</c:v>
                </c:pt>
                <c:pt idx="2">
                  <c:v>-78.117426592552263</c:v>
                </c:pt>
                <c:pt idx="3">
                  <c:v>-78.237724261667054</c:v>
                </c:pt>
                <c:pt idx="4">
                  <c:v>-78.551713001385721</c:v>
                </c:pt>
                <c:pt idx="5">
                  <c:v>-78.593278762357627</c:v>
                </c:pt>
                <c:pt idx="6">
                  <c:v>-78.326134785666625</c:v>
                </c:pt>
              </c:numCache>
            </c:numRef>
          </c:val>
          <c:extLst>
            <c:ext xmlns:c16="http://schemas.microsoft.com/office/drawing/2014/chart" uri="{C3380CC4-5D6E-409C-BE32-E72D297353CC}">
              <c16:uniqueId val="{00000002-4846-46EA-AF83-8A330D4277BA}"/>
            </c:ext>
          </c:extLst>
        </c:ser>
        <c:ser>
          <c:idx val="4"/>
          <c:order val="3"/>
          <c:tx>
            <c:strRef>
              <c:f>'D24'!$C$50</c:f>
              <c:strCache>
                <c:ptCount val="1"/>
                <c:pt idx="0">
                  <c:v>pe termen lung
долгосрочные
long-term</c:v>
                </c:pt>
              </c:strCache>
            </c:strRef>
          </c:tx>
          <c:spPr>
            <a:solidFill>
              <a:srgbClr val="774F27"/>
            </a:solidFill>
            <a:ln w="15875">
              <a:solidFill>
                <a:schemeClr val="lt1"/>
              </a:solidFill>
            </a:ln>
            <a:effectLst/>
          </c:spPr>
          <c:invertIfNegative val="0"/>
          <c:dLbls>
            <c:numFmt formatCode="#,##0.0_);#,##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R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'D24'!$D$45:$J$46</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'D24'!$D$50:$J$50</c:f>
              <c:numCache>
                <c:formatCode>#,##0.0;#,##0.0</c:formatCode>
                <c:ptCount val="7"/>
                <c:pt idx="0">
                  <c:v>-21.443971776604648</c:v>
                </c:pt>
                <c:pt idx="1">
                  <c:v>-21.26466475155172</c:v>
                </c:pt>
                <c:pt idx="2">
                  <c:v>-21.882573407447737</c:v>
                </c:pt>
                <c:pt idx="3">
                  <c:v>-21.762275738332953</c:v>
                </c:pt>
                <c:pt idx="4">
                  <c:v>-21.448286998614279</c:v>
                </c:pt>
                <c:pt idx="5">
                  <c:v>-21.40672123764238</c:v>
                </c:pt>
                <c:pt idx="6">
                  <c:v>-21.673865214333372</c:v>
                </c:pt>
              </c:numCache>
            </c:numRef>
          </c:val>
          <c:extLst>
            <c:ext xmlns:c16="http://schemas.microsoft.com/office/drawing/2014/chart" uri="{C3380CC4-5D6E-409C-BE32-E72D297353CC}">
              <c16:uniqueId val="{00000003-4846-46EA-AF83-8A330D4277BA}"/>
            </c:ext>
          </c:extLst>
        </c:ser>
        <c:dLbls>
          <c:dLblPos val="ctr"/>
          <c:showLegendKey val="0"/>
          <c:showVal val="1"/>
          <c:showCatName val="0"/>
          <c:showSerName val="0"/>
          <c:showPercent val="0"/>
          <c:showBubbleSize val="0"/>
        </c:dLbls>
        <c:gapWidth val="60"/>
        <c:overlap val="100"/>
        <c:axId val="550924856"/>
        <c:axId val="550918952"/>
        <c:extLst/>
      </c:barChart>
      <c:catAx>
        <c:axId val="550924856"/>
        <c:scaling>
          <c:orientation val="minMax"/>
        </c:scaling>
        <c:delete val="0"/>
        <c:axPos val="b"/>
        <c:numFmt formatCode="General" sourceLinked="1"/>
        <c:majorTickMark val="out"/>
        <c:minorTickMark val="none"/>
        <c:tickLblPos val="low"/>
        <c:spPr>
          <a:noFill/>
          <a:ln w="15875" cap="flat" cmpd="sng" algn="ctr">
            <a:solidFill>
              <a:schemeClr val="bg1">
                <a:lumMod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crossAx val="550918952"/>
        <c:crosses val="autoZero"/>
        <c:auto val="1"/>
        <c:lblAlgn val="ctr"/>
        <c:lblOffset val="100"/>
        <c:noMultiLvlLbl val="0"/>
      </c:catAx>
      <c:valAx>
        <c:axId val="550918952"/>
        <c:scaling>
          <c:orientation val="minMax"/>
          <c:max val="100"/>
          <c:min val="-100"/>
        </c:scaling>
        <c:delete val="0"/>
        <c:axPos val="l"/>
        <c:majorGridlines>
          <c:spPr>
            <a:ln w="9525" cap="flat" cmpd="sng" algn="ctr">
              <a:solidFill>
                <a:schemeClr val="tx1">
                  <a:lumMod val="15000"/>
                  <a:lumOff val="85000"/>
                </a:schemeClr>
              </a:solidFill>
              <a:prstDash val="dash"/>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r>
                  <a:rPr lang="en-US" sz="800" b="0" i="0" baseline="0">
                    <a:solidFill>
                      <a:sysClr val="windowText" lastClr="000000"/>
                    </a:solidFill>
                    <a:effectLst/>
                  </a:rPr>
                  <a:t>Pasive /</a:t>
                </a:r>
                <a:r>
                  <a:rPr lang="ro-RO" sz="800" b="0" i="0" baseline="0">
                    <a:solidFill>
                      <a:sysClr val="windowText" lastClr="000000"/>
                    </a:solidFill>
                    <a:effectLst/>
                  </a:rPr>
                  <a:t> </a:t>
                </a:r>
                <a:r>
                  <a:rPr lang="ru-RU" sz="800" b="0" i="0" baseline="0">
                    <a:solidFill>
                      <a:sysClr val="windowText" lastClr="000000"/>
                    </a:solidFill>
                    <a:effectLst/>
                  </a:rPr>
                  <a:t>Обязательства /</a:t>
                </a:r>
                <a:r>
                  <a:rPr lang="ro-RO" sz="800" b="0" i="0" baseline="0">
                    <a:solidFill>
                      <a:sysClr val="windowText" lastClr="000000"/>
                    </a:solidFill>
                    <a:effectLst/>
                  </a:rPr>
                  <a:t> </a:t>
                </a:r>
                <a:r>
                  <a:rPr lang="en-US" sz="800" b="0" i="0" baseline="0">
                    <a:solidFill>
                      <a:sysClr val="windowText" lastClr="000000"/>
                    </a:solidFill>
                    <a:effectLst/>
                  </a:rPr>
                  <a:t>Liabilities</a:t>
                </a:r>
                <a:r>
                  <a:rPr lang="ro-RO" sz="800" b="0" i="0" baseline="0">
                    <a:solidFill>
                      <a:sysClr val="windowText" lastClr="000000"/>
                    </a:solidFill>
                    <a:effectLst/>
                  </a:rPr>
                  <a:t>          </a:t>
                </a:r>
                <a:r>
                  <a:rPr lang="en-US" sz="800" b="0" i="0" baseline="0">
                    <a:solidFill>
                      <a:sysClr val="windowText" lastClr="000000"/>
                    </a:solidFill>
                    <a:effectLst/>
                  </a:rPr>
                  <a:t>Active /</a:t>
                </a:r>
                <a:r>
                  <a:rPr lang="ro-RO" sz="800" b="0" i="0" baseline="0">
                    <a:solidFill>
                      <a:sysClr val="windowText" lastClr="000000"/>
                    </a:solidFill>
                    <a:effectLst/>
                  </a:rPr>
                  <a:t> </a:t>
                </a:r>
                <a:r>
                  <a:rPr lang="ru-RU" sz="800" b="0" i="0" baseline="0">
                    <a:solidFill>
                      <a:sysClr val="windowText" lastClr="000000"/>
                    </a:solidFill>
                    <a:effectLst/>
                  </a:rPr>
                  <a:t>Активы /</a:t>
                </a:r>
                <a:r>
                  <a:rPr lang="ro-RO" sz="800" b="0" i="0" baseline="0">
                    <a:solidFill>
                      <a:sysClr val="windowText" lastClr="000000"/>
                    </a:solidFill>
                    <a:effectLst/>
                  </a:rPr>
                  <a:t> </a:t>
                </a:r>
                <a:r>
                  <a:rPr lang="en-US" sz="800" b="0" i="0" baseline="0">
                    <a:solidFill>
                      <a:sysClr val="windowText" lastClr="000000"/>
                    </a:solidFill>
                    <a:effectLst/>
                  </a:rPr>
                  <a:t>Assets</a:t>
                </a:r>
                <a:endParaRPr lang="en-US" sz="800">
                  <a:solidFill>
                    <a:sysClr val="windowText" lastClr="000000"/>
                  </a:solidFill>
                  <a:effectLst/>
                </a:endParaRPr>
              </a:p>
            </c:rich>
          </c:tx>
          <c:layout>
            <c:manualLayout>
              <c:xMode val="edge"/>
              <c:yMode val="edge"/>
              <c:x val="3.5110701945942561E-2"/>
              <c:y val="8.4052992296049373E-2"/>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crossAx val="550924856"/>
        <c:crosses val="autoZero"/>
        <c:crossBetween val="between"/>
        <c:minorUnit val="20"/>
      </c:valAx>
      <c:spPr>
        <a:noFill/>
        <a:ln>
          <a:noFill/>
        </a:ln>
        <a:effectLst/>
      </c:spPr>
    </c:plotArea>
    <c:legend>
      <c:legendPos val="b"/>
      <c:legendEntry>
        <c:idx val="2"/>
        <c:delete val="1"/>
      </c:legendEntry>
      <c:legendEntry>
        <c:idx val="3"/>
        <c:delete val="1"/>
      </c:legendEntry>
      <c:layout>
        <c:manualLayout>
          <c:xMode val="edge"/>
          <c:yMode val="edge"/>
          <c:x val="9.3346623826228256E-2"/>
          <c:y val="0.87862559876051827"/>
          <c:w val="0.79603165070669446"/>
          <c:h val="0.10405837998849689"/>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PermianSerifTypeface" panose="02000000000000000000" pitchFamily="50" charset="0"/>
        </a:defRPr>
      </a:pPr>
      <a:endParaRPr lang="ro-R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666150360414139E-2"/>
          <c:y val="6.3683417443383253E-2"/>
          <c:w val="0.84982307055741779"/>
          <c:h val="0.61586353897829571"/>
        </c:manualLayout>
      </c:layout>
      <c:barChart>
        <c:barDir val="col"/>
        <c:grouping val="stacked"/>
        <c:varyColors val="0"/>
        <c:ser>
          <c:idx val="1"/>
          <c:order val="0"/>
          <c:tx>
            <c:strRef>
              <c:f>'D25'!$B$41</c:f>
              <c:strCache>
                <c:ptCount val="1"/>
                <c:pt idx="0">
                  <c:v>Datoria externă privată  
Bнешний долг частного сектора 
Private external debt </c:v>
                </c:pt>
              </c:strCache>
            </c:strRef>
          </c:tx>
          <c:spPr>
            <a:solidFill>
              <a:srgbClr val="C39155"/>
            </a:solidFill>
            <a:ln w="15875">
              <a:noFill/>
            </a:ln>
            <a:effectLst/>
          </c:spPr>
          <c:invertIfNegative val="0"/>
          <c:cat>
            <c:strRef>
              <c:f>'D25'!$C$39:$I$39</c:f>
              <c:strCache>
                <c:ptCount val="7"/>
                <c:pt idx="0">
                  <c:v>2022 I</c:v>
                </c:pt>
                <c:pt idx="1">
                  <c:v>2022 II</c:v>
                </c:pt>
                <c:pt idx="2">
                  <c:v>2022 III</c:v>
                </c:pt>
                <c:pt idx="3">
                  <c:v>2022 IV</c:v>
                </c:pt>
                <c:pt idx="4">
                  <c:v>2023 I*</c:v>
                </c:pt>
                <c:pt idx="5">
                  <c:v>2023 II*</c:v>
                </c:pt>
                <c:pt idx="6">
                  <c:v>2023 III</c:v>
                </c:pt>
              </c:strCache>
            </c:strRef>
          </c:cat>
          <c:val>
            <c:numRef>
              <c:f>'D25'!$C$41:$I$41</c:f>
              <c:numCache>
                <c:formatCode>#,##0.00</c:formatCode>
                <c:ptCount val="7"/>
                <c:pt idx="0">
                  <c:v>6012.03</c:v>
                </c:pt>
                <c:pt idx="1">
                  <c:v>5908.07</c:v>
                </c:pt>
                <c:pt idx="2">
                  <c:v>6031.6999999999989</c:v>
                </c:pt>
                <c:pt idx="3">
                  <c:v>6329.7099999999991</c:v>
                </c:pt>
                <c:pt idx="4">
                  <c:v>6470.51</c:v>
                </c:pt>
                <c:pt idx="5">
                  <c:v>6460.42</c:v>
                </c:pt>
                <c:pt idx="6">
                  <c:v>6416.3700000000008</c:v>
                </c:pt>
              </c:numCache>
            </c:numRef>
          </c:val>
          <c:extLst>
            <c:ext xmlns:c16="http://schemas.microsoft.com/office/drawing/2014/chart" uri="{C3380CC4-5D6E-409C-BE32-E72D297353CC}">
              <c16:uniqueId val="{00000000-F807-43FC-8FBE-D50B1708A3FB}"/>
            </c:ext>
          </c:extLst>
        </c:ser>
        <c:ser>
          <c:idx val="0"/>
          <c:order val="1"/>
          <c:tx>
            <c:strRef>
              <c:f>'D25'!$B$40</c:f>
              <c:strCache>
                <c:ptCount val="1"/>
                <c:pt idx="0">
                  <c:v>Datoria externă publică 
Внешний долг государством сектора  
Public external debt</c:v>
                </c:pt>
              </c:strCache>
            </c:strRef>
          </c:tx>
          <c:spPr>
            <a:solidFill>
              <a:srgbClr val="D9D9D9"/>
            </a:solidFill>
            <a:ln w="15875">
              <a:noFill/>
            </a:ln>
            <a:effectLst/>
          </c:spPr>
          <c:invertIfNegative val="0"/>
          <c:cat>
            <c:strRef>
              <c:f>'D25'!$C$39:$I$39</c:f>
              <c:strCache>
                <c:ptCount val="7"/>
                <c:pt idx="0">
                  <c:v>2022 I</c:v>
                </c:pt>
                <c:pt idx="1">
                  <c:v>2022 II</c:v>
                </c:pt>
                <c:pt idx="2">
                  <c:v>2022 III</c:v>
                </c:pt>
                <c:pt idx="3">
                  <c:v>2022 IV</c:v>
                </c:pt>
                <c:pt idx="4">
                  <c:v>2023 I*</c:v>
                </c:pt>
                <c:pt idx="5">
                  <c:v>2023 II*</c:v>
                </c:pt>
                <c:pt idx="6">
                  <c:v>2023 III</c:v>
                </c:pt>
              </c:strCache>
            </c:strRef>
          </c:cat>
          <c:val>
            <c:numRef>
              <c:f>'D25'!$C$40:$I$40</c:f>
              <c:numCache>
                <c:formatCode>#,##0.00</c:formatCode>
                <c:ptCount val="7"/>
                <c:pt idx="0">
                  <c:v>2677.95</c:v>
                </c:pt>
                <c:pt idx="1">
                  <c:v>2709.6</c:v>
                </c:pt>
                <c:pt idx="2">
                  <c:v>2798.9300000000003</c:v>
                </c:pt>
                <c:pt idx="3">
                  <c:v>3263.61</c:v>
                </c:pt>
                <c:pt idx="4">
                  <c:v>3476.97</c:v>
                </c:pt>
                <c:pt idx="5">
                  <c:v>3574.0100000000007</c:v>
                </c:pt>
                <c:pt idx="6">
                  <c:v>3347.51</c:v>
                </c:pt>
              </c:numCache>
            </c:numRef>
          </c:val>
          <c:extLst>
            <c:ext xmlns:c16="http://schemas.microsoft.com/office/drawing/2014/chart" uri="{C3380CC4-5D6E-409C-BE32-E72D297353CC}">
              <c16:uniqueId val="{00000001-F807-43FC-8FBE-D50B1708A3FB}"/>
            </c:ext>
          </c:extLst>
        </c:ser>
        <c:dLbls>
          <c:showLegendKey val="0"/>
          <c:showVal val="0"/>
          <c:showCatName val="0"/>
          <c:showSerName val="0"/>
          <c:showPercent val="0"/>
          <c:showBubbleSize val="0"/>
        </c:dLbls>
        <c:gapWidth val="100"/>
        <c:overlap val="100"/>
        <c:axId val="467538000"/>
        <c:axId val="467537672"/>
      </c:barChart>
      <c:lineChart>
        <c:grouping val="standard"/>
        <c:varyColors val="0"/>
        <c:ser>
          <c:idx val="3"/>
          <c:order val="3"/>
          <c:tx>
            <c:strRef>
              <c:f>'D25'!$B$42</c:f>
              <c:strCache>
                <c:ptCount val="1"/>
                <c:pt idx="0">
                  <c:v>Datoria externă brută / PIB, %
Валовой внешний долг / ВВП, %
Gross external debt / GDP, %</c:v>
                </c:pt>
              </c:strCache>
            </c:strRef>
          </c:tx>
          <c:spPr>
            <a:ln w="28575" cap="rnd">
              <a:solidFill>
                <a:schemeClr val="accent2">
                  <a:lumMod val="50000"/>
                </a:schemeClr>
              </a:solidFill>
              <a:round/>
            </a:ln>
            <a:effectLst/>
          </c:spPr>
          <c:marker>
            <c:symbol val="square"/>
            <c:size val="7"/>
            <c:spPr>
              <a:solidFill>
                <a:schemeClr val="accent2">
                  <a:lumMod val="50000"/>
                </a:schemeClr>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accent2">
                        <a:lumMod val="50000"/>
                      </a:schemeClr>
                    </a:solidFill>
                    <a:latin typeface="PermianSerifTypeface" panose="02000000000000000000" pitchFamily="50" charset="0"/>
                    <a:ea typeface="+mn-ea"/>
                    <a:cs typeface="+mn-cs"/>
                  </a:defRPr>
                </a:pPr>
                <a:endParaRPr lang="ro-R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'D25'!$C$39:$I$39</c:f>
              <c:strCache>
                <c:ptCount val="7"/>
                <c:pt idx="0">
                  <c:v>2022 I</c:v>
                </c:pt>
                <c:pt idx="1">
                  <c:v>2022 II</c:v>
                </c:pt>
                <c:pt idx="2">
                  <c:v>2022 III</c:v>
                </c:pt>
                <c:pt idx="3">
                  <c:v>2022 IV</c:v>
                </c:pt>
                <c:pt idx="4">
                  <c:v>2023 I*</c:v>
                </c:pt>
                <c:pt idx="5">
                  <c:v>2023 II*</c:v>
                </c:pt>
                <c:pt idx="6">
                  <c:v>2023 III</c:v>
                </c:pt>
              </c:strCache>
            </c:strRef>
          </c:cat>
          <c:val>
            <c:numRef>
              <c:f>'D25'!$C$42:$I$42</c:f>
              <c:numCache>
                <c:formatCode>0.0</c:formatCode>
                <c:ptCount val="7"/>
                <c:pt idx="0">
                  <c:v>62.2</c:v>
                </c:pt>
                <c:pt idx="1">
                  <c:v>60.5</c:v>
                </c:pt>
                <c:pt idx="2">
                  <c:v>61.4</c:v>
                </c:pt>
                <c:pt idx="3">
                  <c:v>66.099999999999994</c:v>
                </c:pt>
                <c:pt idx="4">
                  <c:v>67.2</c:v>
                </c:pt>
                <c:pt idx="5">
                  <c:v>65.8</c:v>
                </c:pt>
                <c:pt idx="6">
                  <c:v>62.4</c:v>
                </c:pt>
              </c:numCache>
            </c:numRef>
          </c:val>
          <c:smooth val="0"/>
          <c:extLst>
            <c:ext xmlns:c16="http://schemas.microsoft.com/office/drawing/2014/chart" uri="{C3380CC4-5D6E-409C-BE32-E72D297353CC}">
              <c16:uniqueId val="{00000002-F807-43FC-8FBE-D50B1708A3FB}"/>
            </c:ext>
          </c:extLst>
        </c:ser>
        <c:ser>
          <c:idx val="4"/>
          <c:order val="4"/>
          <c:tx>
            <c:strRef>
              <c:f>'D25'!$B$43</c:f>
              <c:strCache>
                <c:ptCount val="1"/>
                <c:pt idx="0">
                  <c:v>Datoria externă publică  / PIB, %
Внешний долг государством сектора  / ВВП, %
Public external debt / GDP, %</c:v>
                </c:pt>
              </c:strCache>
            </c:strRef>
          </c:tx>
          <c:spPr>
            <a:ln w="28575" cap="rnd">
              <a:solidFill>
                <a:schemeClr val="tx1"/>
              </a:solidFill>
              <a:round/>
            </a:ln>
            <a:effectLst/>
          </c:spPr>
          <c:marker>
            <c:symbol val="diamond"/>
            <c:size val="7"/>
            <c:spPr>
              <a:solidFill>
                <a:schemeClr val="tx1"/>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'D25'!$C$39:$I$39</c:f>
              <c:strCache>
                <c:ptCount val="7"/>
                <c:pt idx="0">
                  <c:v>2022 I</c:v>
                </c:pt>
                <c:pt idx="1">
                  <c:v>2022 II</c:v>
                </c:pt>
                <c:pt idx="2">
                  <c:v>2022 III</c:v>
                </c:pt>
                <c:pt idx="3">
                  <c:v>2022 IV</c:v>
                </c:pt>
                <c:pt idx="4">
                  <c:v>2023 I*</c:v>
                </c:pt>
                <c:pt idx="5">
                  <c:v>2023 II*</c:v>
                </c:pt>
                <c:pt idx="6">
                  <c:v>2023 III</c:v>
                </c:pt>
              </c:strCache>
            </c:strRef>
          </c:cat>
          <c:val>
            <c:numRef>
              <c:f>'D25'!$C$43:$I$43</c:f>
              <c:numCache>
                <c:formatCode>0.0</c:formatCode>
                <c:ptCount val="7"/>
                <c:pt idx="0">
                  <c:v>19.2</c:v>
                </c:pt>
                <c:pt idx="1">
                  <c:v>19</c:v>
                </c:pt>
                <c:pt idx="2">
                  <c:v>19.5</c:v>
                </c:pt>
                <c:pt idx="3">
                  <c:v>22.5</c:v>
                </c:pt>
                <c:pt idx="4">
                  <c:v>23.5</c:v>
                </c:pt>
                <c:pt idx="5">
                  <c:v>23.4</c:v>
                </c:pt>
                <c:pt idx="6">
                  <c:v>21.4</c:v>
                </c:pt>
              </c:numCache>
            </c:numRef>
          </c:val>
          <c:smooth val="0"/>
          <c:extLst>
            <c:ext xmlns:c16="http://schemas.microsoft.com/office/drawing/2014/chart" uri="{C3380CC4-5D6E-409C-BE32-E72D297353CC}">
              <c16:uniqueId val="{00000003-F807-43FC-8FBE-D50B1708A3FB}"/>
            </c:ext>
          </c:extLst>
        </c:ser>
        <c:ser>
          <c:idx val="5"/>
          <c:order val="5"/>
          <c:tx>
            <c:strRef>
              <c:f>'D25'!$B$44</c:f>
              <c:strCache>
                <c:ptCount val="1"/>
                <c:pt idx="0">
                  <c:v>Datoria externă privată  / PIB, %
Bнешний долг частного сектора / ВВП, %
Private external debt / GDP, %</c:v>
                </c:pt>
              </c:strCache>
            </c:strRef>
          </c:tx>
          <c:spPr>
            <a:ln w="28575" cap="rnd">
              <a:solidFill>
                <a:schemeClr val="bg1">
                  <a:lumMod val="50000"/>
                </a:schemeClr>
              </a:solidFill>
              <a:round/>
            </a:ln>
            <a:effectLst/>
          </c:spPr>
          <c:marker>
            <c:symbol val="circle"/>
            <c:size val="7"/>
            <c:spPr>
              <a:solidFill>
                <a:schemeClr val="bg1">
                  <a:lumMod val="50000"/>
                </a:schemeClr>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PermianSerifTypeface" panose="02000000000000000000" pitchFamily="50" charset="0"/>
                    <a:ea typeface="+mn-ea"/>
                    <a:cs typeface="+mn-cs"/>
                  </a:defRPr>
                </a:pPr>
                <a:endParaRPr lang="ro-R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'D25'!$C$39:$I$39</c:f>
              <c:strCache>
                <c:ptCount val="7"/>
                <c:pt idx="0">
                  <c:v>2022 I</c:v>
                </c:pt>
                <c:pt idx="1">
                  <c:v>2022 II</c:v>
                </c:pt>
                <c:pt idx="2">
                  <c:v>2022 III</c:v>
                </c:pt>
                <c:pt idx="3">
                  <c:v>2022 IV</c:v>
                </c:pt>
                <c:pt idx="4">
                  <c:v>2023 I*</c:v>
                </c:pt>
                <c:pt idx="5">
                  <c:v>2023 II*</c:v>
                </c:pt>
                <c:pt idx="6">
                  <c:v>2023 III</c:v>
                </c:pt>
              </c:strCache>
            </c:strRef>
          </c:cat>
          <c:val>
            <c:numRef>
              <c:f>'D25'!$C$44:$I$44</c:f>
              <c:numCache>
                <c:formatCode>0.0</c:formatCode>
                <c:ptCount val="7"/>
                <c:pt idx="0">
                  <c:v>43</c:v>
                </c:pt>
                <c:pt idx="1">
                  <c:v>41.5</c:v>
                </c:pt>
                <c:pt idx="2">
                  <c:v>41.9</c:v>
                </c:pt>
                <c:pt idx="3">
                  <c:v>43.6</c:v>
                </c:pt>
                <c:pt idx="4">
                  <c:v>43.7</c:v>
                </c:pt>
                <c:pt idx="5">
                  <c:v>42.4</c:v>
                </c:pt>
                <c:pt idx="6">
                  <c:v>41</c:v>
                </c:pt>
              </c:numCache>
            </c:numRef>
          </c:val>
          <c:smooth val="0"/>
          <c:extLst>
            <c:ext xmlns:c16="http://schemas.microsoft.com/office/drawing/2014/chart" uri="{C3380CC4-5D6E-409C-BE32-E72D297353CC}">
              <c16:uniqueId val="{00000004-F807-43FC-8FBE-D50B1708A3FB}"/>
            </c:ext>
          </c:extLst>
        </c:ser>
        <c:dLbls>
          <c:showLegendKey val="0"/>
          <c:showVal val="0"/>
          <c:showCatName val="0"/>
          <c:showSerName val="0"/>
          <c:showPercent val="0"/>
          <c:showBubbleSize val="0"/>
        </c:dLbls>
        <c:marker val="1"/>
        <c:smooth val="0"/>
        <c:axId val="357019816"/>
        <c:axId val="357019160"/>
      </c:lineChart>
      <c:lineChart>
        <c:grouping val="standard"/>
        <c:varyColors val="0"/>
        <c:dLbls>
          <c:showLegendKey val="0"/>
          <c:showVal val="0"/>
          <c:showCatName val="0"/>
          <c:showSerName val="0"/>
          <c:showPercent val="0"/>
          <c:showBubbleSize val="0"/>
        </c:dLbls>
        <c:marker val="1"/>
        <c:smooth val="0"/>
        <c:axId val="467538000"/>
        <c:axId val="467537672"/>
        <c:extLst>
          <c:ext xmlns:c15="http://schemas.microsoft.com/office/drawing/2012/chart" uri="{02D57815-91ED-43cb-92C2-25804820EDAC}">
            <c15:filteredLineSeries>
              <c15:ser>
                <c:idx val="2"/>
                <c:order val="2"/>
                <c:tx>
                  <c:strRef>
                    <c:extLst>
                      <c:ext uri="{02D57815-91ED-43cb-92C2-25804820EDAC}">
                        <c15:formulaRef>
                          <c15:sqref>'D25'!#REF!</c15:sqref>
                        </c15:formulaRef>
                      </c:ext>
                    </c:extLst>
                    <c:strCache>
                      <c:ptCount val="1"/>
                      <c:pt idx="0">
                        <c:v>#REF!</c:v>
                      </c:pt>
                    </c:strCache>
                  </c:strRef>
                </c:tx>
                <c:spPr>
                  <a:ln w="28575" cap="rnd">
                    <a:solidFill>
                      <a:schemeClr val="accent3"/>
                    </a:solidFill>
                    <a:round/>
                  </a:ln>
                  <a:effectLst/>
                </c:spPr>
                <c:marker>
                  <c:symbol val="none"/>
                </c:marker>
                <c:cat>
                  <c:strRef>
                    <c:extLst>
                      <c:ext uri="{02D57815-91ED-43cb-92C2-25804820EDAC}">
                        <c15:formulaRef>
                          <c15:sqref>'D25'!$C$39:$I$39</c15:sqref>
                        </c15:formulaRef>
                      </c:ext>
                    </c:extLst>
                    <c:strCache>
                      <c:ptCount val="7"/>
                      <c:pt idx="0">
                        <c:v>2022 I</c:v>
                      </c:pt>
                      <c:pt idx="1">
                        <c:v>2022 II</c:v>
                      </c:pt>
                      <c:pt idx="2">
                        <c:v>2022 III</c:v>
                      </c:pt>
                      <c:pt idx="3">
                        <c:v>2022 IV</c:v>
                      </c:pt>
                      <c:pt idx="4">
                        <c:v>2023 I*</c:v>
                      </c:pt>
                      <c:pt idx="5">
                        <c:v>2023 II*</c:v>
                      </c:pt>
                      <c:pt idx="6">
                        <c:v>2023 III</c:v>
                      </c:pt>
                    </c:strCache>
                  </c:strRef>
                </c:cat>
                <c:val>
                  <c:numRef>
                    <c:extLst>
                      <c:ext uri="{02D57815-91ED-43cb-92C2-25804820EDAC}">
                        <c15:formulaRef>
                          <c15:sqref>'D25'!#REF!</c15:sqref>
                        </c15:formulaRef>
                      </c:ext>
                    </c:extLst>
                    <c:numCache>
                      <c:formatCode>General</c:formatCode>
                      <c:ptCount val="1"/>
                      <c:pt idx="0">
                        <c:v>1</c:v>
                      </c:pt>
                    </c:numCache>
                  </c:numRef>
                </c:val>
                <c:smooth val="0"/>
                <c:extLst>
                  <c:ext xmlns:c16="http://schemas.microsoft.com/office/drawing/2014/chart" uri="{C3380CC4-5D6E-409C-BE32-E72D297353CC}">
                    <c16:uniqueId val="{00000005-F807-43FC-8FBE-D50B1708A3FB}"/>
                  </c:ext>
                </c:extLst>
              </c15:ser>
            </c15:filteredLineSeries>
          </c:ext>
        </c:extLst>
      </c:lineChart>
      <c:catAx>
        <c:axId val="357019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crossAx val="357019160"/>
        <c:crosses val="autoZero"/>
        <c:auto val="1"/>
        <c:lblAlgn val="ctr"/>
        <c:lblOffset val="100"/>
        <c:noMultiLvlLbl val="0"/>
      </c:catAx>
      <c:valAx>
        <c:axId val="357019160"/>
        <c:scaling>
          <c:orientation val="minMax"/>
          <c:max val="160"/>
        </c:scaling>
        <c:delete val="0"/>
        <c:axPos val="l"/>
        <c:majorGridlines>
          <c:spPr>
            <a:ln w="9525" cap="flat" cmpd="sng" algn="ctr">
              <a:solidFill>
                <a:schemeClr val="bg1">
                  <a:lumMod val="75000"/>
                </a:schemeClr>
              </a:solidFill>
              <a:prstDash val="dash"/>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crossAx val="357019816"/>
        <c:crosses val="autoZero"/>
        <c:crossBetween val="between"/>
        <c:majorUnit val="20"/>
      </c:valAx>
      <c:valAx>
        <c:axId val="467537672"/>
        <c:scaling>
          <c:orientation val="minMax"/>
          <c:max val="11000"/>
          <c:min val="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crossAx val="467538000"/>
        <c:crosses val="max"/>
        <c:crossBetween val="between"/>
        <c:majorUnit val="1000"/>
      </c:valAx>
      <c:catAx>
        <c:axId val="467538000"/>
        <c:scaling>
          <c:orientation val="minMax"/>
        </c:scaling>
        <c:delete val="1"/>
        <c:axPos val="b"/>
        <c:numFmt formatCode="General" sourceLinked="1"/>
        <c:majorTickMark val="out"/>
        <c:minorTickMark val="none"/>
        <c:tickLblPos val="nextTo"/>
        <c:crossAx val="467537672"/>
        <c:crosses val="autoZero"/>
        <c:auto val="1"/>
        <c:lblAlgn val="ctr"/>
        <c:lblOffset val="100"/>
        <c:noMultiLvlLbl val="0"/>
      </c:catAx>
      <c:spPr>
        <a:noFill/>
        <a:ln>
          <a:noFill/>
        </a:ln>
        <a:effectLst/>
      </c:spPr>
    </c:plotArea>
    <c:legend>
      <c:legendPos val="r"/>
      <c:layout>
        <c:manualLayout>
          <c:xMode val="edge"/>
          <c:yMode val="edge"/>
          <c:x val="4.5960324800116371E-3"/>
          <c:y val="0.73541992010915136"/>
          <c:w val="0.98182836880582491"/>
          <c:h val="0.26325799045474224"/>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sz="800">
          <a:solidFill>
            <a:sysClr val="windowText" lastClr="000000"/>
          </a:solidFill>
          <a:latin typeface="PermianSerifTypeface" panose="02000000000000000000" pitchFamily="50" charset="0"/>
        </a:defRPr>
      </a:pPr>
      <a:endParaRPr lang="ro-RO"/>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83207639913773"/>
          <c:y val="2.9852075678680264E-2"/>
          <c:w val="0.88160238228318355"/>
          <c:h val="0.49567227698406768"/>
        </c:manualLayout>
      </c:layout>
      <c:barChart>
        <c:barDir val="col"/>
        <c:grouping val="clustered"/>
        <c:varyColors val="0"/>
        <c:ser>
          <c:idx val="1"/>
          <c:order val="1"/>
          <c:tx>
            <c:strRef>
              <c:f>'D2'!$B$43</c:f>
              <c:strCache>
                <c:ptCount val="1"/>
                <c:pt idx="0">
                  <c:v>Active fin. externe / PIB, %
Внешние фин. активы / ВВП, %
Foreign fin. assets / GDP, %</c:v>
                </c:pt>
              </c:strCache>
            </c:strRef>
          </c:tx>
          <c:spPr>
            <a:solidFill>
              <a:srgbClr val="A26A38"/>
            </a:solidFill>
            <a:ln>
              <a:noFill/>
            </a:ln>
            <a:effectLst/>
          </c:spPr>
          <c:invertIfNegative val="0"/>
          <c:dLbls>
            <c:numFmt formatCode="#,##0.0" sourceLinked="0"/>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1"/>
              <c:pt idx="0">
                <c:v>43921</c:v>
              </c:pt>
              <c:pt idx="1">
                <c:v>30.06.2020</c:v>
              </c:pt>
              <c:pt idx="2">
                <c:v>30.09.2020</c:v>
              </c:pt>
              <c:pt idx="3">
                <c:v>31.12.2020</c:v>
              </c:pt>
              <c:pt idx="4">
                <c:v>31.03.
2021</c:v>
              </c:pt>
              <c:pt idx="5">
                <c:v>30.06.
2021</c:v>
              </c:pt>
              <c:pt idx="6">
                <c:v>30.09.
2021</c:v>
              </c:pt>
              <c:pt idx="7">
                <c:v>31.12.
2021</c:v>
              </c:pt>
              <c:pt idx="8">
                <c:v>31.03.
2022*</c:v>
              </c:pt>
              <c:pt idx="9">
                <c:v>30.06.
2022*</c:v>
              </c:pt>
              <c:pt idx="10">
                <c:v>30.09.
2022*</c:v>
              </c:pt>
            </c:strLit>
          </c:cat>
          <c:val>
            <c:numRef>
              <c:f>'D2'!$C$43:$I$43</c:f>
              <c:numCache>
                <c:formatCode>0.0</c:formatCode>
                <c:ptCount val="7"/>
                <c:pt idx="0">
                  <c:v>43.2</c:v>
                </c:pt>
                <c:pt idx="1">
                  <c:v>41.3</c:v>
                </c:pt>
                <c:pt idx="2">
                  <c:v>43.2</c:v>
                </c:pt>
                <c:pt idx="3">
                  <c:v>44.9</c:v>
                </c:pt>
                <c:pt idx="4">
                  <c:v>46</c:v>
                </c:pt>
                <c:pt idx="5">
                  <c:v>46</c:v>
                </c:pt>
                <c:pt idx="6">
                  <c:v>43.8</c:v>
                </c:pt>
              </c:numCache>
            </c:numRef>
          </c:val>
          <c:extLst>
            <c:ext xmlns:c16="http://schemas.microsoft.com/office/drawing/2014/chart" uri="{C3380CC4-5D6E-409C-BE32-E72D297353CC}">
              <c16:uniqueId val="{00000000-BCF1-44C7-B75D-CE4CBFF13A0B}"/>
            </c:ext>
          </c:extLst>
        </c:ser>
        <c:ser>
          <c:idx val="2"/>
          <c:order val="2"/>
          <c:tx>
            <c:strRef>
              <c:f>'D2'!$B$44</c:f>
              <c:strCache>
                <c:ptCount val="1"/>
                <c:pt idx="0">
                  <c:v>Pasive externe / PIB, %
Внешние обязательства / ВВП, %
Foreign liabilities / GDP, %</c:v>
                </c:pt>
              </c:strCache>
            </c:strRef>
          </c:tx>
          <c:spPr>
            <a:solidFill>
              <a:srgbClr val="A6A6A6"/>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1"/>
              <c:pt idx="0">
                <c:v>43921</c:v>
              </c:pt>
              <c:pt idx="1">
                <c:v>30.06.2020</c:v>
              </c:pt>
              <c:pt idx="2">
                <c:v>30.09.2020</c:v>
              </c:pt>
              <c:pt idx="3">
                <c:v>31.12.2020</c:v>
              </c:pt>
              <c:pt idx="4">
                <c:v>31.03.
2021</c:v>
              </c:pt>
              <c:pt idx="5">
                <c:v>30.06.
2021</c:v>
              </c:pt>
              <c:pt idx="6">
                <c:v>30.09.
2021</c:v>
              </c:pt>
              <c:pt idx="7">
                <c:v>31.12.
2021</c:v>
              </c:pt>
              <c:pt idx="8">
                <c:v>31.03.
2022*</c:v>
              </c:pt>
              <c:pt idx="9">
                <c:v>30.06.
2022*</c:v>
              </c:pt>
              <c:pt idx="10">
                <c:v>30.09.
2022*</c:v>
              </c:pt>
            </c:strLit>
          </c:cat>
          <c:val>
            <c:numRef>
              <c:f>'D2'!$C$44:$I$44</c:f>
              <c:numCache>
                <c:formatCode>0.0</c:formatCode>
                <c:ptCount val="7"/>
                <c:pt idx="0">
                  <c:v>83.7</c:v>
                </c:pt>
                <c:pt idx="1">
                  <c:v>81.599999999999994</c:v>
                </c:pt>
                <c:pt idx="2">
                  <c:v>82.4</c:v>
                </c:pt>
                <c:pt idx="3">
                  <c:v>87.5</c:v>
                </c:pt>
                <c:pt idx="4">
                  <c:v>90</c:v>
                </c:pt>
                <c:pt idx="5">
                  <c:v>88.2</c:v>
                </c:pt>
                <c:pt idx="6">
                  <c:v>85</c:v>
                </c:pt>
              </c:numCache>
            </c:numRef>
          </c:val>
          <c:extLst>
            <c:ext xmlns:c16="http://schemas.microsoft.com/office/drawing/2014/chart" uri="{C3380CC4-5D6E-409C-BE32-E72D297353CC}">
              <c16:uniqueId val="{00000001-BCF1-44C7-B75D-CE4CBFF13A0B}"/>
            </c:ext>
          </c:extLst>
        </c:ser>
        <c:dLbls>
          <c:showLegendKey val="0"/>
          <c:showVal val="0"/>
          <c:showCatName val="0"/>
          <c:showSerName val="0"/>
          <c:showPercent val="0"/>
          <c:showBubbleSize val="0"/>
        </c:dLbls>
        <c:gapWidth val="150"/>
        <c:axId val="582863896"/>
        <c:axId val="795711568"/>
      </c:barChart>
      <c:lineChart>
        <c:grouping val="standard"/>
        <c:varyColors val="0"/>
        <c:ser>
          <c:idx val="0"/>
          <c:order val="0"/>
          <c:tx>
            <c:strRef>
              <c:f>'D2'!$B$42</c:f>
              <c:strCache>
                <c:ptCount val="1"/>
                <c:pt idx="0">
                  <c:v>Gradul de deschidere financiară, %
Финансовая открытость, %
Financial openness, %</c:v>
                </c:pt>
              </c:strCache>
            </c:strRef>
          </c:tx>
          <c:spPr>
            <a:ln w="28575" cap="rnd">
              <a:solidFill>
                <a:srgbClr val="77370B"/>
              </a:solidFill>
              <a:round/>
            </a:ln>
            <a:effectLst/>
          </c:spPr>
          <c:marker>
            <c:symbol val="circle"/>
            <c:size val="5"/>
            <c:spPr>
              <a:solidFill>
                <a:srgbClr val="77370B"/>
              </a:solidFill>
              <a:ln w="9525">
                <a:noFill/>
              </a:ln>
              <a:effectLst/>
            </c:spPr>
          </c:marker>
          <c:dLbls>
            <c:numFmt formatCode="#,##0.0" sourceLinked="0"/>
            <c:spPr>
              <a:noFill/>
              <a:ln>
                <a:noFill/>
              </a:ln>
              <a:effectLst/>
            </c:spPr>
            <c:txPr>
              <a:bodyPr rot="0" spcFirstLastPara="1" vertOverflow="ellipsis" vert="horz" wrap="square" lIns="38100" tIns="19050" rIns="38100" bIns="19050" anchor="t" anchorCtr="0">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'D2'!$C$41:$I$41</c:f>
              <c:strCache>
                <c:ptCount val="7"/>
                <c:pt idx="0">
                  <c:v>31.03.
2022</c:v>
                </c:pt>
                <c:pt idx="1">
                  <c:v>30.06.
2022</c:v>
                </c:pt>
                <c:pt idx="2">
                  <c:v>30.09.
2022</c:v>
                </c:pt>
                <c:pt idx="3">
                  <c:v>31.12.
2022</c:v>
                </c:pt>
                <c:pt idx="4">
                  <c:v>31.03.
2023*</c:v>
                </c:pt>
                <c:pt idx="5">
                  <c:v>30.06.
2023*</c:v>
                </c:pt>
                <c:pt idx="6">
                  <c:v>30.09.
2022</c:v>
                </c:pt>
              </c:strCache>
            </c:strRef>
          </c:cat>
          <c:val>
            <c:numRef>
              <c:f>'D2'!$C$42:$I$42</c:f>
              <c:numCache>
                <c:formatCode>0.0</c:formatCode>
                <c:ptCount val="7"/>
                <c:pt idx="0">
                  <c:v>126.9</c:v>
                </c:pt>
                <c:pt idx="1">
                  <c:v>122.89999999999999</c:v>
                </c:pt>
                <c:pt idx="2">
                  <c:v>125.60000000000001</c:v>
                </c:pt>
                <c:pt idx="3">
                  <c:v>132.4</c:v>
                </c:pt>
                <c:pt idx="4">
                  <c:v>136</c:v>
                </c:pt>
                <c:pt idx="5">
                  <c:v>134.19999999999999</c:v>
                </c:pt>
                <c:pt idx="6">
                  <c:v>128.80000000000001</c:v>
                </c:pt>
              </c:numCache>
            </c:numRef>
          </c:val>
          <c:smooth val="0"/>
          <c:extLst>
            <c:ext xmlns:c16="http://schemas.microsoft.com/office/drawing/2014/chart" uri="{C3380CC4-5D6E-409C-BE32-E72D297353CC}">
              <c16:uniqueId val="{00000002-BCF1-44C7-B75D-CE4CBFF13A0B}"/>
            </c:ext>
          </c:extLst>
        </c:ser>
        <c:dLbls>
          <c:showLegendKey val="0"/>
          <c:showVal val="0"/>
          <c:showCatName val="0"/>
          <c:showSerName val="0"/>
          <c:showPercent val="0"/>
          <c:showBubbleSize val="0"/>
        </c:dLbls>
        <c:marker val="1"/>
        <c:smooth val="0"/>
        <c:axId val="582863896"/>
        <c:axId val="795711568"/>
      </c:lineChart>
      <c:catAx>
        <c:axId val="582863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crossAx val="795711568"/>
        <c:crosses val="autoZero"/>
        <c:auto val="1"/>
        <c:lblAlgn val="ctr"/>
        <c:lblOffset val="100"/>
        <c:noMultiLvlLbl val="0"/>
      </c:catAx>
      <c:valAx>
        <c:axId val="795711568"/>
        <c:scaling>
          <c:orientation val="minMax"/>
          <c:max val="160"/>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crossAx val="582863896"/>
        <c:crosses val="autoZero"/>
        <c:crossBetween val="between"/>
      </c:valAx>
      <c:spPr>
        <a:noFill/>
        <a:ln>
          <a:noFill/>
        </a:ln>
        <a:effectLst/>
      </c:spPr>
    </c:plotArea>
    <c:legend>
      <c:legendPos val="b"/>
      <c:layout>
        <c:manualLayout>
          <c:xMode val="edge"/>
          <c:yMode val="edge"/>
          <c:x val="6.1425283880007675E-2"/>
          <c:y val="0.65529831023060647"/>
          <c:w val="0.927484148548957"/>
          <c:h val="0.32333927430136605"/>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sz="800">
          <a:solidFill>
            <a:sysClr val="windowText" lastClr="000000"/>
          </a:solidFill>
          <a:latin typeface="PermianSerifTypeface" panose="02000000000000000000" pitchFamily="50" charset="0"/>
        </a:defRPr>
      </a:pPr>
      <a:endParaRPr lang="ro-R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strRef>
              <c:f>'D26'!$B$35</c:f>
              <c:strCache>
                <c:ptCount val="1"/>
                <c:pt idx="0">
                  <c:v>Pe termen lung, mil. USD
Долгосрочный, млн. долл. США
Long-term, US$ million</c:v>
                </c:pt>
              </c:strCache>
            </c:strRef>
          </c:tx>
          <c:spPr>
            <a:solidFill>
              <a:srgbClr val="D9D9D9"/>
            </a:solidFill>
            <a:ln w="15875">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'D26'!$C$33:$I$33</c:f>
              <c:strCache>
                <c:ptCount val="7"/>
                <c:pt idx="0">
                  <c:v>2022 I</c:v>
                </c:pt>
                <c:pt idx="1">
                  <c:v>2022 II</c:v>
                </c:pt>
                <c:pt idx="2">
                  <c:v>2022 III</c:v>
                </c:pt>
                <c:pt idx="3">
                  <c:v>2022 IV</c:v>
                </c:pt>
                <c:pt idx="4">
                  <c:v>2023 I*</c:v>
                </c:pt>
                <c:pt idx="5">
                  <c:v>2023 II*</c:v>
                </c:pt>
                <c:pt idx="6">
                  <c:v>2023 III</c:v>
                </c:pt>
              </c:strCache>
            </c:strRef>
          </c:cat>
          <c:val>
            <c:numRef>
              <c:f>'D26'!$C$35:$I$35</c:f>
              <c:numCache>
                <c:formatCode>#,##0.00</c:formatCode>
                <c:ptCount val="7"/>
                <c:pt idx="0">
                  <c:v>6179.619999999999</c:v>
                </c:pt>
                <c:pt idx="1">
                  <c:v>6148.2199999999993</c:v>
                </c:pt>
                <c:pt idx="2">
                  <c:v>6238.2699999999995</c:v>
                </c:pt>
                <c:pt idx="3">
                  <c:v>6831.45</c:v>
                </c:pt>
                <c:pt idx="4">
                  <c:v>7091.78</c:v>
                </c:pt>
                <c:pt idx="5">
                  <c:v>7154.1</c:v>
                </c:pt>
                <c:pt idx="6">
                  <c:v>6879.4700000000012</c:v>
                </c:pt>
              </c:numCache>
            </c:numRef>
          </c:val>
          <c:extLst>
            <c:ext xmlns:c16="http://schemas.microsoft.com/office/drawing/2014/chart" uri="{C3380CC4-5D6E-409C-BE32-E72D297353CC}">
              <c16:uniqueId val="{00000000-473F-4CA5-8BB4-10DA89E2AB52}"/>
            </c:ext>
          </c:extLst>
        </c:ser>
        <c:ser>
          <c:idx val="0"/>
          <c:order val="1"/>
          <c:tx>
            <c:strRef>
              <c:f>'D26'!$B$34</c:f>
              <c:strCache>
                <c:ptCount val="1"/>
                <c:pt idx="0">
                  <c:v>Pe termen scurt, mil. USD
Краткосрочный, млн. долл. США
Short-term, US$ million</c:v>
                </c:pt>
              </c:strCache>
            </c:strRef>
          </c:tx>
          <c:spPr>
            <a:solidFill>
              <a:srgbClr val="BD8643"/>
            </a:solidFill>
            <a:ln w="15875">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'D26'!$C$33:$I$33</c:f>
              <c:strCache>
                <c:ptCount val="7"/>
                <c:pt idx="0">
                  <c:v>2022 I</c:v>
                </c:pt>
                <c:pt idx="1">
                  <c:v>2022 II</c:v>
                </c:pt>
                <c:pt idx="2">
                  <c:v>2022 III</c:v>
                </c:pt>
                <c:pt idx="3">
                  <c:v>2022 IV</c:v>
                </c:pt>
                <c:pt idx="4">
                  <c:v>2023 I*</c:v>
                </c:pt>
                <c:pt idx="5">
                  <c:v>2023 II*</c:v>
                </c:pt>
                <c:pt idx="6">
                  <c:v>2023 III</c:v>
                </c:pt>
              </c:strCache>
            </c:strRef>
          </c:cat>
          <c:val>
            <c:numRef>
              <c:f>'D26'!$C$34:$I$34</c:f>
              <c:numCache>
                <c:formatCode>#,##0.00</c:formatCode>
                <c:ptCount val="7"/>
                <c:pt idx="0">
                  <c:v>2510.36</c:v>
                </c:pt>
                <c:pt idx="1">
                  <c:v>2469.4500000000003</c:v>
                </c:pt>
                <c:pt idx="2">
                  <c:v>2592.3599999999997</c:v>
                </c:pt>
                <c:pt idx="3">
                  <c:v>2761.87</c:v>
                </c:pt>
                <c:pt idx="4">
                  <c:v>2855.7</c:v>
                </c:pt>
                <c:pt idx="5">
                  <c:v>2880.33</c:v>
                </c:pt>
                <c:pt idx="6">
                  <c:v>2884.41</c:v>
                </c:pt>
              </c:numCache>
            </c:numRef>
          </c:val>
          <c:extLst>
            <c:ext xmlns:c16="http://schemas.microsoft.com/office/drawing/2014/chart" uri="{C3380CC4-5D6E-409C-BE32-E72D297353CC}">
              <c16:uniqueId val="{00000001-473F-4CA5-8BB4-10DA89E2AB52}"/>
            </c:ext>
          </c:extLst>
        </c:ser>
        <c:dLbls>
          <c:showLegendKey val="0"/>
          <c:showVal val="1"/>
          <c:showCatName val="0"/>
          <c:showSerName val="0"/>
          <c:showPercent val="0"/>
          <c:showBubbleSize val="0"/>
        </c:dLbls>
        <c:gapWidth val="44"/>
        <c:overlap val="100"/>
        <c:axId val="1087164447"/>
        <c:axId val="1087154463"/>
      </c:barChart>
      <c:lineChart>
        <c:grouping val="standard"/>
        <c:varyColors val="0"/>
        <c:ser>
          <c:idx val="2"/>
          <c:order val="2"/>
          <c:tx>
            <c:strRef>
              <c:f>'D26'!$B$36</c:f>
              <c:strCache>
                <c:ptCount val="1"/>
                <c:pt idx="0">
                  <c:v>Datoria externă brută, mil. USD
Валовой внешний долг, млн. долл. США
Gross external debt, US$ million</c:v>
                </c:pt>
              </c:strCache>
            </c:strRef>
          </c:tx>
          <c:spPr>
            <a:ln w="28575" cap="rnd">
              <a:solidFill>
                <a:schemeClr val="tx1"/>
              </a:solidFill>
              <a:round/>
            </a:ln>
            <a:effectLst/>
          </c:spPr>
          <c:marker>
            <c:symbol val="circle"/>
            <c:size val="5"/>
            <c:spPr>
              <a:solidFill>
                <a:schemeClr val="tx1"/>
              </a:solidFill>
              <a:ln w="9525">
                <a:solidFill>
                  <a:schemeClr val="tx1"/>
                </a:solidFill>
              </a:ln>
              <a:effectLst/>
            </c:spPr>
          </c:marker>
          <c:dLbls>
            <c:spPr>
              <a:noFill/>
              <a:ln>
                <a:noFill/>
              </a:ln>
              <a:effectLst/>
            </c:spPr>
            <c:txPr>
              <a:bodyPr rot="0" spcFirstLastPara="1" vertOverflow="ellipsis" vert="horz" wrap="square" anchor="ctr" anchorCtr="1"/>
              <a:lstStyle/>
              <a:p>
                <a:pPr>
                  <a:defRPr sz="800" b="1" i="0" u="none" strike="noStrike" kern="1200" baseline="0">
                    <a:solidFill>
                      <a:sysClr val="windowText" lastClr="000000"/>
                    </a:solidFill>
                    <a:latin typeface="PermianSerifTypeface" panose="02000000000000000000" pitchFamily="50" charset="0"/>
                    <a:ea typeface="+mn-ea"/>
                    <a:cs typeface="+mn-cs"/>
                  </a:defRPr>
                </a:pPr>
                <a:endParaRPr lang="ro-R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'D26'!$C$33:$I$33</c:f>
              <c:strCache>
                <c:ptCount val="7"/>
                <c:pt idx="0">
                  <c:v>2022 I</c:v>
                </c:pt>
                <c:pt idx="1">
                  <c:v>2022 II</c:v>
                </c:pt>
                <c:pt idx="2">
                  <c:v>2022 III</c:v>
                </c:pt>
                <c:pt idx="3">
                  <c:v>2022 IV</c:v>
                </c:pt>
                <c:pt idx="4">
                  <c:v>2023 I*</c:v>
                </c:pt>
                <c:pt idx="5">
                  <c:v>2023 II*</c:v>
                </c:pt>
                <c:pt idx="6">
                  <c:v>2023 III</c:v>
                </c:pt>
              </c:strCache>
            </c:strRef>
          </c:cat>
          <c:val>
            <c:numRef>
              <c:f>'D26'!$C$36:$I$36</c:f>
              <c:numCache>
                <c:formatCode>#,##0.00</c:formatCode>
                <c:ptCount val="7"/>
                <c:pt idx="0">
                  <c:v>8689.98</c:v>
                </c:pt>
                <c:pt idx="1">
                  <c:v>8617.67</c:v>
                </c:pt>
                <c:pt idx="2">
                  <c:v>8830.6299999999992</c:v>
                </c:pt>
                <c:pt idx="3">
                  <c:v>9593.32</c:v>
                </c:pt>
                <c:pt idx="4">
                  <c:v>9947.48</c:v>
                </c:pt>
                <c:pt idx="5">
                  <c:v>10034.43</c:v>
                </c:pt>
                <c:pt idx="6">
                  <c:v>9763.880000000001</c:v>
                </c:pt>
              </c:numCache>
            </c:numRef>
          </c:val>
          <c:smooth val="0"/>
          <c:extLst>
            <c:ext xmlns:c16="http://schemas.microsoft.com/office/drawing/2014/chart" uri="{C3380CC4-5D6E-409C-BE32-E72D297353CC}">
              <c16:uniqueId val="{00000002-473F-4CA5-8BB4-10DA89E2AB52}"/>
            </c:ext>
          </c:extLst>
        </c:ser>
        <c:dLbls>
          <c:showLegendKey val="0"/>
          <c:showVal val="1"/>
          <c:showCatName val="0"/>
          <c:showSerName val="0"/>
          <c:showPercent val="0"/>
          <c:showBubbleSize val="0"/>
        </c:dLbls>
        <c:marker val="1"/>
        <c:smooth val="0"/>
        <c:axId val="1087164447"/>
        <c:axId val="1087154463"/>
      </c:lineChart>
      <c:catAx>
        <c:axId val="10871644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crossAx val="1087154463"/>
        <c:crosses val="autoZero"/>
        <c:auto val="1"/>
        <c:lblAlgn val="ctr"/>
        <c:lblOffset val="100"/>
        <c:noMultiLvlLbl val="0"/>
      </c:catAx>
      <c:valAx>
        <c:axId val="1087154463"/>
        <c:scaling>
          <c:orientation val="minMax"/>
          <c:max val="11000"/>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crossAx val="1087164447"/>
        <c:crosses val="autoZero"/>
        <c:crossBetween val="between"/>
        <c:majorUnit val="1000"/>
      </c:valAx>
      <c:spPr>
        <a:noFill/>
        <a:ln>
          <a:noFill/>
        </a:ln>
        <a:effectLst/>
      </c:spPr>
    </c:plotArea>
    <c:legend>
      <c:legendPos val="b"/>
      <c:layout>
        <c:manualLayout>
          <c:xMode val="edge"/>
          <c:yMode val="edge"/>
          <c:x val="6.3349929917251885E-2"/>
          <c:y val="0.84829139130159814"/>
          <c:w val="0.87996027135952271"/>
          <c:h val="0.13983608185256133"/>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75000"/>
        </a:schemeClr>
      </a:solidFill>
      <a:round/>
    </a:ln>
    <a:effectLst/>
  </c:spPr>
  <c:txPr>
    <a:bodyPr/>
    <a:lstStyle/>
    <a:p>
      <a:pPr>
        <a:defRPr sz="800">
          <a:solidFill>
            <a:sysClr val="windowText" lastClr="000000"/>
          </a:solidFill>
          <a:latin typeface="PermianSerifTypeface" panose="02000000000000000000" pitchFamily="50" charset="0"/>
        </a:defRPr>
      </a:pPr>
      <a:endParaRPr lang="ro-RO"/>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5824249726791265E-2"/>
          <c:y val="4.6550207714101961E-2"/>
          <c:w val="0.93152252765557331"/>
          <c:h val="0.61760616015713266"/>
        </c:manualLayout>
      </c:layout>
      <c:barChart>
        <c:barDir val="col"/>
        <c:grouping val="clustered"/>
        <c:varyColors val="0"/>
        <c:ser>
          <c:idx val="1"/>
          <c:order val="1"/>
          <c:tx>
            <c:strRef>
              <c:f>'D27'!$B$32</c:f>
              <c:strCache>
                <c:ptCount val="1"/>
                <c:pt idx="0">
                  <c:v>Pe termen scurt
Кратк. oбязательства
Short-term</c:v>
                </c:pt>
              </c:strCache>
            </c:strRef>
          </c:tx>
          <c:spPr>
            <a:solidFill>
              <a:srgbClr val="946230"/>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chemeClr val="tx1"/>
                    </a:solidFill>
                    <a:latin typeface="PermianSerifTypeface" panose="02000000000000000000" pitchFamily="50" charset="0"/>
                    <a:ea typeface="+mn-ea"/>
                    <a:cs typeface="+mn-cs"/>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'D27'!$C$29:$I$30</c:f>
              <c:multiLvlStrCache>
                <c:ptCount val="7"/>
                <c:lvl>
                  <c:pt idx="0">
                    <c:v>I</c:v>
                  </c:pt>
                  <c:pt idx="1">
                    <c:v>II</c:v>
                  </c:pt>
                  <c:pt idx="2">
                    <c:v>III</c:v>
                  </c:pt>
                  <c:pt idx="3">
                    <c:v>IV</c:v>
                  </c:pt>
                  <c:pt idx="4">
                    <c:v>I*</c:v>
                  </c:pt>
                  <c:pt idx="5">
                    <c:v>II*</c:v>
                  </c:pt>
                  <c:pt idx="6">
                    <c:v>II</c:v>
                  </c:pt>
                </c:lvl>
                <c:lvl>
                  <c:pt idx="0">
                    <c:v>2022</c:v>
                  </c:pt>
                  <c:pt idx="4">
                    <c:v>2023</c:v>
                  </c:pt>
                </c:lvl>
              </c:multiLvlStrCache>
            </c:multiLvlStrRef>
          </c:cat>
          <c:val>
            <c:numRef>
              <c:f>'D27'!$C$32:$I$32</c:f>
              <c:numCache>
                <c:formatCode>#,##0.00</c:formatCode>
                <c:ptCount val="7"/>
                <c:pt idx="0">
                  <c:v>0.11</c:v>
                </c:pt>
                <c:pt idx="1">
                  <c:v>0.11</c:v>
                </c:pt>
                <c:pt idx="2">
                  <c:v>0.59</c:v>
                </c:pt>
                <c:pt idx="3">
                  <c:v>0.68</c:v>
                </c:pt>
                <c:pt idx="4">
                  <c:v>0.78</c:v>
                </c:pt>
                <c:pt idx="5">
                  <c:v>1.01</c:v>
                </c:pt>
                <c:pt idx="6">
                  <c:v>1.1499999999999999</c:v>
                </c:pt>
              </c:numCache>
            </c:numRef>
          </c:val>
          <c:extLst>
            <c:ext xmlns:c16="http://schemas.microsoft.com/office/drawing/2014/chart" uri="{C3380CC4-5D6E-409C-BE32-E72D297353CC}">
              <c16:uniqueId val="{00000000-32BE-4DE1-B3FC-42328A485973}"/>
            </c:ext>
          </c:extLst>
        </c:ser>
        <c:ser>
          <c:idx val="2"/>
          <c:order val="2"/>
          <c:tx>
            <c:strRef>
              <c:f>'D27'!$B$33</c:f>
              <c:strCache>
                <c:ptCount val="1"/>
                <c:pt idx="0">
                  <c:v>Pe termen lung
Долг. oбязательства
Long-term</c:v>
                </c:pt>
              </c:strCache>
            </c:strRef>
          </c:tx>
          <c:spPr>
            <a:solidFill>
              <a:srgbClr val="91602F"/>
            </a:solidFill>
            <a:ln>
              <a:noFill/>
            </a:ln>
            <a:effectLst/>
          </c:spPr>
          <c:invertIfNegative val="0"/>
          <c:dLbls>
            <c:numFmt formatCode="#,##0.00" sourceLinked="0"/>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R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'D27'!$C$29:$I$30</c:f>
              <c:multiLvlStrCache>
                <c:ptCount val="7"/>
                <c:lvl>
                  <c:pt idx="0">
                    <c:v>I</c:v>
                  </c:pt>
                  <c:pt idx="1">
                    <c:v>II</c:v>
                  </c:pt>
                  <c:pt idx="2">
                    <c:v>III</c:v>
                  </c:pt>
                  <c:pt idx="3">
                    <c:v>IV</c:v>
                  </c:pt>
                  <c:pt idx="4">
                    <c:v>I*</c:v>
                  </c:pt>
                  <c:pt idx="5">
                    <c:v>II*</c:v>
                  </c:pt>
                  <c:pt idx="6">
                    <c:v>II</c:v>
                  </c:pt>
                </c:lvl>
                <c:lvl>
                  <c:pt idx="0">
                    <c:v>2022</c:v>
                  </c:pt>
                  <c:pt idx="4">
                    <c:v>2023</c:v>
                  </c:pt>
                </c:lvl>
              </c:multiLvlStrCache>
            </c:multiLvlStrRef>
          </c:cat>
          <c:val>
            <c:numRef>
              <c:f>'D27'!$C$33:$I$33</c:f>
              <c:numCache>
                <c:formatCode>#,##0.00</c:formatCode>
                <c:ptCount val="7"/>
                <c:pt idx="0">
                  <c:v>2677.8399999999997</c:v>
                </c:pt>
                <c:pt idx="1">
                  <c:v>2709.49</c:v>
                </c:pt>
                <c:pt idx="2">
                  <c:v>2798.34</c:v>
                </c:pt>
                <c:pt idx="3">
                  <c:v>3262.9300000000003</c:v>
                </c:pt>
                <c:pt idx="4">
                  <c:v>3476.1899999999996</c:v>
                </c:pt>
                <c:pt idx="5">
                  <c:v>3573.0000000000005</c:v>
                </c:pt>
                <c:pt idx="6">
                  <c:v>3346.36</c:v>
                </c:pt>
              </c:numCache>
            </c:numRef>
          </c:val>
          <c:extLst>
            <c:ext xmlns:c16="http://schemas.microsoft.com/office/drawing/2014/chart" uri="{C3380CC4-5D6E-409C-BE32-E72D297353CC}">
              <c16:uniqueId val="{00000001-32BE-4DE1-B3FC-42328A485973}"/>
            </c:ext>
          </c:extLst>
        </c:ser>
        <c:dLbls>
          <c:showLegendKey val="0"/>
          <c:showVal val="1"/>
          <c:showCatName val="0"/>
          <c:showSerName val="0"/>
          <c:showPercent val="0"/>
          <c:showBubbleSize val="0"/>
        </c:dLbls>
        <c:gapWidth val="49"/>
        <c:overlap val="-27"/>
        <c:axId val="1302659583"/>
        <c:axId val="1302649599"/>
      </c:barChart>
      <c:lineChart>
        <c:grouping val="standard"/>
        <c:varyColors val="0"/>
        <c:ser>
          <c:idx val="0"/>
          <c:order val="0"/>
          <c:tx>
            <c:strRef>
              <c:f>'D27'!$B$31</c:f>
              <c:strCache>
                <c:ptCount val="1"/>
                <c:pt idx="0">
                  <c:v>Datoria externă publică  
Внешний долг государством сектора
Public external debt </c:v>
                </c:pt>
              </c:strCache>
            </c:strRef>
          </c:tx>
          <c:spPr>
            <a:ln w="28575" cap="rnd">
              <a:solidFill>
                <a:sysClr val="window" lastClr="FFFFFF">
                  <a:lumMod val="65000"/>
                </a:sysClr>
              </a:solidFill>
              <a:round/>
            </a:ln>
            <a:effectLst/>
          </c:spPr>
          <c:marker>
            <c:symbol val="circle"/>
            <c:size val="5"/>
            <c:spPr>
              <a:solidFill>
                <a:sysClr val="window" lastClr="FFFFFF">
                  <a:lumMod val="65000"/>
                </a:sysClr>
              </a:solidFill>
              <a:ln w="9525">
                <a:noFill/>
              </a:ln>
              <a:effectLst/>
            </c:spPr>
          </c:marker>
          <c:dLbls>
            <c:numFmt formatCode="#,##0.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PermianSerifTypeface" panose="02000000000000000000" pitchFamily="50" charset="0"/>
                    <a:ea typeface="+mn-ea"/>
                    <a:cs typeface="+mn-cs"/>
                  </a:defRPr>
                </a:pPr>
                <a:endParaRPr lang="ro-R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'D27'!$C$29:$I$30</c:f>
              <c:multiLvlStrCache>
                <c:ptCount val="7"/>
                <c:lvl>
                  <c:pt idx="0">
                    <c:v>I</c:v>
                  </c:pt>
                  <c:pt idx="1">
                    <c:v>II</c:v>
                  </c:pt>
                  <c:pt idx="2">
                    <c:v>III</c:v>
                  </c:pt>
                  <c:pt idx="3">
                    <c:v>IV</c:v>
                  </c:pt>
                  <c:pt idx="4">
                    <c:v>I*</c:v>
                  </c:pt>
                  <c:pt idx="5">
                    <c:v>II*</c:v>
                  </c:pt>
                  <c:pt idx="6">
                    <c:v>II</c:v>
                  </c:pt>
                </c:lvl>
                <c:lvl>
                  <c:pt idx="0">
                    <c:v>2022</c:v>
                  </c:pt>
                  <c:pt idx="4">
                    <c:v>2023</c:v>
                  </c:pt>
                </c:lvl>
              </c:multiLvlStrCache>
            </c:multiLvlStrRef>
          </c:cat>
          <c:val>
            <c:numRef>
              <c:f>'D27'!$C$31:$I$31</c:f>
              <c:numCache>
                <c:formatCode>#,##0.00</c:formatCode>
                <c:ptCount val="7"/>
                <c:pt idx="0">
                  <c:v>2677.95</c:v>
                </c:pt>
                <c:pt idx="1">
                  <c:v>2709.6</c:v>
                </c:pt>
                <c:pt idx="2">
                  <c:v>2798.9300000000003</c:v>
                </c:pt>
                <c:pt idx="3">
                  <c:v>3263.61</c:v>
                </c:pt>
                <c:pt idx="4">
                  <c:v>3476.97</c:v>
                </c:pt>
                <c:pt idx="5">
                  <c:v>3574.0100000000007</c:v>
                </c:pt>
                <c:pt idx="6">
                  <c:v>3347.51</c:v>
                </c:pt>
              </c:numCache>
            </c:numRef>
          </c:val>
          <c:smooth val="0"/>
          <c:extLst>
            <c:ext xmlns:c16="http://schemas.microsoft.com/office/drawing/2014/chart" uri="{C3380CC4-5D6E-409C-BE32-E72D297353CC}">
              <c16:uniqueId val="{00000002-32BE-4DE1-B3FC-42328A485973}"/>
            </c:ext>
          </c:extLst>
        </c:ser>
        <c:dLbls>
          <c:showLegendKey val="0"/>
          <c:showVal val="1"/>
          <c:showCatName val="0"/>
          <c:showSerName val="0"/>
          <c:showPercent val="0"/>
          <c:showBubbleSize val="0"/>
        </c:dLbls>
        <c:marker val="1"/>
        <c:smooth val="0"/>
        <c:axId val="1302659583"/>
        <c:axId val="1302649599"/>
      </c:lineChart>
      <c:catAx>
        <c:axId val="1302659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PermianSerifTypeface" panose="02000000000000000000" pitchFamily="50" charset="0"/>
                <a:ea typeface="+mn-ea"/>
                <a:cs typeface="+mn-cs"/>
              </a:defRPr>
            </a:pPr>
            <a:endParaRPr lang="ro-RO"/>
          </a:p>
        </c:txPr>
        <c:crossAx val="1302649599"/>
        <c:crosses val="autoZero"/>
        <c:auto val="1"/>
        <c:lblAlgn val="ctr"/>
        <c:lblOffset val="100"/>
        <c:noMultiLvlLbl val="0"/>
      </c:catAx>
      <c:valAx>
        <c:axId val="1302649599"/>
        <c:scaling>
          <c:orientation val="minMax"/>
        </c:scaling>
        <c:delete val="0"/>
        <c:axPos val="l"/>
        <c:majorGridlines>
          <c:spPr>
            <a:ln w="9525" cap="flat" cmpd="sng" algn="ctr">
              <a:no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PermianSerifTypeface" panose="02000000000000000000" pitchFamily="50" charset="0"/>
                <a:ea typeface="+mn-ea"/>
                <a:cs typeface="+mn-cs"/>
              </a:defRPr>
            </a:pPr>
            <a:endParaRPr lang="ro-RO"/>
          </a:p>
        </c:txPr>
        <c:crossAx val="1302659583"/>
        <c:crosses val="autoZero"/>
        <c:crossBetween val="between"/>
      </c:valAx>
      <c:spPr>
        <a:noFill/>
        <a:ln>
          <a:noFill/>
        </a:ln>
        <a:effectLst/>
      </c:spPr>
    </c:plotArea>
    <c:legend>
      <c:legendPos val="b"/>
      <c:layout>
        <c:manualLayout>
          <c:xMode val="edge"/>
          <c:yMode val="edge"/>
          <c:x val="1.4367814791581609E-3"/>
          <c:y val="0.79086336062296847"/>
          <c:w val="0.98696259842519685"/>
          <c:h val="0.20875006518224953"/>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PermianSerifTypeface" panose="02000000000000000000" pitchFamily="50" charset="0"/>
              <a:ea typeface="+mn-ea"/>
              <a:cs typeface="+mn-cs"/>
            </a:defRPr>
          </a:pPr>
          <a:endParaRPr lang="ro-R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chemeClr val="tx1"/>
          </a:solidFill>
          <a:latin typeface="PermianSerifTypeface" panose="02000000000000000000" pitchFamily="50" charset="0"/>
        </a:defRPr>
      </a:pPr>
      <a:endParaRPr lang="ro-RO"/>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749359877982928E-2"/>
          <c:y val="6.4836719657093284E-2"/>
          <c:w val="0.9126856112682884"/>
          <c:h val="0.76913487813807335"/>
        </c:manualLayout>
      </c:layout>
      <c:barChart>
        <c:barDir val="col"/>
        <c:grouping val="stacked"/>
        <c:varyColors val="0"/>
        <c:ser>
          <c:idx val="0"/>
          <c:order val="0"/>
          <c:tx>
            <c:strRef>
              <c:f>'D28'!$B$39</c:f>
              <c:strCache>
                <c:ptCount val="1"/>
                <c:pt idx="0">
                  <c:v>FMI
МВФ
IMF</c:v>
                </c:pt>
              </c:strCache>
            </c:strRef>
          </c:tx>
          <c:spPr>
            <a:solidFill>
              <a:schemeClr val="tx1"/>
            </a:solidFill>
            <a:ln w="15875">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ro-R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'D28'!$C$39:$I$39</c:f>
              <c:numCache>
                <c:formatCode>0.0</c:formatCode>
                <c:ptCount val="7"/>
                <c:pt idx="0">
                  <c:v>33.4</c:v>
                </c:pt>
                <c:pt idx="1">
                  <c:v>36.799999999999997</c:v>
                </c:pt>
                <c:pt idx="2">
                  <c:v>34.799999999999997</c:v>
                </c:pt>
                <c:pt idx="3">
                  <c:v>30.9</c:v>
                </c:pt>
                <c:pt idx="4">
                  <c:v>30.099999999999998</c:v>
                </c:pt>
                <c:pt idx="5">
                  <c:v>31.4</c:v>
                </c:pt>
                <c:pt idx="6">
                  <c:v>32.4</c:v>
                </c:pt>
              </c:numCache>
            </c:numRef>
          </c:val>
          <c:extLst>
            <c:ext xmlns:c15="http://schemas.microsoft.com/office/drawing/2012/chart" uri="{02D57815-91ED-43cb-92C2-25804820EDAC}">
              <c15:filteredCategoryTitle>
                <c15:cat>
                  <c:multiLvlStrRef>
                    <c:extLst>
                      <c:ext uri="{02D57815-91ED-43cb-92C2-25804820EDAC}">
                        <c15:formulaRef>
                          <c15:sqref>'D28'!#REF!</c15:sqref>
                        </c15:formulaRef>
                      </c:ext>
                    </c:extLst>
                  </c:multiLvlStrRef>
                </c15:cat>
              </c15:filteredCategoryTitle>
            </c:ext>
            <c:ext xmlns:c16="http://schemas.microsoft.com/office/drawing/2014/chart" uri="{C3380CC4-5D6E-409C-BE32-E72D297353CC}">
              <c16:uniqueId val="{00000000-929F-44E1-8CC5-9F305734112A}"/>
            </c:ext>
          </c:extLst>
        </c:ser>
        <c:ser>
          <c:idx val="1"/>
          <c:order val="1"/>
          <c:tx>
            <c:strRef>
              <c:f>'D28'!$B$40</c:f>
              <c:strCache>
                <c:ptCount val="1"/>
                <c:pt idx="0">
                  <c:v>Grupul BM
Группа ВБ
WB Group</c:v>
                </c:pt>
              </c:strCache>
            </c:strRef>
          </c:tx>
          <c:spPr>
            <a:solidFill>
              <a:srgbClr val="9B6D43"/>
            </a:solidFill>
            <a:ln w="15875">
              <a:noFill/>
            </a:ln>
            <a:effectLst/>
          </c:spPr>
          <c:invertIfNegative val="0"/>
          <c:dLbls>
            <c:spPr>
              <a:solidFill>
                <a:schemeClr val="bg1"/>
              </a:solid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'D28'!$C$40:$I$40</c:f>
              <c:numCache>
                <c:formatCode>0.0</c:formatCode>
                <c:ptCount val="7"/>
                <c:pt idx="0">
                  <c:v>29.799999999999997</c:v>
                </c:pt>
                <c:pt idx="1">
                  <c:v>28.499999999999996</c:v>
                </c:pt>
                <c:pt idx="2">
                  <c:v>31.1</c:v>
                </c:pt>
                <c:pt idx="3">
                  <c:v>28.4</c:v>
                </c:pt>
                <c:pt idx="4">
                  <c:v>27</c:v>
                </c:pt>
                <c:pt idx="5">
                  <c:v>26.1</c:v>
                </c:pt>
                <c:pt idx="6">
                  <c:v>30.599999999999998</c:v>
                </c:pt>
              </c:numCache>
            </c:numRef>
          </c:val>
          <c:extLst>
            <c:ext xmlns:c15="http://schemas.microsoft.com/office/drawing/2012/chart" uri="{02D57815-91ED-43cb-92C2-25804820EDAC}">
              <c15:filteredCategoryTitle>
                <c15:cat>
                  <c:multiLvlStrRef>
                    <c:extLst>
                      <c:ext uri="{02D57815-91ED-43cb-92C2-25804820EDAC}">
                        <c15:formulaRef>
                          <c15:sqref>'D28'!#REF!</c15:sqref>
                        </c15:formulaRef>
                      </c:ext>
                    </c:extLst>
                  </c:multiLvlStrRef>
                </c15:cat>
              </c15:filteredCategoryTitle>
            </c:ext>
            <c:ext xmlns:c16="http://schemas.microsoft.com/office/drawing/2014/chart" uri="{C3380CC4-5D6E-409C-BE32-E72D297353CC}">
              <c16:uniqueId val="{00000001-929F-44E1-8CC5-9F305734112A}"/>
            </c:ext>
          </c:extLst>
        </c:ser>
        <c:ser>
          <c:idx val="2"/>
          <c:order val="2"/>
          <c:tx>
            <c:strRef>
              <c:f>'D28'!$B$41</c:f>
              <c:strCache>
                <c:ptCount val="1"/>
                <c:pt idx="0">
                  <c:v>BEI
ЕИБ
EIB</c:v>
                </c:pt>
              </c:strCache>
            </c:strRef>
          </c:tx>
          <c:spPr>
            <a:solidFill>
              <a:srgbClr val="C99057"/>
            </a:solidFill>
            <a:ln w="15875">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ro-R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'D28'!$C$41:$I$41</c:f>
              <c:numCache>
                <c:formatCode>0.0</c:formatCode>
                <c:ptCount val="7"/>
                <c:pt idx="0">
                  <c:v>15.6</c:v>
                </c:pt>
                <c:pt idx="1">
                  <c:v>14.399999999999999</c:v>
                </c:pt>
                <c:pt idx="2">
                  <c:v>13.3</c:v>
                </c:pt>
                <c:pt idx="3">
                  <c:v>13.3</c:v>
                </c:pt>
                <c:pt idx="4">
                  <c:v>12.7</c:v>
                </c:pt>
                <c:pt idx="5">
                  <c:v>12.4</c:v>
                </c:pt>
                <c:pt idx="6">
                  <c:v>12.8</c:v>
                </c:pt>
              </c:numCache>
            </c:numRef>
          </c:val>
          <c:extLst>
            <c:ext xmlns:c15="http://schemas.microsoft.com/office/drawing/2012/chart" uri="{02D57815-91ED-43cb-92C2-25804820EDAC}">
              <c15:filteredCategoryTitle>
                <c15:cat>
                  <c:multiLvlStrRef>
                    <c:extLst>
                      <c:ext uri="{02D57815-91ED-43cb-92C2-25804820EDAC}">
                        <c15:formulaRef>
                          <c15:sqref>'D28'!#REF!</c15:sqref>
                        </c15:formulaRef>
                      </c:ext>
                    </c:extLst>
                  </c:multiLvlStrRef>
                </c15:cat>
              </c15:filteredCategoryTitle>
            </c:ext>
            <c:ext xmlns:c16="http://schemas.microsoft.com/office/drawing/2014/chart" uri="{C3380CC4-5D6E-409C-BE32-E72D297353CC}">
              <c16:uniqueId val="{00000002-929F-44E1-8CC5-9F305734112A}"/>
            </c:ext>
          </c:extLst>
        </c:ser>
        <c:ser>
          <c:idx val="3"/>
          <c:order val="3"/>
          <c:tx>
            <c:strRef>
              <c:f>'D28'!$B$43</c:f>
              <c:strCache>
                <c:ptCount val="1"/>
                <c:pt idx="0">
                  <c:v>Comisia Europeană
Европейская комиссия 
European Commission</c:v>
                </c:pt>
              </c:strCache>
            </c:strRef>
          </c:tx>
          <c:spPr>
            <a:solidFill>
              <a:srgbClr val="D9B28B"/>
            </a:solidFill>
            <a:ln w="15875">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'D28'!$C$43:$I$43</c:f>
              <c:numCache>
                <c:formatCode>0.0</c:formatCode>
                <c:ptCount val="7"/>
                <c:pt idx="0">
                  <c:v>5.8000000000000007</c:v>
                </c:pt>
                <c:pt idx="1">
                  <c:v>5.4</c:v>
                </c:pt>
                <c:pt idx="2">
                  <c:v>6.1</c:v>
                </c:pt>
                <c:pt idx="3">
                  <c:v>5.7</c:v>
                </c:pt>
                <c:pt idx="4">
                  <c:v>5.5</c:v>
                </c:pt>
                <c:pt idx="5">
                  <c:v>6.6000000000000005</c:v>
                </c:pt>
                <c:pt idx="6">
                  <c:v>6.8000000000000007</c:v>
                </c:pt>
              </c:numCache>
            </c:numRef>
          </c:val>
          <c:extLst>
            <c:ext xmlns:c15="http://schemas.microsoft.com/office/drawing/2012/chart" uri="{02D57815-91ED-43cb-92C2-25804820EDAC}">
              <c15:filteredCategoryTitle>
                <c15:cat>
                  <c:multiLvlStrRef>
                    <c:extLst>
                      <c:ext uri="{02D57815-91ED-43cb-92C2-25804820EDAC}">
                        <c15:formulaRef>
                          <c15:sqref>'D28'!#REF!</c15:sqref>
                        </c15:formulaRef>
                      </c:ext>
                    </c:extLst>
                  </c:multiLvlStrRef>
                </c15:cat>
              </c15:filteredCategoryTitle>
            </c:ext>
            <c:ext xmlns:c16="http://schemas.microsoft.com/office/drawing/2014/chart" uri="{C3380CC4-5D6E-409C-BE32-E72D297353CC}">
              <c16:uniqueId val="{00000003-929F-44E1-8CC5-9F305734112A}"/>
            </c:ext>
          </c:extLst>
        </c:ser>
        <c:ser>
          <c:idx val="4"/>
          <c:order val="4"/>
          <c:tx>
            <c:strRef>
              <c:f>'D28'!$B$42</c:f>
              <c:strCache>
                <c:ptCount val="1"/>
                <c:pt idx="0">
                  <c:v>BERD
ЕБРР
EBRD</c:v>
                </c:pt>
              </c:strCache>
            </c:strRef>
          </c:tx>
          <c:spPr>
            <a:solidFill>
              <a:srgbClr val="F7EEE5"/>
            </a:solidFill>
            <a:ln w="15875">
              <a:noFill/>
            </a:ln>
            <a:effectLst/>
          </c:spPr>
          <c:invertIfNegative val="0"/>
          <c:val>
            <c:numRef>
              <c:f>'D28'!$C$42:$I$42</c:f>
              <c:numCache>
                <c:formatCode>0.0</c:formatCode>
                <c:ptCount val="7"/>
                <c:pt idx="0">
                  <c:v>5.4</c:v>
                </c:pt>
                <c:pt idx="1">
                  <c:v>5.7</c:v>
                </c:pt>
                <c:pt idx="2">
                  <c:v>5.2</c:v>
                </c:pt>
                <c:pt idx="3">
                  <c:v>11.200000000000001</c:v>
                </c:pt>
                <c:pt idx="4">
                  <c:v>14.799999999999999</c:v>
                </c:pt>
                <c:pt idx="5">
                  <c:v>13.600000000000001</c:v>
                </c:pt>
                <c:pt idx="6">
                  <c:v>7.1999999999999993</c:v>
                </c:pt>
              </c:numCache>
            </c:numRef>
          </c:val>
          <c:extLst>
            <c:ext xmlns:c15="http://schemas.microsoft.com/office/drawing/2012/chart" uri="{02D57815-91ED-43cb-92C2-25804820EDAC}">
              <c15:filteredCategoryTitle>
                <c15:cat>
                  <c:multiLvlStrRef>
                    <c:extLst>
                      <c:ext uri="{02D57815-91ED-43cb-92C2-25804820EDAC}">
                        <c15:formulaRef>
                          <c15:sqref>'D28'!#REF!</c15:sqref>
                        </c15:formulaRef>
                      </c:ext>
                    </c:extLst>
                  </c:multiLvlStrRef>
                </c15:cat>
              </c15:filteredCategoryTitle>
            </c:ext>
            <c:ext xmlns:c16="http://schemas.microsoft.com/office/drawing/2014/chart" uri="{C3380CC4-5D6E-409C-BE32-E72D297353CC}">
              <c16:uniqueId val="{00000004-929F-44E1-8CC5-9F305734112A}"/>
            </c:ext>
          </c:extLst>
        </c:ser>
        <c:ser>
          <c:idx val="5"/>
          <c:order val="5"/>
          <c:tx>
            <c:strRef>
              <c:f>'D28'!$B$44</c:f>
              <c:strCache>
                <c:ptCount val="1"/>
                <c:pt idx="0">
                  <c:v>FIDA
МФСР
IFAD</c:v>
                </c:pt>
              </c:strCache>
            </c:strRef>
          </c:tx>
          <c:spPr>
            <a:solidFill>
              <a:srgbClr val="BFBFBF"/>
            </a:solidFill>
            <a:ln w="15875">
              <a:noFill/>
            </a:ln>
            <a:effectLst/>
          </c:spPr>
          <c:invertIfNegative val="0"/>
          <c:val>
            <c:numRef>
              <c:f>'D28'!$C$44:$I$44</c:f>
              <c:numCache>
                <c:formatCode>0.0</c:formatCode>
                <c:ptCount val="7"/>
                <c:pt idx="0">
                  <c:v>2.8000000000000003</c:v>
                </c:pt>
                <c:pt idx="1">
                  <c:v>2.7</c:v>
                </c:pt>
                <c:pt idx="2">
                  <c:v>2.5</c:v>
                </c:pt>
                <c:pt idx="3">
                  <c:v>2.1999999999999997</c:v>
                </c:pt>
                <c:pt idx="4">
                  <c:v>2.1</c:v>
                </c:pt>
                <c:pt idx="5">
                  <c:v>2</c:v>
                </c:pt>
                <c:pt idx="6">
                  <c:v>2.1999999999999997</c:v>
                </c:pt>
              </c:numCache>
            </c:numRef>
          </c:val>
          <c:extLst>
            <c:ext xmlns:c15="http://schemas.microsoft.com/office/drawing/2012/chart" uri="{02D57815-91ED-43cb-92C2-25804820EDAC}">
              <c15:filteredCategoryTitle>
                <c15:cat>
                  <c:multiLvlStrRef>
                    <c:extLst>
                      <c:ext uri="{02D57815-91ED-43cb-92C2-25804820EDAC}">
                        <c15:formulaRef>
                          <c15:sqref>'D28'!#REF!</c15:sqref>
                        </c15:formulaRef>
                      </c:ext>
                    </c:extLst>
                  </c:multiLvlStrRef>
                </c15:cat>
              </c15:filteredCategoryTitle>
            </c:ext>
            <c:ext xmlns:c16="http://schemas.microsoft.com/office/drawing/2014/chart" uri="{C3380CC4-5D6E-409C-BE32-E72D297353CC}">
              <c16:uniqueId val="{00000005-929F-44E1-8CC5-9F305734112A}"/>
            </c:ext>
          </c:extLst>
        </c:ser>
        <c:ser>
          <c:idx val="6"/>
          <c:order val="6"/>
          <c:tx>
            <c:strRef>
              <c:f>'D28'!$B$45</c:f>
              <c:strCache>
                <c:ptCount val="1"/>
                <c:pt idx="0">
                  <c:v>Alți creditori
Другие кредиторы
Other creditors</c:v>
                </c:pt>
              </c:strCache>
            </c:strRef>
          </c:tx>
          <c:spPr>
            <a:solidFill>
              <a:srgbClr val="A6A6A6"/>
            </a:solidFill>
            <a:ln w="15875">
              <a:noFill/>
            </a:ln>
            <a:effectLst/>
          </c:spPr>
          <c:invertIfNegative val="0"/>
          <c:val>
            <c:numRef>
              <c:f>'D28'!$C$45:$I$45</c:f>
              <c:numCache>
                <c:formatCode>0.0</c:formatCode>
                <c:ptCount val="7"/>
                <c:pt idx="0">
                  <c:v>7.078548890009162</c:v>
                </c:pt>
                <c:pt idx="1">
                  <c:v>6.5112931798051443</c:v>
                </c:pt>
                <c:pt idx="2">
                  <c:v>6.9999999999999947</c:v>
                </c:pt>
                <c:pt idx="3">
                  <c:v>8.2999999999999972</c:v>
                </c:pt>
                <c:pt idx="4">
                  <c:v>7.7999999999999954</c:v>
                </c:pt>
                <c:pt idx="5">
                  <c:v>7.8999999999999959</c:v>
                </c:pt>
                <c:pt idx="6">
                  <c:v>8.0000000000000071</c:v>
                </c:pt>
              </c:numCache>
            </c:numRef>
          </c:val>
          <c:extLst>
            <c:ext xmlns:c15="http://schemas.microsoft.com/office/drawing/2012/chart" uri="{02D57815-91ED-43cb-92C2-25804820EDAC}">
              <c15:filteredCategoryTitle>
                <c15:cat>
                  <c:multiLvlStrRef>
                    <c:extLst>
                      <c:ext uri="{02D57815-91ED-43cb-92C2-25804820EDAC}">
                        <c15:formulaRef>
                          <c15:sqref>'D28'!#REF!</c15:sqref>
                        </c15:formulaRef>
                      </c:ext>
                    </c:extLst>
                  </c:multiLvlStrRef>
                </c15:cat>
              </c15:filteredCategoryTitle>
            </c:ext>
            <c:ext xmlns:c16="http://schemas.microsoft.com/office/drawing/2014/chart" uri="{C3380CC4-5D6E-409C-BE32-E72D297353CC}">
              <c16:uniqueId val="{00000006-929F-44E1-8CC5-9F305734112A}"/>
            </c:ext>
          </c:extLst>
        </c:ser>
        <c:dLbls>
          <c:showLegendKey val="0"/>
          <c:showVal val="0"/>
          <c:showCatName val="0"/>
          <c:showSerName val="0"/>
          <c:showPercent val="0"/>
          <c:showBubbleSize val="0"/>
        </c:dLbls>
        <c:gapWidth val="75"/>
        <c:overlap val="100"/>
        <c:axId val="1501705968"/>
        <c:axId val="1501706384"/>
      </c:barChart>
      <c:catAx>
        <c:axId val="1501705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crossAx val="1501706384"/>
        <c:crosses val="autoZero"/>
        <c:auto val="1"/>
        <c:lblAlgn val="ctr"/>
        <c:lblOffset val="100"/>
        <c:noMultiLvlLbl val="0"/>
      </c:catAx>
      <c:valAx>
        <c:axId val="1501706384"/>
        <c:scaling>
          <c:orientation val="minMax"/>
          <c:max val="100"/>
        </c:scaling>
        <c:delete val="0"/>
        <c:axPos val="l"/>
        <c:majorGridlines>
          <c:spPr>
            <a:ln w="9525" cap="flat" cmpd="sng" algn="ctr">
              <a:solidFill>
                <a:schemeClr val="tx1">
                  <a:lumMod val="15000"/>
                  <a:lumOff val="85000"/>
                </a:schemeClr>
              </a:solidFill>
              <a:prstDash val="dash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crossAx val="1501705968"/>
        <c:crosses val="autoZero"/>
        <c:crossBetween val="between"/>
        <c:majorUnit val="10"/>
      </c:valAx>
      <c:spPr>
        <a:noFill/>
        <a:ln>
          <a:noFill/>
        </a:ln>
        <a:effectLst/>
      </c:spPr>
    </c:plotArea>
    <c:legend>
      <c:legendPos val="b"/>
      <c:layout>
        <c:manualLayout>
          <c:xMode val="edge"/>
          <c:yMode val="edge"/>
          <c:x val="9.9017501682023543E-2"/>
          <c:y val="0.85547686648723287"/>
          <c:w val="0.89085372337019442"/>
          <c:h val="0.12390457123266803"/>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75000"/>
        </a:schemeClr>
      </a:solidFill>
      <a:round/>
    </a:ln>
    <a:effectLst/>
  </c:spPr>
  <c:txPr>
    <a:bodyPr/>
    <a:lstStyle/>
    <a:p>
      <a:pPr>
        <a:defRPr sz="800">
          <a:solidFill>
            <a:sysClr val="windowText" lastClr="000000"/>
          </a:solidFill>
          <a:latin typeface="PermianSerifTypeface" panose="02000000000000000000" pitchFamily="50" charset="0"/>
        </a:defRPr>
      </a:pPr>
      <a:endParaRPr lang="ro-RO"/>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720284964379455E-2"/>
          <c:y val="7.407407407407407E-2"/>
          <c:w val="0.67776307961504811"/>
          <c:h val="0.84743875765529308"/>
        </c:manualLayout>
      </c:layout>
      <c:barChart>
        <c:barDir val="col"/>
        <c:grouping val="clustered"/>
        <c:varyColors val="0"/>
        <c:ser>
          <c:idx val="1"/>
          <c:order val="1"/>
          <c:tx>
            <c:strRef>
              <c:f>'D29'!$B$30</c:f>
              <c:strCache>
                <c:ptCount val="1"/>
                <c:pt idx="0">
                  <c:v>Pe termen scurt
Кратк. Обязательства
Short-term</c:v>
                </c:pt>
              </c:strCache>
            </c:strRef>
          </c:tx>
          <c:spPr>
            <a:solidFill>
              <a:srgbClr val="E5CBB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'D29'!$C$28:$I$28</c:f>
              <c:strCache>
                <c:ptCount val="7"/>
                <c:pt idx="0">
                  <c:v>2022-I</c:v>
                </c:pt>
                <c:pt idx="1">
                  <c:v>2022-II</c:v>
                </c:pt>
                <c:pt idx="2">
                  <c:v>2022-III</c:v>
                </c:pt>
                <c:pt idx="3">
                  <c:v>2022-IV</c:v>
                </c:pt>
                <c:pt idx="4">
                  <c:v>2023-I*</c:v>
                </c:pt>
                <c:pt idx="5">
                  <c:v>2023-II*</c:v>
                </c:pt>
                <c:pt idx="6">
                  <c:v>2023-III</c:v>
                </c:pt>
              </c:strCache>
            </c:strRef>
          </c:cat>
          <c:val>
            <c:numRef>
              <c:f>'D29'!$C$30:$I$30</c:f>
              <c:numCache>
                <c:formatCode>#,##0.00</c:formatCode>
                <c:ptCount val="7"/>
                <c:pt idx="0">
                  <c:v>2510.2500000000005</c:v>
                </c:pt>
                <c:pt idx="1">
                  <c:v>2469.34</c:v>
                </c:pt>
                <c:pt idx="2">
                  <c:v>2591.7699999999995</c:v>
                </c:pt>
                <c:pt idx="3">
                  <c:v>2761.1899999999996</c:v>
                </c:pt>
                <c:pt idx="4">
                  <c:v>2854.9199999999996</c:v>
                </c:pt>
                <c:pt idx="5">
                  <c:v>2879.32</c:v>
                </c:pt>
                <c:pt idx="6">
                  <c:v>2883.2599999999998</c:v>
                </c:pt>
              </c:numCache>
            </c:numRef>
          </c:val>
          <c:extLst>
            <c:ext xmlns:c16="http://schemas.microsoft.com/office/drawing/2014/chart" uri="{C3380CC4-5D6E-409C-BE32-E72D297353CC}">
              <c16:uniqueId val="{00000000-7FD6-4BF9-A5E4-AD764A13F535}"/>
            </c:ext>
          </c:extLst>
        </c:ser>
        <c:ser>
          <c:idx val="2"/>
          <c:order val="2"/>
          <c:tx>
            <c:strRef>
              <c:f>'D29'!$B$31</c:f>
              <c:strCache>
                <c:ptCount val="1"/>
                <c:pt idx="0">
                  <c:v>Pe termen lung
Долг. Обязательства
Long-term</c:v>
                </c:pt>
              </c:strCache>
            </c:strRef>
          </c:tx>
          <c:spPr>
            <a:solidFill>
              <a:srgbClr val="92602F"/>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R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'D29'!$C$28:$I$28</c:f>
              <c:strCache>
                <c:ptCount val="7"/>
                <c:pt idx="0">
                  <c:v>2022-I</c:v>
                </c:pt>
                <c:pt idx="1">
                  <c:v>2022-II</c:v>
                </c:pt>
                <c:pt idx="2">
                  <c:v>2022-III</c:v>
                </c:pt>
                <c:pt idx="3">
                  <c:v>2022-IV</c:v>
                </c:pt>
                <c:pt idx="4">
                  <c:v>2023-I*</c:v>
                </c:pt>
                <c:pt idx="5">
                  <c:v>2023-II*</c:v>
                </c:pt>
                <c:pt idx="6">
                  <c:v>2023-III</c:v>
                </c:pt>
              </c:strCache>
            </c:strRef>
          </c:cat>
          <c:val>
            <c:numRef>
              <c:f>'D29'!$C$31:$I$31</c:f>
              <c:numCache>
                <c:formatCode>#,##0.00</c:formatCode>
                <c:ptCount val="7"/>
                <c:pt idx="0">
                  <c:v>3501.7799999999993</c:v>
                </c:pt>
                <c:pt idx="1">
                  <c:v>3438.7299999999996</c:v>
                </c:pt>
                <c:pt idx="2">
                  <c:v>3439.9299999999994</c:v>
                </c:pt>
                <c:pt idx="3">
                  <c:v>3568.5199999999995</c:v>
                </c:pt>
                <c:pt idx="4">
                  <c:v>3615.5900000000006</c:v>
                </c:pt>
                <c:pt idx="5">
                  <c:v>3581.1</c:v>
                </c:pt>
                <c:pt idx="6">
                  <c:v>3533.110000000001</c:v>
                </c:pt>
              </c:numCache>
            </c:numRef>
          </c:val>
          <c:extLst>
            <c:ext xmlns:c16="http://schemas.microsoft.com/office/drawing/2014/chart" uri="{C3380CC4-5D6E-409C-BE32-E72D297353CC}">
              <c16:uniqueId val="{00000001-7FD6-4BF9-A5E4-AD764A13F535}"/>
            </c:ext>
          </c:extLst>
        </c:ser>
        <c:dLbls>
          <c:showLegendKey val="0"/>
          <c:showVal val="1"/>
          <c:showCatName val="0"/>
          <c:showSerName val="0"/>
          <c:showPercent val="0"/>
          <c:showBubbleSize val="0"/>
        </c:dLbls>
        <c:gapWidth val="100"/>
        <c:axId val="914632287"/>
        <c:axId val="914647263"/>
      </c:barChart>
      <c:lineChart>
        <c:grouping val="standard"/>
        <c:varyColors val="0"/>
        <c:ser>
          <c:idx val="0"/>
          <c:order val="0"/>
          <c:tx>
            <c:strRef>
              <c:f>'D29'!$B$29</c:f>
              <c:strCache>
                <c:ptCount val="1"/>
                <c:pt idx="0">
                  <c:v>Datoria externă privată 
Bнешний долг частного сектора
Private external debt </c:v>
                </c:pt>
              </c:strCache>
            </c:strRef>
          </c:tx>
          <c:spPr>
            <a:ln w="28575" cap="rnd">
              <a:solidFill>
                <a:schemeClr val="bg1">
                  <a:lumMod val="50000"/>
                </a:schemeClr>
              </a:solidFill>
              <a:round/>
            </a:ln>
            <a:effectLst/>
          </c:spPr>
          <c:marker>
            <c:symbol val="circle"/>
            <c:size val="5"/>
            <c:spPr>
              <a:solidFill>
                <a:schemeClr val="bg1">
                  <a:lumMod val="50000"/>
                </a:schemeClr>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PermianSerifTypeface" panose="02000000000000000000" pitchFamily="50" charset="0"/>
                    <a:ea typeface="+mn-ea"/>
                    <a:cs typeface="+mn-cs"/>
                  </a:defRPr>
                </a:pPr>
                <a:endParaRPr lang="ro-R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'D29'!$C$28:$I$28</c:f>
              <c:strCache>
                <c:ptCount val="7"/>
                <c:pt idx="0">
                  <c:v>2022-I</c:v>
                </c:pt>
                <c:pt idx="1">
                  <c:v>2022-II</c:v>
                </c:pt>
                <c:pt idx="2">
                  <c:v>2022-III</c:v>
                </c:pt>
                <c:pt idx="3">
                  <c:v>2022-IV</c:v>
                </c:pt>
                <c:pt idx="4">
                  <c:v>2023-I*</c:v>
                </c:pt>
                <c:pt idx="5">
                  <c:v>2023-II*</c:v>
                </c:pt>
                <c:pt idx="6">
                  <c:v>2023-III</c:v>
                </c:pt>
              </c:strCache>
            </c:strRef>
          </c:cat>
          <c:val>
            <c:numRef>
              <c:f>'D29'!$C$29:$I$29</c:f>
              <c:numCache>
                <c:formatCode>#,##0.00</c:formatCode>
                <c:ptCount val="7"/>
                <c:pt idx="0">
                  <c:v>6012.03</c:v>
                </c:pt>
                <c:pt idx="1">
                  <c:v>5908.07</c:v>
                </c:pt>
                <c:pt idx="2">
                  <c:v>6031.6999999999989</c:v>
                </c:pt>
                <c:pt idx="3">
                  <c:v>6329.7099999999991</c:v>
                </c:pt>
                <c:pt idx="4">
                  <c:v>6470.51</c:v>
                </c:pt>
                <c:pt idx="5">
                  <c:v>6460.42</c:v>
                </c:pt>
                <c:pt idx="6">
                  <c:v>6416.3700000000008</c:v>
                </c:pt>
              </c:numCache>
            </c:numRef>
          </c:val>
          <c:smooth val="0"/>
          <c:extLst>
            <c:ext xmlns:c16="http://schemas.microsoft.com/office/drawing/2014/chart" uri="{C3380CC4-5D6E-409C-BE32-E72D297353CC}">
              <c16:uniqueId val="{00000002-7FD6-4BF9-A5E4-AD764A13F535}"/>
            </c:ext>
          </c:extLst>
        </c:ser>
        <c:dLbls>
          <c:showLegendKey val="0"/>
          <c:showVal val="1"/>
          <c:showCatName val="0"/>
          <c:showSerName val="0"/>
          <c:showPercent val="0"/>
          <c:showBubbleSize val="0"/>
        </c:dLbls>
        <c:marker val="1"/>
        <c:smooth val="0"/>
        <c:axId val="914632287"/>
        <c:axId val="914647263"/>
      </c:lineChart>
      <c:catAx>
        <c:axId val="914632287"/>
        <c:scaling>
          <c:orientation val="minMax"/>
        </c:scaling>
        <c:delete val="0"/>
        <c:axPos val="b"/>
        <c:majorGridlines>
          <c:spPr>
            <a:ln w="9525" cap="flat" cmpd="sng" algn="ctr">
              <a:solidFill>
                <a:schemeClr val="bg1">
                  <a:lumMod val="75000"/>
                </a:schemeClr>
              </a:solidFill>
              <a:prstDash val="dash"/>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crossAx val="914647263"/>
        <c:crosses val="autoZero"/>
        <c:auto val="1"/>
        <c:lblAlgn val="ctr"/>
        <c:lblOffset val="100"/>
        <c:noMultiLvlLbl val="0"/>
      </c:catAx>
      <c:valAx>
        <c:axId val="914647263"/>
        <c:scaling>
          <c:orientation val="minMax"/>
          <c:max val="75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crossAx val="914632287"/>
        <c:crosses val="autoZero"/>
        <c:crossBetween val="between"/>
        <c:majorUnit val="1500"/>
      </c:valAx>
      <c:spPr>
        <a:noFill/>
        <a:ln>
          <a:noFill/>
        </a:ln>
        <a:effectLst/>
      </c:spPr>
    </c:plotArea>
    <c:legend>
      <c:legendPos val="b"/>
      <c:layout>
        <c:manualLayout>
          <c:xMode val="edge"/>
          <c:yMode val="edge"/>
          <c:x val="0.75870859620808251"/>
          <c:y val="0.19418416447944006"/>
          <c:w val="0.22322674883030927"/>
          <c:h val="0.56970472440944886"/>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75000"/>
        </a:schemeClr>
      </a:solidFill>
      <a:round/>
    </a:ln>
    <a:effectLst/>
  </c:spPr>
  <c:txPr>
    <a:bodyPr/>
    <a:lstStyle/>
    <a:p>
      <a:pPr>
        <a:defRPr sz="800">
          <a:solidFill>
            <a:sysClr val="windowText" lastClr="000000"/>
          </a:solidFill>
          <a:latin typeface="PermianSerifTypeface" panose="02000000000000000000" pitchFamily="50" charset="0"/>
        </a:defRPr>
      </a:pPr>
      <a:endParaRPr lang="ro-RO"/>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325805295673199E-2"/>
          <c:y val="3.9105462694356191E-2"/>
          <c:w val="0.90294195105566499"/>
          <c:h val="0.58891946523342498"/>
        </c:manualLayout>
      </c:layout>
      <c:barChart>
        <c:barDir val="col"/>
        <c:grouping val="stacked"/>
        <c:varyColors val="0"/>
        <c:ser>
          <c:idx val="0"/>
          <c:order val="0"/>
          <c:tx>
            <c:strRef>
              <c:f>'D30'!$B$41</c:f>
              <c:strCache>
                <c:ptCount val="1"/>
                <c:pt idx="0">
                  <c:v>Societăţi nefinanciare
Нефинансовые предприятия
Nonfinancial corporations</c:v>
                </c:pt>
              </c:strCache>
            </c:strRef>
          </c:tx>
          <c:spPr>
            <a:solidFill>
              <a:srgbClr val="774F27"/>
            </a:solidFill>
            <a:ln w="15875">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R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'D30'!$C$40:$I$40</c:f>
              <c:strCache>
                <c:ptCount val="7"/>
                <c:pt idx="0">
                  <c:v>2022-I</c:v>
                </c:pt>
                <c:pt idx="1">
                  <c:v>2022-II</c:v>
                </c:pt>
                <c:pt idx="2">
                  <c:v>2022-III</c:v>
                </c:pt>
                <c:pt idx="3">
                  <c:v>2022-IV</c:v>
                </c:pt>
                <c:pt idx="4">
                  <c:v>2023-I*</c:v>
                </c:pt>
                <c:pt idx="5">
                  <c:v>2023-II*</c:v>
                </c:pt>
                <c:pt idx="6">
                  <c:v>2023-III</c:v>
                </c:pt>
              </c:strCache>
            </c:strRef>
          </c:cat>
          <c:val>
            <c:numRef>
              <c:f>'D30'!$C$41:$I$41</c:f>
              <c:numCache>
                <c:formatCode>0.0</c:formatCode>
                <c:ptCount val="7"/>
                <c:pt idx="0">
                  <c:v>56.8</c:v>
                </c:pt>
                <c:pt idx="1">
                  <c:v>56.100000000000009</c:v>
                </c:pt>
                <c:pt idx="2">
                  <c:v>55.600000000000009</c:v>
                </c:pt>
                <c:pt idx="3">
                  <c:v>56.3</c:v>
                </c:pt>
                <c:pt idx="4">
                  <c:v>56.8</c:v>
                </c:pt>
                <c:pt idx="5">
                  <c:v>57.499999999999993</c:v>
                </c:pt>
                <c:pt idx="6">
                  <c:v>58.099999999999994</c:v>
                </c:pt>
              </c:numCache>
            </c:numRef>
          </c:val>
          <c:extLst>
            <c:ext xmlns:c16="http://schemas.microsoft.com/office/drawing/2014/chart" uri="{C3380CC4-5D6E-409C-BE32-E72D297353CC}">
              <c16:uniqueId val="{00000000-747D-428A-A218-0E5D489D3595}"/>
            </c:ext>
          </c:extLst>
        </c:ser>
        <c:ser>
          <c:idx val="1"/>
          <c:order val="1"/>
          <c:tx>
            <c:strRef>
              <c:f>'D30'!$B$42</c:f>
              <c:strCache>
                <c:ptCount val="1"/>
                <c:pt idx="0">
                  <c:v>Investiții directe: creditarea intragrup
Прямые инвестиции: межфилиальное кредитование
Direct investment: intercompany lending</c:v>
                </c:pt>
              </c:strCache>
            </c:strRef>
          </c:tx>
          <c:spPr>
            <a:solidFill>
              <a:srgbClr val="B27E4E"/>
            </a:solidFill>
            <a:ln w="15875">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R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'D30'!$C$40:$I$40</c:f>
              <c:strCache>
                <c:ptCount val="7"/>
                <c:pt idx="0">
                  <c:v>2022-I</c:v>
                </c:pt>
                <c:pt idx="1">
                  <c:v>2022-II</c:v>
                </c:pt>
                <c:pt idx="2">
                  <c:v>2022-III</c:v>
                </c:pt>
                <c:pt idx="3">
                  <c:v>2022-IV</c:v>
                </c:pt>
                <c:pt idx="4">
                  <c:v>2023-I*</c:v>
                </c:pt>
                <c:pt idx="5">
                  <c:v>2023-II*</c:v>
                </c:pt>
                <c:pt idx="6">
                  <c:v>2023-III</c:v>
                </c:pt>
              </c:strCache>
            </c:strRef>
          </c:cat>
          <c:val>
            <c:numRef>
              <c:f>'D30'!$C$42:$I$42</c:f>
              <c:numCache>
                <c:formatCode>0.0</c:formatCode>
                <c:ptCount val="7"/>
                <c:pt idx="0">
                  <c:v>31.6</c:v>
                </c:pt>
                <c:pt idx="1">
                  <c:v>31</c:v>
                </c:pt>
                <c:pt idx="2">
                  <c:v>31.1</c:v>
                </c:pt>
                <c:pt idx="3">
                  <c:v>29.599999999999998</c:v>
                </c:pt>
                <c:pt idx="4">
                  <c:v>29.299999999999997</c:v>
                </c:pt>
                <c:pt idx="5">
                  <c:v>29.2</c:v>
                </c:pt>
                <c:pt idx="6">
                  <c:v>28.799999999999997</c:v>
                </c:pt>
              </c:numCache>
            </c:numRef>
          </c:val>
          <c:extLst>
            <c:ext xmlns:c16="http://schemas.microsoft.com/office/drawing/2014/chart" uri="{C3380CC4-5D6E-409C-BE32-E72D297353CC}">
              <c16:uniqueId val="{00000001-747D-428A-A218-0E5D489D3595}"/>
            </c:ext>
          </c:extLst>
        </c:ser>
        <c:ser>
          <c:idx val="2"/>
          <c:order val="2"/>
          <c:tx>
            <c:strRef>
              <c:f>'D30'!$B$43</c:f>
              <c:strCache>
                <c:ptCount val="1"/>
                <c:pt idx="0">
                  <c:v>Societăți care acceptă depozite
Депозитные организации 
Deposit-taking corporations</c:v>
                </c:pt>
              </c:strCache>
            </c:strRef>
          </c:tx>
          <c:spPr>
            <a:solidFill>
              <a:srgbClr val="E5C9AD"/>
            </a:solidFill>
            <a:ln w="15875">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'D30'!$C$40:$I$40</c:f>
              <c:strCache>
                <c:ptCount val="7"/>
                <c:pt idx="0">
                  <c:v>2022-I</c:v>
                </c:pt>
                <c:pt idx="1">
                  <c:v>2022-II</c:v>
                </c:pt>
                <c:pt idx="2">
                  <c:v>2022-III</c:v>
                </c:pt>
                <c:pt idx="3">
                  <c:v>2022-IV</c:v>
                </c:pt>
                <c:pt idx="4">
                  <c:v>2023-I*</c:v>
                </c:pt>
                <c:pt idx="5">
                  <c:v>2023-II*</c:v>
                </c:pt>
                <c:pt idx="6">
                  <c:v>2023-III</c:v>
                </c:pt>
              </c:strCache>
            </c:strRef>
          </c:cat>
          <c:val>
            <c:numRef>
              <c:f>'D30'!$C$43:$I$43</c:f>
              <c:numCache>
                <c:formatCode>0.0</c:formatCode>
                <c:ptCount val="7"/>
                <c:pt idx="0">
                  <c:v>5.8999999999999995</c:v>
                </c:pt>
                <c:pt idx="1">
                  <c:v>6.7</c:v>
                </c:pt>
                <c:pt idx="2">
                  <c:v>7.1999999999999993</c:v>
                </c:pt>
                <c:pt idx="3">
                  <c:v>8</c:v>
                </c:pt>
                <c:pt idx="4">
                  <c:v>8.1</c:v>
                </c:pt>
                <c:pt idx="5">
                  <c:v>7.1999999999999993</c:v>
                </c:pt>
                <c:pt idx="6">
                  <c:v>7.1</c:v>
                </c:pt>
              </c:numCache>
            </c:numRef>
          </c:val>
          <c:extLst>
            <c:ext xmlns:c16="http://schemas.microsoft.com/office/drawing/2014/chart" uri="{C3380CC4-5D6E-409C-BE32-E72D297353CC}">
              <c16:uniqueId val="{00000002-747D-428A-A218-0E5D489D3595}"/>
            </c:ext>
          </c:extLst>
        </c:ser>
        <c:ser>
          <c:idx val="3"/>
          <c:order val="3"/>
          <c:tx>
            <c:strRef>
              <c:f>'D30'!$B$44</c:f>
              <c:strCache>
                <c:ptCount val="1"/>
                <c:pt idx="0">
                  <c:v>Alte societăţi financiare
Прочие фин. организации
Other fin. corporations</c:v>
                </c:pt>
              </c:strCache>
            </c:strRef>
          </c:tx>
          <c:spPr>
            <a:solidFill>
              <a:srgbClr val="F8F0E8"/>
            </a:solidFill>
            <a:ln w="15875">
              <a:noFill/>
            </a:ln>
            <a:effectLst/>
          </c:spPr>
          <c:invertIfNegative val="0"/>
          <c:cat>
            <c:strRef>
              <c:f>'D30'!$C$40:$I$40</c:f>
              <c:strCache>
                <c:ptCount val="7"/>
                <c:pt idx="0">
                  <c:v>2022-I</c:v>
                </c:pt>
                <c:pt idx="1">
                  <c:v>2022-II</c:v>
                </c:pt>
                <c:pt idx="2">
                  <c:v>2022-III</c:v>
                </c:pt>
                <c:pt idx="3">
                  <c:v>2022-IV</c:v>
                </c:pt>
                <c:pt idx="4">
                  <c:v>2023-I*</c:v>
                </c:pt>
                <c:pt idx="5">
                  <c:v>2023-II*</c:v>
                </c:pt>
                <c:pt idx="6">
                  <c:v>2023-III</c:v>
                </c:pt>
              </c:strCache>
            </c:strRef>
          </c:cat>
          <c:val>
            <c:numRef>
              <c:f>'D30'!$C$44:$I$44</c:f>
              <c:numCache>
                <c:formatCode>0.0</c:formatCode>
                <c:ptCount val="7"/>
                <c:pt idx="0">
                  <c:v>4.5999999999999996</c:v>
                </c:pt>
                <c:pt idx="1">
                  <c:v>5.0999999999999996</c:v>
                </c:pt>
                <c:pt idx="2">
                  <c:v>5.0999999999999996</c:v>
                </c:pt>
                <c:pt idx="3">
                  <c:v>5.0999999999999996</c:v>
                </c:pt>
                <c:pt idx="4">
                  <c:v>4.7</c:v>
                </c:pt>
                <c:pt idx="5">
                  <c:v>5</c:v>
                </c:pt>
                <c:pt idx="6">
                  <c:v>5</c:v>
                </c:pt>
              </c:numCache>
            </c:numRef>
          </c:val>
          <c:extLst>
            <c:ext xmlns:c16="http://schemas.microsoft.com/office/drawing/2014/chart" uri="{C3380CC4-5D6E-409C-BE32-E72D297353CC}">
              <c16:uniqueId val="{00000003-747D-428A-A218-0E5D489D3595}"/>
            </c:ext>
          </c:extLst>
        </c:ser>
        <c:ser>
          <c:idx val="4"/>
          <c:order val="4"/>
          <c:tx>
            <c:strRef>
              <c:f>'D30'!$B$45</c:f>
              <c:strCache>
                <c:ptCount val="1"/>
                <c:pt idx="0">
                  <c:v>Gospodăriile populaţiei şi IFSLSGP
Дом. хозяйства и НКОДХ
Households and NPISHs</c:v>
                </c:pt>
              </c:strCache>
            </c:strRef>
          </c:tx>
          <c:spPr>
            <a:solidFill>
              <a:srgbClr val="5C3D1E"/>
            </a:solidFill>
            <a:ln w="15875">
              <a:noFill/>
            </a:ln>
            <a:effectLst/>
          </c:spPr>
          <c:invertIfNegative val="0"/>
          <c:cat>
            <c:strRef>
              <c:f>'D30'!$C$40:$I$40</c:f>
              <c:strCache>
                <c:ptCount val="7"/>
                <c:pt idx="0">
                  <c:v>2022-I</c:v>
                </c:pt>
                <c:pt idx="1">
                  <c:v>2022-II</c:v>
                </c:pt>
                <c:pt idx="2">
                  <c:v>2022-III</c:v>
                </c:pt>
                <c:pt idx="3">
                  <c:v>2022-IV</c:v>
                </c:pt>
                <c:pt idx="4">
                  <c:v>2023-I*</c:v>
                </c:pt>
                <c:pt idx="5">
                  <c:v>2023-II*</c:v>
                </c:pt>
                <c:pt idx="6">
                  <c:v>2023-III</c:v>
                </c:pt>
              </c:strCache>
            </c:strRef>
          </c:cat>
          <c:val>
            <c:numRef>
              <c:f>'D30'!$C$45:$I$45</c:f>
              <c:numCache>
                <c:formatCode>0.0</c:formatCode>
                <c:ptCount val="7"/>
                <c:pt idx="0">
                  <c:v>1</c:v>
                </c:pt>
                <c:pt idx="1">
                  <c:v>1.0999999999999999</c:v>
                </c:pt>
                <c:pt idx="2">
                  <c:v>1.0999999999999999</c:v>
                </c:pt>
                <c:pt idx="3">
                  <c:v>1</c:v>
                </c:pt>
                <c:pt idx="4">
                  <c:v>1.0999999999999999</c:v>
                </c:pt>
                <c:pt idx="5">
                  <c:v>1.0999999999999999</c:v>
                </c:pt>
                <c:pt idx="6">
                  <c:v>1</c:v>
                </c:pt>
              </c:numCache>
            </c:numRef>
          </c:val>
          <c:extLst>
            <c:ext xmlns:c16="http://schemas.microsoft.com/office/drawing/2014/chart" uri="{C3380CC4-5D6E-409C-BE32-E72D297353CC}">
              <c16:uniqueId val="{00000004-747D-428A-A218-0E5D489D3595}"/>
            </c:ext>
          </c:extLst>
        </c:ser>
        <c:dLbls>
          <c:showLegendKey val="0"/>
          <c:showVal val="0"/>
          <c:showCatName val="0"/>
          <c:showSerName val="0"/>
          <c:showPercent val="0"/>
          <c:showBubbleSize val="0"/>
        </c:dLbls>
        <c:gapWidth val="82"/>
        <c:overlap val="100"/>
        <c:axId val="634430112"/>
        <c:axId val="634412224"/>
      </c:barChart>
      <c:catAx>
        <c:axId val="634430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crossAx val="634412224"/>
        <c:crosses val="autoZero"/>
        <c:auto val="1"/>
        <c:lblAlgn val="ctr"/>
        <c:lblOffset val="100"/>
        <c:noMultiLvlLbl val="0"/>
      </c:catAx>
      <c:valAx>
        <c:axId val="634412224"/>
        <c:scaling>
          <c:orientation val="minMax"/>
          <c:max val="100"/>
        </c:scaling>
        <c:delete val="0"/>
        <c:axPos val="l"/>
        <c:majorGridlines>
          <c:spPr>
            <a:ln w="9525" cap="flat" cmpd="sng" algn="ctr">
              <a:no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crossAx val="634430112"/>
        <c:crosses val="autoZero"/>
        <c:crossBetween val="between"/>
      </c:valAx>
      <c:spPr>
        <a:noFill/>
        <a:ln>
          <a:noFill/>
        </a:ln>
        <a:effectLst/>
      </c:spPr>
    </c:plotArea>
    <c:legend>
      <c:legendPos val="b"/>
      <c:layout>
        <c:manualLayout>
          <c:xMode val="edge"/>
          <c:yMode val="edge"/>
          <c:x val="9.4192059466712497E-2"/>
          <c:y val="0.72993680137808858"/>
          <c:w val="0.86968532610736571"/>
          <c:h val="0.23896491199469633"/>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75000"/>
        </a:schemeClr>
      </a:solidFill>
      <a:round/>
    </a:ln>
    <a:effectLst/>
  </c:spPr>
  <c:txPr>
    <a:bodyPr/>
    <a:lstStyle/>
    <a:p>
      <a:pPr>
        <a:defRPr sz="800">
          <a:solidFill>
            <a:sysClr val="windowText" lastClr="000000"/>
          </a:solidFill>
          <a:latin typeface="PermianSerifTypeface" panose="02000000000000000000" pitchFamily="50" charset="0"/>
        </a:defRPr>
      </a:pPr>
      <a:endParaRPr lang="ro-RO"/>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500000000000003E-2"/>
          <c:y val="0.10734682579759457"/>
          <c:w val="0.83833333333333337"/>
          <c:h val="0.79910539784588142"/>
        </c:manualLayout>
      </c:layout>
      <c:ofPieChart>
        <c:ofPieType val="pie"/>
        <c:varyColors val="1"/>
        <c:ser>
          <c:idx val="0"/>
          <c:order val="0"/>
          <c:tx>
            <c:strRef>
              <c:f>'D31'!$C$35</c:f>
              <c:strCache>
                <c:ptCount val="1"/>
                <c:pt idx="0">
                  <c:v>Tr. / Kв. / Q
2023-III</c:v>
                </c:pt>
              </c:strCache>
            </c:strRef>
          </c:tx>
          <c:dPt>
            <c:idx val="0"/>
            <c:bubble3D val="0"/>
            <c:spPr>
              <a:solidFill>
                <a:srgbClr val="AE947A"/>
              </a:solidFill>
              <a:ln w="19050">
                <a:solidFill>
                  <a:schemeClr val="lt1"/>
                </a:solidFill>
              </a:ln>
              <a:effectLst/>
            </c:spPr>
            <c:extLst>
              <c:ext xmlns:c16="http://schemas.microsoft.com/office/drawing/2014/chart" uri="{C3380CC4-5D6E-409C-BE32-E72D297353CC}">
                <c16:uniqueId val="{00000001-AF4E-4284-B1A5-726F1043D0ED}"/>
              </c:ext>
            </c:extLst>
          </c:dPt>
          <c:dPt>
            <c:idx val="1"/>
            <c:bubble3D val="0"/>
            <c:spPr>
              <a:solidFill>
                <a:srgbClr val="CEBEAE"/>
              </a:solidFill>
              <a:ln w="19050">
                <a:solidFill>
                  <a:schemeClr val="lt1"/>
                </a:solidFill>
              </a:ln>
              <a:effectLst/>
            </c:spPr>
            <c:extLst>
              <c:ext xmlns:c16="http://schemas.microsoft.com/office/drawing/2014/chart" uri="{C3380CC4-5D6E-409C-BE32-E72D297353CC}">
                <c16:uniqueId val="{00000003-AF4E-4284-B1A5-726F1043D0ED}"/>
              </c:ext>
            </c:extLst>
          </c:dPt>
          <c:dPt>
            <c:idx val="2"/>
            <c:bubble3D val="0"/>
            <c:spPr>
              <a:solidFill>
                <a:srgbClr val="AE947A"/>
              </a:solidFill>
              <a:ln w="19050">
                <a:solidFill>
                  <a:schemeClr val="lt1"/>
                </a:solidFill>
              </a:ln>
              <a:effectLst/>
            </c:spPr>
            <c:extLst>
              <c:ext xmlns:c16="http://schemas.microsoft.com/office/drawing/2014/chart" uri="{C3380CC4-5D6E-409C-BE32-E72D297353CC}">
                <c16:uniqueId val="{00000007-AF4E-4284-B1A5-726F1043D0ED}"/>
              </c:ext>
            </c:extLst>
          </c:dPt>
          <c:dPt>
            <c:idx val="3"/>
            <c:bubble3D val="0"/>
            <c:spPr>
              <a:solidFill>
                <a:srgbClr val="5A4938"/>
              </a:solidFill>
              <a:ln w="19050">
                <a:solidFill>
                  <a:schemeClr val="lt1"/>
                </a:solidFill>
              </a:ln>
              <a:effectLst/>
            </c:spPr>
            <c:extLst>
              <c:ext xmlns:c16="http://schemas.microsoft.com/office/drawing/2014/chart" uri="{C3380CC4-5D6E-409C-BE32-E72D297353CC}">
                <c16:uniqueId val="{00000009-AF4E-4284-B1A5-726F1043D0ED}"/>
              </c:ext>
            </c:extLst>
          </c:dPt>
          <c:dPt>
            <c:idx val="4"/>
            <c:bubble3D val="0"/>
            <c:spPr>
              <a:solidFill>
                <a:schemeClr val="bg1">
                  <a:lumMod val="85000"/>
                </a:schemeClr>
              </a:solidFill>
              <a:ln w="19050">
                <a:solidFill>
                  <a:schemeClr val="lt1"/>
                </a:solidFill>
              </a:ln>
              <a:effectLst/>
            </c:spPr>
            <c:extLst>
              <c:ext xmlns:c16="http://schemas.microsoft.com/office/drawing/2014/chart" uri="{C3380CC4-5D6E-409C-BE32-E72D297353CC}">
                <c16:uniqueId val="{0000000B-AF4E-4284-B1A5-726F1043D0ED}"/>
              </c:ext>
            </c:extLst>
          </c:dPt>
          <c:dPt>
            <c:idx val="5"/>
            <c:bubble3D val="0"/>
            <c:spPr>
              <a:solidFill>
                <a:schemeClr val="bg1">
                  <a:lumMod val="65000"/>
                </a:schemeClr>
              </a:solidFill>
              <a:ln w="19050">
                <a:solidFill>
                  <a:schemeClr val="lt1"/>
                </a:solidFill>
              </a:ln>
              <a:effectLst/>
            </c:spPr>
            <c:extLst>
              <c:ext xmlns:c16="http://schemas.microsoft.com/office/drawing/2014/chart" uri="{C3380CC4-5D6E-409C-BE32-E72D297353CC}">
                <c16:uniqueId val="{0000000D-AF4E-4284-B1A5-726F1043D0ED}"/>
              </c:ext>
            </c:extLst>
          </c:dPt>
          <c:dPt>
            <c:idx val="6"/>
            <c:bubble3D val="0"/>
            <c:spPr>
              <a:solidFill>
                <a:srgbClr val="5A4938"/>
              </a:solidFill>
              <a:ln w="19050">
                <a:solidFill>
                  <a:schemeClr val="lt1"/>
                </a:solidFill>
              </a:ln>
              <a:effectLst/>
            </c:spPr>
            <c:extLst>
              <c:ext xmlns:c16="http://schemas.microsoft.com/office/drawing/2014/chart" uri="{C3380CC4-5D6E-409C-BE32-E72D297353CC}">
                <c16:uniqueId val="{0000000F-AF4E-4284-B1A5-726F1043D0ED}"/>
              </c:ext>
            </c:extLst>
          </c:dPt>
          <c:dPt>
            <c:idx val="7"/>
            <c:bubble3D val="0"/>
            <c:spPr>
              <a:solidFill>
                <a:srgbClr val="5A4938"/>
              </a:solidFill>
              <a:ln w="19050">
                <a:solidFill>
                  <a:schemeClr val="lt1"/>
                </a:solidFill>
              </a:ln>
              <a:effectLst/>
            </c:spPr>
            <c:extLst>
              <c:ext xmlns:c16="http://schemas.microsoft.com/office/drawing/2014/chart" uri="{C3380CC4-5D6E-409C-BE32-E72D297353CC}">
                <c16:uniqueId val="{00000011-AF4E-4284-B1A5-726F1043D0ED}"/>
              </c:ext>
            </c:extLst>
          </c:dPt>
          <c:dLbls>
            <c:dLbl>
              <c:idx val="0"/>
              <c:layout>
                <c:manualLayout>
                  <c:x val="7.5750574656428815E-2"/>
                  <c:y val="-7.02827963067441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F4E-4284-B1A5-726F1043D0ED}"/>
                </c:ext>
              </c:extLst>
            </c:dLbl>
            <c:dLbl>
              <c:idx val="1"/>
              <c:layout>
                <c:manualLayout>
                  <c:x val="-3.905896545540509E-2"/>
                  <c:y val="-0.16673068194196086"/>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7976824636050923"/>
                      <c:h val="0.18490726251034587"/>
                    </c:manualLayout>
                  </c15:layout>
                </c:ext>
                <c:ext xmlns:c16="http://schemas.microsoft.com/office/drawing/2014/chart" uri="{C3380CC4-5D6E-409C-BE32-E72D297353CC}">
                  <c16:uniqueId val="{00000003-AF4E-4284-B1A5-726F1043D0ED}"/>
                </c:ext>
              </c:extLst>
            </c:dLbl>
            <c:dLbl>
              <c:idx val="2"/>
              <c:layout>
                <c:manualLayout>
                  <c:x val="0.15275406824146981"/>
                  <c:y val="-0.13535047548319082"/>
                </c:manualLayout>
              </c:layout>
              <c:tx>
                <c:rich>
                  <a:bodyPr/>
                  <a:lstStyle/>
                  <a:p>
                    <a:fld id="{63817BA4-3E95-4D87-8ECE-6C2470C68149}" type="CATEGORYNAME">
                      <a:rPr lang="en-US"/>
                      <a:pPr/>
                      <a:t>[CATEGORY NAME]</a:t>
                    </a:fld>
                    <a:r>
                      <a:rPr lang="en-US" baseline="0"/>
                      <a:t>
66,3%</a:t>
                    </a:r>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AF4E-4284-B1A5-726F1043D0ED}"/>
                </c:ext>
              </c:extLst>
            </c:dLbl>
            <c:dLbl>
              <c:idx val="3"/>
              <c:tx>
                <c:rich>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fld id="{DB8B4F83-78DD-489A-B039-579FF1CCE26C}" type="CATEGORYNAME">
                      <a:rPr lang="en-US"/>
                      <a:pPr>
                        <a:defRPr>
                          <a:solidFill>
                            <a:schemeClr val="bg1"/>
                          </a:solidFill>
                          <a:latin typeface="PermianSerifTypeface" panose="02000000000000000000" pitchFamily="50" charset="0"/>
                        </a:defRPr>
                      </a:pPr>
                      <a:t>[CATEGORY NAME]</a:t>
                    </a:fld>
                    <a:r>
                      <a:rPr lang="en-US" baseline="0"/>
                      <a:t>
26,1%</a:t>
                    </a:r>
                  </a:p>
                </c:rich>
              </c:tx>
              <c:numFmt formatCode="0.0%" sourceLinked="0"/>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ro-RO"/>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AF4E-4284-B1A5-726F1043D0ED}"/>
                </c:ext>
              </c:extLst>
            </c:dLbl>
            <c:dLbl>
              <c:idx val="4"/>
              <c:layout>
                <c:manualLayout>
                  <c:x val="2.9668900083141781E-3"/>
                  <c:y val="-4.474273872559259E-2"/>
                </c:manualLayout>
              </c:layout>
              <c:tx>
                <c:rich>
                  <a:bodyPr/>
                  <a:lstStyle/>
                  <a:p>
                    <a:fld id="{E95E4113-AAC2-44F7-96D0-A5C120931D76}" type="CATEGORYNAME">
                      <a:rPr lang="en-US"/>
                      <a:pPr/>
                      <a:t>[CATEGORY NAME]</a:t>
                    </a:fld>
                    <a:r>
                      <a:rPr lang="en-US" baseline="0"/>
                      <a:t>
3,2%</a:t>
                    </a:r>
                  </a:p>
                </c:rich>
              </c:tx>
              <c:dLblPos val="bestFit"/>
              <c:showLegendKey val="0"/>
              <c:showVal val="0"/>
              <c:showCatName val="1"/>
              <c:showSerName val="0"/>
              <c:showPercent val="1"/>
              <c:showBubbleSize val="0"/>
              <c:extLst>
                <c:ext xmlns:c15="http://schemas.microsoft.com/office/drawing/2012/chart" uri="{CE6537A1-D6FC-4f65-9D91-7224C49458BB}">
                  <c15:layout>
                    <c:manualLayout>
                      <c:w val="9.7076604554865428E-2"/>
                      <c:h val="0.1767658233401142"/>
                    </c:manualLayout>
                  </c15:layout>
                  <c15:dlblFieldTable/>
                  <c15:showDataLabelsRange val="0"/>
                </c:ext>
                <c:ext xmlns:c16="http://schemas.microsoft.com/office/drawing/2014/chart" uri="{C3380CC4-5D6E-409C-BE32-E72D297353CC}">
                  <c16:uniqueId val="{0000000B-AF4E-4284-B1A5-726F1043D0ED}"/>
                </c:ext>
              </c:extLst>
            </c:dLbl>
            <c:dLbl>
              <c:idx val="5"/>
              <c:layout>
                <c:manualLayout>
                  <c:x val="7.1232617661922699E-3"/>
                  <c:y val="2.6971029873583865E-2"/>
                </c:manualLayout>
              </c:layout>
              <c:tx>
                <c:rich>
                  <a:bodyPr/>
                  <a:lstStyle/>
                  <a:p>
                    <a:fld id="{58730174-FC14-45CA-9517-B0D490920800}" type="CATEGORYNAME">
                      <a:rPr lang="en-US"/>
                      <a:pPr/>
                      <a:t>[CATEGORY NAME]</a:t>
                    </a:fld>
                    <a:r>
                      <a:rPr lang="en-US" baseline="0"/>
                      <a:t>
3,0%</a:t>
                    </a:r>
                  </a:p>
                </c:rich>
              </c:tx>
              <c:dLblPos val="bestFit"/>
              <c:showLegendKey val="0"/>
              <c:showVal val="0"/>
              <c:showCatName val="1"/>
              <c:showSerName val="0"/>
              <c:showPercent val="1"/>
              <c:showBubbleSize val="0"/>
              <c:extLst>
                <c:ext xmlns:c15="http://schemas.microsoft.com/office/drawing/2012/chart" uri="{CE6537A1-D6FC-4f65-9D91-7224C49458BB}">
                  <c15:layout>
                    <c:manualLayout>
                      <c:w val="9.1285763192644379E-2"/>
                      <c:h val="0.12846915029636716"/>
                    </c:manualLayout>
                  </c15:layout>
                  <c15:dlblFieldTable/>
                  <c15:showDataLabelsRange val="0"/>
                </c:ext>
                <c:ext xmlns:c16="http://schemas.microsoft.com/office/drawing/2014/chart" uri="{C3380CC4-5D6E-409C-BE32-E72D297353CC}">
                  <c16:uniqueId val="{0000000D-AF4E-4284-B1A5-726F1043D0ED}"/>
                </c:ext>
              </c:extLst>
            </c:dLbl>
            <c:dLbl>
              <c:idx val="6"/>
              <c:layout>
                <c:manualLayout>
                  <c:x val="-8.6761811023622053E-3"/>
                  <c:y val="8.5788255759405421E-2"/>
                </c:manualLayout>
              </c:layout>
              <c:tx>
                <c:rich>
                  <a:bodyPr/>
                  <a:lstStyle/>
                  <a:p>
                    <a:fld id="{F5064F53-053C-4539-A1F8-6A98E3E6F730}" type="CATEGORYNAME">
                      <a:rPr lang="en-US"/>
                      <a:pPr/>
                      <a:t>[CATEGORY NAME]</a:t>
                    </a:fld>
                    <a:r>
                      <a:rPr lang="en-US" baseline="0"/>
                      <a:t>
2,0%</a:t>
                    </a:r>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F-AF4E-4284-B1A5-726F1043D0ED}"/>
                </c:ext>
              </c:extLst>
            </c:dLbl>
            <c:dLbl>
              <c:idx val="7"/>
              <c:tx>
                <c:rich>
                  <a:bodyPr/>
                  <a:lstStyle/>
                  <a:p>
                    <a:r>
                      <a:rPr lang="en-US" baseline="0"/>
                      <a:t>Organisme internaționale / </a:t>
                    </a:r>
                    <a:r>
                      <a:rPr lang="ru-RU" baseline="0"/>
                      <a:t>Международные организации / </a:t>
                    </a:r>
                    <a:r>
                      <a:rPr lang="en-US" baseline="0"/>
                      <a:t>Multilateral creditors; </a:t>
                    </a:r>
                  </a:p>
                  <a:p>
                    <a:r>
                      <a:rPr lang="en-US" baseline="0"/>
                      <a:t>9,3%</a:t>
                    </a:r>
                    <a:endParaRPr lang="en-US"/>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11-AF4E-4284-B1A5-726F1043D0ED}"/>
                </c:ext>
              </c:extLst>
            </c:dLbl>
            <c:numFmt formatCode="0.0%" sourceLinked="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dLblPos val="bestFit"/>
            <c:showLegendKey val="0"/>
            <c:showVal val="0"/>
            <c:showCatName val="1"/>
            <c:showSerName val="0"/>
            <c:showPercent val="1"/>
            <c:showBubbleSize val="0"/>
            <c:showLeaderLines val="1"/>
            <c:leaderLines>
              <c:spPr>
                <a:ln w="9525" cap="flat" cmpd="sng" algn="ctr">
                  <a:solidFill>
                    <a:schemeClr val="bg1">
                      <a:lumMod val="8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'D31'!$B$36:$B$43</c15:sqref>
                  </c15:fullRef>
                </c:ext>
              </c:extLst>
              <c:f>('D31'!$B$36:$B$37,'D31'!$B$39:$B$43)</c:f>
              <c:strCache>
                <c:ptCount val="7"/>
                <c:pt idx="0">
                  <c:v>Alți creditori
Другие кредиторы
Other creditors</c:v>
                </c:pt>
                <c:pt idx="1">
                  <c:v>Societăţi care acceptă depozite, exclusiv BC
Депозитные организации, за искл. ЦБ
Deposit-taking corporations, except CB</c:v>
                </c:pt>
                <c:pt idx="2">
                  <c:v>BERD / ЕБРР / ERBD</c:v>
                </c:pt>
                <c:pt idx="3">
                  <c:v>BEI / ЕИБ / EIB</c:v>
                </c:pt>
                <c:pt idx="4">
                  <c:v>BCDMN / ЧБРТ / BSTDB</c:v>
                </c:pt>
                <c:pt idx="5">
                  <c:v>BDCE / БРСЕ / CEB</c:v>
                </c:pt>
                <c:pt idx="6">
                  <c:v>CFI / МФК / IFC</c:v>
                </c:pt>
              </c:strCache>
            </c:strRef>
          </c:cat>
          <c:val>
            <c:numRef>
              <c:extLst>
                <c:ext xmlns:c15="http://schemas.microsoft.com/office/drawing/2012/chart" uri="{02D57815-91ED-43cb-92C2-25804820EDAC}">
                  <c15:fullRef>
                    <c15:sqref>'D31'!$C$36:$C$43</c15:sqref>
                  </c15:fullRef>
                </c:ext>
              </c:extLst>
              <c:f>('D31'!$C$36:$C$37,'D31'!$C$39:$C$43)</c:f>
              <c:numCache>
                <c:formatCode>#,##0.00</c:formatCode>
                <c:ptCount val="7"/>
                <c:pt idx="0">
                  <c:v>2596.84</c:v>
                </c:pt>
                <c:pt idx="1">
                  <c:v>137.91999999999999</c:v>
                </c:pt>
                <c:pt idx="2">
                  <c:v>183.4</c:v>
                </c:pt>
                <c:pt idx="3">
                  <c:v>75.34</c:v>
                </c:pt>
                <c:pt idx="4">
                  <c:v>8.93</c:v>
                </c:pt>
                <c:pt idx="5">
                  <c:v>8.44</c:v>
                </c:pt>
                <c:pt idx="6">
                  <c:v>5.59</c:v>
                </c:pt>
              </c:numCache>
            </c:numRef>
          </c:val>
          <c:extLst>
            <c:ext xmlns:c15="http://schemas.microsoft.com/office/drawing/2012/chart" uri="{02D57815-91ED-43cb-92C2-25804820EDAC}">
              <c15:categoryFilterExceptions>
                <c15:categoryFilterException>
                  <c15:sqref>'D31'!$C$38</c15:sqref>
                  <c15:spPr xmlns:c15="http://schemas.microsoft.com/office/drawing/2012/chart">
                    <a:solidFill>
                      <a:srgbClr val="705A44"/>
                    </a:solidFill>
                    <a:ln w="19050">
                      <a:solidFill>
                        <a:schemeClr val="lt1"/>
                      </a:solidFill>
                    </a:ln>
                    <a:effectLst/>
                  </c15:spPr>
                  <c15:bubble3D val="0"/>
                </c15:categoryFilterException>
              </c15:categoryFilterExceptions>
            </c:ext>
            <c:ext xmlns:c16="http://schemas.microsoft.com/office/drawing/2014/chart" uri="{C3380CC4-5D6E-409C-BE32-E72D297353CC}">
              <c16:uniqueId val="{00000000-5E13-4C22-B94F-A7601619BEFD}"/>
            </c:ext>
          </c:extLst>
        </c:ser>
        <c:dLbls>
          <c:dLblPos val="bestFit"/>
          <c:showLegendKey val="0"/>
          <c:showVal val="1"/>
          <c:showCatName val="0"/>
          <c:showSerName val="0"/>
          <c:showPercent val="0"/>
          <c:showBubbleSize val="0"/>
          <c:showLeaderLines val="1"/>
        </c:dLbls>
        <c:gapWidth val="100"/>
        <c:splitType val="pos"/>
        <c:splitPos val="5"/>
        <c:secondPieSize val="75"/>
        <c:serLines>
          <c:spPr>
            <a:ln w="9525" cap="flat" cmpd="sng" algn="ctr">
              <a:solidFill>
                <a:schemeClr val="bg1">
                  <a:lumMod val="85000"/>
                </a:schemeClr>
              </a:solidFill>
              <a:round/>
            </a:ln>
            <a:effectLst/>
          </c:spPr>
        </c:serLines>
      </c:of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95000"/>
        </a:schemeClr>
      </a:solidFill>
      <a:round/>
    </a:ln>
    <a:effectLst/>
  </c:spPr>
  <c:txPr>
    <a:bodyPr/>
    <a:lstStyle/>
    <a:p>
      <a:pPr>
        <a:defRPr sz="800">
          <a:latin typeface="Permian serif"/>
        </a:defRPr>
      </a:pPr>
      <a:endParaRPr lang="ro-RO"/>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27940320681569658"/>
          <c:y val="0.21253103461086553"/>
          <c:w val="0.60394169092130912"/>
          <c:h val="0.64959240877958235"/>
        </c:manualLayout>
      </c:layout>
      <c:pieChart>
        <c:varyColors val="1"/>
        <c:ser>
          <c:idx val="0"/>
          <c:order val="0"/>
          <c:dPt>
            <c:idx val="0"/>
            <c:bubble3D val="0"/>
            <c:spPr>
              <a:solidFill>
                <a:schemeClr val="accent5">
                  <a:shade val="53000"/>
                </a:schemeClr>
              </a:solidFill>
              <a:ln w="19050">
                <a:solidFill>
                  <a:schemeClr val="lt1"/>
                </a:solidFill>
              </a:ln>
              <a:effectLst/>
            </c:spPr>
            <c:extLst>
              <c:ext xmlns:c16="http://schemas.microsoft.com/office/drawing/2014/chart" uri="{C3380CC4-5D6E-409C-BE32-E72D297353CC}">
                <c16:uniqueId val="{00000001-E4F5-4921-ACE8-9487A9D0C244}"/>
              </c:ext>
            </c:extLst>
          </c:dPt>
          <c:dPt>
            <c:idx val="1"/>
            <c:bubble3D val="0"/>
            <c:spPr>
              <a:solidFill>
                <a:schemeClr val="accent5">
                  <a:shade val="76000"/>
                </a:schemeClr>
              </a:solidFill>
              <a:ln w="19050">
                <a:solidFill>
                  <a:schemeClr val="lt1"/>
                </a:solidFill>
              </a:ln>
              <a:effectLst/>
            </c:spPr>
            <c:extLst>
              <c:ext xmlns:c16="http://schemas.microsoft.com/office/drawing/2014/chart" uri="{C3380CC4-5D6E-409C-BE32-E72D297353CC}">
                <c16:uniqueId val="{00000003-E4F5-4921-ACE8-9487A9D0C244}"/>
              </c:ext>
            </c:extLst>
          </c:dPt>
          <c:dPt>
            <c:idx val="2"/>
            <c:bubble3D val="0"/>
            <c:spPr>
              <a:solidFill>
                <a:schemeClr val="accent5">
                  <a:shade val="41000"/>
                </a:schemeClr>
              </a:solidFill>
              <a:ln w="19050">
                <a:solidFill>
                  <a:schemeClr val="lt1"/>
                </a:solidFill>
              </a:ln>
              <a:effectLst/>
            </c:spPr>
            <c:extLst>
              <c:ext xmlns:c16="http://schemas.microsoft.com/office/drawing/2014/chart" uri="{C3380CC4-5D6E-409C-BE32-E72D297353CC}">
                <c16:uniqueId val="{00000005-E4F5-4921-ACE8-9487A9D0C244}"/>
              </c:ext>
            </c:extLst>
          </c:dPt>
          <c:dPt>
            <c:idx val="3"/>
            <c:bubble3D val="0"/>
            <c:spPr>
              <a:solidFill>
                <a:schemeClr val="accent5">
                  <a:shade val="65000"/>
                </a:schemeClr>
              </a:solidFill>
              <a:ln w="19050">
                <a:solidFill>
                  <a:schemeClr val="lt1"/>
                </a:solidFill>
              </a:ln>
              <a:effectLst/>
            </c:spPr>
            <c:extLst>
              <c:ext xmlns:c16="http://schemas.microsoft.com/office/drawing/2014/chart" uri="{C3380CC4-5D6E-409C-BE32-E72D297353CC}">
                <c16:uniqueId val="{00000007-E4F5-4921-ACE8-9487A9D0C244}"/>
              </c:ext>
            </c:extLst>
          </c:dPt>
          <c:dPt>
            <c:idx val="4"/>
            <c:bubble3D val="0"/>
            <c:spPr>
              <a:solidFill>
                <a:schemeClr val="accent5">
                  <a:shade val="88000"/>
                </a:schemeClr>
              </a:solidFill>
              <a:ln w="19050">
                <a:solidFill>
                  <a:schemeClr val="lt1"/>
                </a:solidFill>
              </a:ln>
              <a:effectLst/>
            </c:spPr>
            <c:extLst>
              <c:ext xmlns:c16="http://schemas.microsoft.com/office/drawing/2014/chart" uri="{C3380CC4-5D6E-409C-BE32-E72D297353CC}">
                <c16:uniqueId val="{00000009-E4F5-4921-ACE8-9487A9D0C244}"/>
              </c:ext>
            </c:extLst>
          </c:dPt>
          <c:dPt>
            <c:idx val="5"/>
            <c:bubble3D val="0"/>
            <c:spPr>
              <a:solidFill>
                <a:schemeClr val="accent5"/>
              </a:solidFill>
              <a:ln w="19050">
                <a:solidFill>
                  <a:schemeClr val="lt1"/>
                </a:solidFill>
              </a:ln>
              <a:effectLst/>
            </c:spPr>
            <c:extLst>
              <c:ext xmlns:c16="http://schemas.microsoft.com/office/drawing/2014/chart" uri="{C3380CC4-5D6E-409C-BE32-E72D297353CC}">
                <c16:uniqueId val="{0000000B-E4F5-4921-ACE8-9487A9D0C244}"/>
              </c:ext>
            </c:extLst>
          </c:dPt>
          <c:dPt>
            <c:idx val="6"/>
            <c:bubble3D val="0"/>
            <c:spPr>
              <a:solidFill>
                <a:schemeClr val="accent5">
                  <a:tint val="89000"/>
                </a:schemeClr>
              </a:solidFill>
              <a:ln w="19050">
                <a:solidFill>
                  <a:schemeClr val="lt1"/>
                </a:solidFill>
              </a:ln>
              <a:effectLst/>
            </c:spPr>
            <c:extLst>
              <c:ext xmlns:c16="http://schemas.microsoft.com/office/drawing/2014/chart" uri="{C3380CC4-5D6E-409C-BE32-E72D297353CC}">
                <c16:uniqueId val="{0000000D-E4F5-4921-ACE8-9487A9D0C244}"/>
              </c:ext>
            </c:extLst>
          </c:dPt>
          <c:dPt>
            <c:idx val="7"/>
            <c:bubble3D val="0"/>
            <c:spPr>
              <a:solidFill>
                <a:schemeClr val="accent5">
                  <a:tint val="77000"/>
                </a:schemeClr>
              </a:solidFill>
              <a:ln w="19050">
                <a:solidFill>
                  <a:schemeClr val="lt1"/>
                </a:solidFill>
              </a:ln>
              <a:effectLst/>
            </c:spPr>
            <c:extLst>
              <c:ext xmlns:c16="http://schemas.microsoft.com/office/drawing/2014/chart" uri="{C3380CC4-5D6E-409C-BE32-E72D297353CC}">
                <c16:uniqueId val="{0000000F-E4F5-4921-ACE8-9487A9D0C244}"/>
              </c:ext>
            </c:extLst>
          </c:dPt>
          <c:dPt>
            <c:idx val="8"/>
            <c:bubble3D val="0"/>
            <c:spPr>
              <a:solidFill>
                <a:schemeClr val="accent5">
                  <a:tint val="65000"/>
                </a:schemeClr>
              </a:solidFill>
              <a:ln w="19050">
                <a:solidFill>
                  <a:schemeClr val="lt1"/>
                </a:solidFill>
              </a:ln>
              <a:effectLst/>
            </c:spPr>
            <c:extLst>
              <c:ext xmlns:c16="http://schemas.microsoft.com/office/drawing/2014/chart" uri="{C3380CC4-5D6E-409C-BE32-E72D297353CC}">
                <c16:uniqueId val="{00000011-E4F5-4921-ACE8-9487A9D0C244}"/>
              </c:ext>
            </c:extLst>
          </c:dPt>
          <c:dPt>
            <c:idx val="9"/>
            <c:bubble3D val="0"/>
            <c:spPr>
              <a:solidFill>
                <a:schemeClr val="accent5">
                  <a:tint val="54000"/>
                </a:schemeClr>
              </a:solidFill>
              <a:ln w="19050">
                <a:solidFill>
                  <a:schemeClr val="lt1"/>
                </a:solidFill>
              </a:ln>
              <a:effectLst/>
            </c:spPr>
            <c:extLst>
              <c:ext xmlns:c16="http://schemas.microsoft.com/office/drawing/2014/chart" uri="{C3380CC4-5D6E-409C-BE32-E72D297353CC}">
                <c16:uniqueId val="{00000013-E4F5-4921-ACE8-9487A9D0C244}"/>
              </c:ext>
            </c:extLst>
          </c:dPt>
          <c:dPt>
            <c:idx val="10"/>
            <c:bubble3D val="0"/>
            <c:spPr>
              <a:solidFill>
                <a:schemeClr val="accent5">
                  <a:tint val="42000"/>
                </a:schemeClr>
              </a:solidFill>
              <a:ln w="19050">
                <a:solidFill>
                  <a:schemeClr val="lt1"/>
                </a:solidFill>
              </a:ln>
              <a:effectLst/>
            </c:spPr>
            <c:extLst>
              <c:ext xmlns:c16="http://schemas.microsoft.com/office/drawing/2014/chart" uri="{C3380CC4-5D6E-409C-BE32-E72D297353CC}">
                <c16:uniqueId val="{00000015-E4F5-4921-ACE8-9487A9D0C244}"/>
              </c:ext>
            </c:extLst>
          </c:dPt>
          <c:dLbls>
            <c:dLbl>
              <c:idx val="0"/>
              <c:layout>
                <c:manualLayout>
                  <c:x val="-0.11220003476488324"/>
                  <c:y val="0.13277957954935829"/>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RO"/>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4F5-4921-ACE8-9487A9D0C244}"/>
                </c:ext>
              </c:extLst>
            </c:dLbl>
            <c:dLbl>
              <c:idx val="1"/>
              <c:layout>
                <c:manualLayout>
                  <c:x val="-0.14034168034810601"/>
                  <c:y val="3.8869240917930842E-2"/>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RO"/>
                </a:p>
              </c:txPr>
              <c:dLblPos val="bestFit"/>
              <c:showLegendKey val="0"/>
              <c:showVal val="1"/>
              <c:showCatName val="1"/>
              <c:showSerName val="0"/>
              <c:showPercent val="0"/>
              <c:showBubbleSize val="0"/>
              <c:extLst>
                <c:ext xmlns:c15="http://schemas.microsoft.com/office/drawing/2012/chart" uri="{CE6537A1-D6FC-4f65-9D91-7224C49458BB}">
                  <c15:layout>
                    <c:manualLayout>
                      <c:w val="0.11651180324922002"/>
                      <c:h val="0.15301230003999608"/>
                    </c:manualLayout>
                  </c15:layout>
                </c:ext>
                <c:ext xmlns:c16="http://schemas.microsoft.com/office/drawing/2014/chart" uri="{C3380CC4-5D6E-409C-BE32-E72D297353CC}">
                  <c16:uniqueId val="{00000003-E4F5-4921-ACE8-9487A9D0C244}"/>
                </c:ext>
              </c:extLst>
            </c:dLbl>
            <c:dLbl>
              <c:idx val="2"/>
              <c:layout>
                <c:manualLayout>
                  <c:x val="-0.15751689513992656"/>
                  <c:y val="-0.11228715471019511"/>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RO"/>
                </a:p>
              </c:txPr>
              <c:dLblPos val="bestFit"/>
              <c:showLegendKey val="0"/>
              <c:showVal val="1"/>
              <c:showCatName val="1"/>
              <c:showSerName val="0"/>
              <c:showPercent val="0"/>
              <c:showBubbleSize val="0"/>
              <c:extLst>
                <c:ext xmlns:c15="http://schemas.microsoft.com/office/drawing/2012/chart" uri="{CE6537A1-D6FC-4f65-9D91-7224C49458BB}">
                  <c15:layout>
                    <c:manualLayout>
                      <c:w val="0.14200487895030267"/>
                      <c:h val="0.14703992298925464"/>
                    </c:manualLayout>
                  </c15:layout>
                </c:ext>
                <c:ext xmlns:c16="http://schemas.microsoft.com/office/drawing/2014/chart" uri="{C3380CC4-5D6E-409C-BE32-E72D297353CC}">
                  <c16:uniqueId val="{00000005-E4F5-4921-ACE8-9487A9D0C244}"/>
                </c:ext>
              </c:extLst>
            </c:dLbl>
            <c:dLbl>
              <c:idx val="3"/>
              <c:layout>
                <c:manualLayout>
                  <c:x val="-5.7482481861059573E-2"/>
                  <c:y val="-0.13984838156811588"/>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RO"/>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4F5-4921-ACE8-9487A9D0C244}"/>
                </c:ext>
              </c:extLst>
            </c:dLbl>
            <c:dLbl>
              <c:idx val="4"/>
              <c:layout>
                <c:manualLayout>
                  <c:x val="0.11723259223187249"/>
                  <c:y val="-0.12719893400123633"/>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RO"/>
                </a:p>
              </c:txPr>
              <c:dLblPos val="bestFit"/>
              <c:showLegendKey val="0"/>
              <c:showVal val="1"/>
              <c:showCatName val="1"/>
              <c:showSerName val="0"/>
              <c:showPercent val="0"/>
              <c:showBubbleSize val="0"/>
              <c:extLst>
                <c:ext xmlns:c15="http://schemas.microsoft.com/office/drawing/2012/chart" uri="{CE6537A1-D6FC-4f65-9D91-7224C49458BB}">
                  <c15:layout>
                    <c:manualLayout>
                      <c:w val="0.13701319549269553"/>
                      <c:h val="0.13400532764248882"/>
                    </c:manualLayout>
                  </c15:layout>
                </c:ext>
                <c:ext xmlns:c16="http://schemas.microsoft.com/office/drawing/2014/chart" uri="{C3380CC4-5D6E-409C-BE32-E72D297353CC}">
                  <c16:uniqueId val="{00000009-E4F5-4921-ACE8-9487A9D0C244}"/>
                </c:ext>
              </c:extLst>
            </c:dLbl>
            <c:dLbl>
              <c:idx val="5"/>
              <c:layout>
                <c:manualLayout>
                  <c:x val="0.13395291885476299"/>
                  <c:y val="-6.4792531613038037E-2"/>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RO"/>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4F5-4921-ACE8-9487A9D0C244}"/>
                </c:ext>
              </c:extLst>
            </c:dLbl>
            <c:dLbl>
              <c:idx val="6"/>
              <c:layout>
                <c:manualLayout>
                  <c:x val="-6.1398805292261251E-2"/>
                  <c:y val="2.7054632906904044E-2"/>
                </c:manualLayout>
              </c:layout>
              <c:dLblPos val="bestFit"/>
              <c:showLegendKey val="0"/>
              <c:showVal val="1"/>
              <c:showCatName val="1"/>
              <c:showSerName val="0"/>
              <c:showPercent val="0"/>
              <c:showBubbleSize val="0"/>
              <c:extLst>
                <c:ext xmlns:c15="http://schemas.microsoft.com/office/drawing/2012/chart" uri="{CE6537A1-D6FC-4f65-9D91-7224C49458BB}">
                  <c15:layout>
                    <c:manualLayout>
                      <c:w val="0.22536192726667806"/>
                      <c:h val="0.10078386273126208"/>
                    </c:manualLayout>
                  </c15:layout>
                </c:ext>
                <c:ext xmlns:c16="http://schemas.microsoft.com/office/drawing/2014/chart" uri="{C3380CC4-5D6E-409C-BE32-E72D297353CC}">
                  <c16:uniqueId val="{0000000D-E4F5-4921-ACE8-9487A9D0C244}"/>
                </c:ext>
              </c:extLst>
            </c:dLbl>
            <c:dLbl>
              <c:idx val="8"/>
              <c:layout>
                <c:manualLayout>
                  <c:x val="-7.8900133148184323E-2"/>
                  <c:y val="-4.497881804777102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4F5-4921-ACE8-9487A9D0C244}"/>
                </c:ext>
              </c:extLst>
            </c:dLbl>
            <c:dLbl>
              <c:idx val="9"/>
              <c:layout>
                <c:manualLayout>
                  <c:x val="-6.0661095348735511E-2"/>
                  <c:y val="-0.10488058420193407"/>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4F5-4921-ACE8-9487A9D0C244}"/>
                </c:ext>
              </c:extLst>
            </c:dLbl>
            <c:dLbl>
              <c:idx val="10"/>
              <c:layout>
                <c:manualLayout>
                  <c:x val="0.15098881041030249"/>
                  <c:y val="0.17892395165384289"/>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5-E4F5-4921-ACE8-9487A9D0C244}"/>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dLblPos val="bestFit"/>
            <c:showLegendKey val="0"/>
            <c:showVal val="1"/>
            <c:showCatName val="1"/>
            <c:showSerName val="0"/>
            <c:showPercent val="0"/>
            <c:showBubbleSize val="0"/>
            <c:showLeaderLines val="1"/>
            <c:leaderLines>
              <c:spPr>
                <a:ln w="9525" cap="flat" cmpd="sng" algn="ctr">
                  <a:solidFill>
                    <a:schemeClr val="bg2">
                      <a:lumMod val="10000"/>
                    </a:schemeClr>
                  </a:solidFill>
                  <a:round/>
                </a:ln>
                <a:effectLst/>
              </c:spPr>
            </c:leaderLines>
            <c:extLst>
              <c:ext xmlns:c15="http://schemas.microsoft.com/office/drawing/2012/chart" uri="{CE6537A1-D6FC-4f65-9D91-7224C49458BB}"/>
            </c:extLst>
          </c:dLbls>
          <c:cat>
            <c:strRef>
              <c:f>'D32'!$B$42:$B$52</c:f>
              <c:strCache>
                <c:ptCount val="11"/>
                <c:pt idx="0">
                  <c:v>Rusia
Россия
Russia</c:v>
                </c:pt>
                <c:pt idx="1">
                  <c:v>Italia
Италия
Italy</c:v>
                </c:pt>
                <c:pt idx="2">
                  <c:v>Israel 
Израиль
Israel</c:v>
                </c:pt>
                <c:pt idx="3">
                  <c:v>Germania
Германия
Germany</c:v>
                </c:pt>
                <c:pt idx="4">
                  <c:v>Franța
Франция
France</c:v>
                </c:pt>
                <c:pt idx="5">
                  <c:v>SUA
США
USA</c:v>
                </c:pt>
                <c:pt idx="6">
                  <c:v>Marea Britanie
Великобритания
UK</c:v>
                </c:pt>
                <c:pt idx="7">
                  <c:v>Irlanda
Ирландия
Ireland</c:v>
                </c:pt>
                <c:pt idx="8">
                  <c:v>România
Румыния
Romania</c:v>
                </c:pt>
                <c:pt idx="9">
                  <c:v>Belgia
Бельгия
Belgium</c:v>
                </c:pt>
                <c:pt idx="10">
                  <c:v>Alte țări
Другие страны
Other countries</c:v>
                </c:pt>
              </c:strCache>
            </c:strRef>
          </c:cat>
          <c:val>
            <c:numRef>
              <c:f>'D32'!$C$42:$C$52</c:f>
              <c:numCache>
                <c:formatCode>0.0%</c:formatCode>
                <c:ptCount val="11"/>
                <c:pt idx="0">
                  <c:v>0.13900000000000001</c:v>
                </c:pt>
                <c:pt idx="1">
                  <c:v>0.128</c:v>
                </c:pt>
                <c:pt idx="2">
                  <c:v>0.14599999999999999</c:v>
                </c:pt>
                <c:pt idx="3">
                  <c:v>0.13300000000000001</c:v>
                </c:pt>
                <c:pt idx="4">
                  <c:v>9.5000000000000001E-2</c:v>
                </c:pt>
                <c:pt idx="5">
                  <c:v>7.8E-2</c:v>
                </c:pt>
                <c:pt idx="6">
                  <c:v>0.05</c:v>
                </c:pt>
                <c:pt idx="7">
                  <c:v>0.03</c:v>
                </c:pt>
                <c:pt idx="8">
                  <c:v>2.5000000000000001E-2</c:v>
                </c:pt>
                <c:pt idx="9">
                  <c:v>0.02</c:v>
                </c:pt>
                <c:pt idx="10">
                  <c:v>0.15599999999999992</c:v>
                </c:pt>
              </c:numCache>
            </c:numRef>
          </c:val>
          <c:extLst>
            <c:ext xmlns:c16="http://schemas.microsoft.com/office/drawing/2014/chart" uri="{C3380CC4-5D6E-409C-BE32-E72D297353CC}">
              <c16:uniqueId val="{00000016-E4F5-4921-ACE8-9487A9D0C244}"/>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85000"/>
        </a:schemeClr>
      </a:solidFill>
      <a:round/>
    </a:ln>
    <a:effectLst/>
  </c:spPr>
  <c:txPr>
    <a:bodyPr/>
    <a:lstStyle/>
    <a:p>
      <a:pPr>
        <a:defRPr/>
      </a:pPr>
      <a:endParaRPr lang="ro-RO"/>
    </a:p>
  </c:txPr>
  <c:printSettings>
    <c:headerFooter/>
    <c:pageMargins b="0.75" l="0.7" r="0.7" t="0.75" header="0.3" footer="0.3"/>
    <c:pageSetup/>
  </c:printSettings>
  <c:userShapes r:id="rId3"/>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58644943828175"/>
          <c:y val="0.21835000354685394"/>
          <c:w val="0.62892946365307278"/>
          <c:h val="0.63069991251093616"/>
        </c:manualLayout>
      </c:layout>
      <c:pieChart>
        <c:varyColors val="1"/>
        <c:ser>
          <c:idx val="0"/>
          <c:order val="0"/>
          <c:tx>
            <c:strRef>
              <c:f>'D32'!$C$37</c:f>
              <c:strCache>
                <c:ptCount val="1"/>
                <c:pt idx="0">
                  <c:v>2023 I-III</c:v>
                </c:pt>
              </c:strCache>
            </c:strRef>
          </c:tx>
          <c:dPt>
            <c:idx val="0"/>
            <c:bubble3D val="0"/>
            <c:spPr>
              <a:solidFill>
                <a:srgbClr val="6C4726"/>
              </a:solidFill>
              <a:ln w="19050">
                <a:solidFill>
                  <a:schemeClr val="lt1"/>
                </a:solidFill>
              </a:ln>
              <a:effectLst/>
            </c:spPr>
            <c:extLst>
              <c:ext xmlns:c16="http://schemas.microsoft.com/office/drawing/2014/chart" uri="{C3380CC4-5D6E-409C-BE32-E72D297353CC}">
                <c16:uniqueId val="{00000001-93D9-45BA-8439-9D4684A1CEEC}"/>
              </c:ext>
            </c:extLst>
          </c:dPt>
          <c:dPt>
            <c:idx val="1"/>
            <c:bubble3D val="0"/>
            <c:spPr>
              <a:solidFill>
                <a:srgbClr val="B3763F"/>
              </a:solidFill>
              <a:ln w="19050">
                <a:solidFill>
                  <a:schemeClr val="lt1"/>
                </a:solidFill>
              </a:ln>
              <a:effectLst/>
            </c:spPr>
            <c:extLst>
              <c:ext xmlns:c16="http://schemas.microsoft.com/office/drawing/2014/chart" uri="{C3380CC4-5D6E-409C-BE32-E72D297353CC}">
                <c16:uniqueId val="{00000003-93D9-45BA-8439-9D4684A1CEEC}"/>
              </c:ext>
            </c:extLst>
          </c:dPt>
          <c:dPt>
            <c:idx val="2"/>
            <c:bubble3D val="0"/>
            <c:spPr>
              <a:solidFill>
                <a:srgbClr val="C99565"/>
              </a:solidFill>
              <a:ln w="19050">
                <a:solidFill>
                  <a:schemeClr val="lt1"/>
                </a:solidFill>
              </a:ln>
              <a:effectLst/>
            </c:spPr>
            <c:extLst>
              <c:ext xmlns:c16="http://schemas.microsoft.com/office/drawing/2014/chart" uri="{C3380CC4-5D6E-409C-BE32-E72D297353CC}">
                <c16:uniqueId val="{00000005-93D9-45BA-8439-9D4684A1CEEC}"/>
              </c:ext>
            </c:extLst>
          </c:dPt>
          <c:dLbls>
            <c:dLbl>
              <c:idx val="0"/>
              <c:layout>
                <c:manualLayout>
                  <c:x val="-0.22888536468438814"/>
                  <c:y val="-1.2567685796032364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3D9-45BA-8439-9D4684A1CEEC}"/>
                </c:ext>
              </c:extLst>
            </c:dLbl>
            <c:dLbl>
              <c:idx val="1"/>
              <c:layout>
                <c:manualLayout>
                  <c:x val="0.15499676310047791"/>
                  <c:y val="-0.13348017308647231"/>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3D9-45BA-8439-9D4684A1CEEC}"/>
                </c:ext>
              </c:extLst>
            </c:dLbl>
            <c:dLbl>
              <c:idx val="2"/>
              <c:layout>
                <c:manualLayout>
                  <c:x val="0.17876013536468435"/>
                  <c:y val="0.12241056016646568"/>
                </c:manualLayout>
              </c:layout>
              <c:dLblPos val="bestFit"/>
              <c:showLegendKey val="0"/>
              <c:showVal val="1"/>
              <c:showCatName val="1"/>
              <c:showSerName val="0"/>
              <c:showPercent val="0"/>
              <c:showBubbleSize val="0"/>
              <c:extLst>
                <c:ext xmlns:c15="http://schemas.microsoft.com/office/drawing/2012/chart" uri="{CE6537A1-D6FC-4f65-9D91-7224C49458BB}">
                  <c15:layout>
                    <c:manualLayout>
                      <c:w val="0.24058420846010406"/>
                      <c:h val="0.13057057057057053"/>
                    </c:manualLayout>
                  </c15:layout>
                </c:ext>
                <c:ext xmlns:c16="http://schemas.microsoft.com/office/drawing/2014/chart" uri="{C3380CC4-5D6E-409C-BE32-E72D297353CC}">
                  <c16:uniqueId val="{00000005-93D9-45BA-8439-9D4684A1CEEC}"/>
                </c:ext>
              </c:extLst>
            </c:dLbl>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ro-RO"/>
              </a:p>
            </c:txPr>
            <c:dLblPos val="bestFit"/>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'D32'!$B$38:$B$40</c:f>
              <c:strCache>
                <c:ptCount val="3"/>
                <c:pt idx="0">
                  <c:v>UE / ЕС / EU</c:v>
                </c:pt>
                <c:pt idx="1">
                  <c:v>CSI / СНГ / CIS</c:v>
                </c:pt>
                <c:pt idx="2">
                  <c:v>Alte țări
Другие страны
Other countries</c:v>
                </c:pt>
              </c:strCache>
            </c:strRef>
          </c:cat>
          <c:val>
            <c:numRef>
              <c:f>'D32'!$C$38:$C$40</c:f>
              <c:numCache>
                <c:formatCode>0.0%</c:formatCode>
                <c:ptCount val="3"/>
                <c:pt idx="0">
                  <c:v>0.54200000000000004</c:v>
                </c:pt>
                <c:pt idx="1">
                  <c:v>0.13100000000000001</c:v>
                </c:pt>
                <c:pt idx="2">
                  <c:v>0.32700000000000001</c:v>
                </c:pt>
              </c:numCache>
            </c:numRef>
          </c:val>
          <c:extLst>
            <c:ext xmlns:c16="http://schemas.microsoft.com/office/drawing/2014/chart" uri="{C3380CC4-5D6E-409C-BE32-E72D297353CC}">
              <c16:uniqueId val="{00000006-93D9-45BA-8439-9D4684A1CEEC}"/>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PermianSerifTypeface" panose="02000000000000000000" pitchFamily="50" charset="0"/>
        </a:defRPr>
      </a:pPr>
      <a:endParaRPr lang="ro-RO"/>
    </a:p>
  </c:txPr>
  <c:printSettings>
    <c:headerFooter/>
    <c:pageMargins b="0.75" l="0.7" r="0.7" t="0.75" header="0.3" footer="0.3"/>
    <c:pageSetup/>
  </c:printSettings>
  <c:userShapes r:id="rId3"/>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66655759479028"/>
          <c:y val="4.4290945317452868E-2"/>
          <c:w val="0.86607513907444811"/>
          <c:h val="0.76880916780170572"/>
        </c:manualLayout>
      </c:layout>
      <c:barChart>
        <c:barDir val="col"/>
        <c:grouping val="stacked"/>
        <c:varyColors val="0"/>
        <c:ser>
          <c:idx val="1"/>
          <c:order val="1"/>
          <c:tx>
            <c:strRef>
              <c:f>'D33'!$B$47</c:f>
              <c:strCache>
                <c:ptCount val="1"/>
                <c:pt idx="0">
                  <c:v>UE  / ЕС / EU</c:v>
                </c:pt>
              </c:strCache>
            </c:strRef>
          </c:tx>
          <c:spPr>
            <a:solidFill>
              <a:srgbClr val="885A30"/>
            </a:solidFill>
            <a:ln w="15875">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'D33'!$C$44:$I$45</c:f>
              <c:multiLvlStrCache>
                <c:ptCount val="7"/>
                <c:lvl>
                  <c:pt idx="0">
                    <c:v> I </c:v>
                  </c:pt>
                  <c:pt idx="1">
                    <c:v> II</c:v>
                  </c:pt>
                  <c:pt idx="2">
                    <c:v>III</c:v>
                  </c:pt>
                  <c:pt idx="3">
                    <c:v>IV</c:v>
                  </c:pt>
                  <c:pt idx="4">
                    <c:v> I* </c:v>
                  </c:pt>
                  <c:pt idx="5">
                    <c:v>II*</c:v>
                  </c:pt>
                  <c:pt idx="6">
                    <c:v>III</c:v>
                  </c:pt>
                </c:lvl>
                <c:lvl>
                  <c:pt idx="0">
                    <c:v>2022</c:v>
                  </c:pt>
                  <c:pt idx="4">
                    <c:v>2023</c:v>
                  </c:pt>
                </c:lvl>
              </c:multiLvlStrCache>
            </c:multiLvlStrRef>
          </c:cat>
          <c:val>
            <c:numRef>
              <c:f>'D33'!$C$47:$I$47</c:f>
              <c:numCache>
                <c:formatCode>#,##0.00</c:formatCode>
                <c:ptCount val="7"/>
                <c:pt idx="0">
                  <c:v>12051.05</c:v>
                </c:pt>
                <c:pt idx="1">
                  <c:v>9666.73</c:v>
                </c:pt>
                <c:pt idx="2">
                  <c:v>7896.07</c:v>
                </c:pt>
                <c:pt idx="3">
                  <c:v>9328.4</c:v>
                </c:pt>
                <c:pt idx="4">
                  <c:v>10283.66</c:v>
                </c:pt>
                <c:pt idx="5">
                  <c:v>10293.73</c:v>
                </c:pt>
                <c:pt idx="6">
                  <c:v>15794.28</c:v>
                </c:pt>
              </c:numCache>
            </c:numRef>
          </c:val>
          <c:extLst>
            <c:ext xmlns:c16="http://schemas.microsoft.com/office/drawing/2014/chart" uri="{C3380CC4-5D6E-409C-BE32-E72D297353CC}">
              <c16:uniqueId val="{00000001-3828-4425-AD89-C20CA16C6D62}"/>
            </c:ext>
          </c:extLst>
        </c:ser>
        <c:ser>
          <c:idx val="2"/>
          <c:order val="2"/>
          <c:tx>
            <c:strRef>
              <c:f>'D33'!$B$48</c:f>
              <c:strCache>
                <c:ptCount val="1"/>
                <c:pt idx="0">
                  <c:v>CSI / СНГ / CIS</c:v>
                </c:pt>
              </c:strCache>
            </c:strRef>
          </c:tx>
          <c:spPr>
            <a:solidFill>
              <a:srgbClr val="D9D9D9"/>
            </a:solidFill>
            <a:ln w="15875">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'D33'!$C$44:$I$45</c:f>
              <c:multiLvlStrCache>
                <c:ptCount val="7"/>
                <c:lvl>
                  <c:pt idx="0">
                    <c:v> I </c:v>
                  </c:pt>
                  <c:pt idx="1">
                    <c:v> II</c:v>
                  </c:pt>
                  <c:pt idx="2">
                    <c:v>III</c:v>
                  </c:pt>
                  <c:pt idx="3">
                    <c:v>IV</c:v>
                  </c:pt>
                  <c:pt idx="4">
                    <c:v> I* </c:v>
                  </c:pt>
                  <c:pt idx="5">
                    <c:v>II*</c:v>
                  </c:pt>
                  <c:pt idx="6">
                    <c:v>III</c:v>
                  </c:pt>
                </c:lvl>
                <c:lvl>
                  <c:pt idx="0">
                    <c:v>2022</c:v>
                  </c:pt>
                  <c:pt idx="4">
                    <c:v>2023</c:v>
                  </c:pt>
                </c:lvl>
              </c:multiLvlStrCache>
            </c:multiLvlStrRef>
          </c:cat>
          <c:val>
            <c:numRef>
              <c:f>'D33'!$C$48:$I$48</c:f>
              <c:numCache>
                <c:formatCode>#,##0.00</c:formatCode>
                <c:ptCount val="7"/>
                <c:pt idx="0">
                  <c:v>695.86</c:v>
                </c:pt>
                <c:pt idx="1">
                  <c:v>497.46</c:v>
                </c:pt>
                <c:pt idx="2">
                  <c:v>557.65</c:v>
                </c:pt>
                <c:pt idx="3">
                  <c:v>579.52</c:v>
                </c:pt>
                <c:pt idx="4">
                  <c:v>833.72</c:v>
                </c:pt>
                <c:pt idx="5">
                  <c:v>541.82000000000005</c:v>
                </c:pt>
                <c:pt idx="6">
                  <c:v>737.31</c:v>
                </c:pt>
              </c:numCache>
            </c:numRef>
          </c:val>
          <c:extLst>
            <c:ext xmlns:c16="http://schemas.microsoft.com/office/drawing/2014/chart" uri="{C3380CC4-5D6E-409C-BE32-E72D297353CC}">
              <c16:uniqueId val="{00000004-3828-4425-AD89-C20CA16C6D62}"/>
            </c:ext>
          </c:extLst>
        </c:ser>
        <c:ser>
          <c:idx val="3"/>
          <c:order val="3"/>
          <c:tx>
            <c:strRef>
              <c:f>'D33'!$B$49</c:f>
              <c:strCache>
                <c:ptCount val="1"/>
                <c:pt idx="0">
                  <c:v>Alte țări / Другие страны / Other countries</c:v>
                </c:pt>
              </c:strCache>
            </c:strRef>
          </c:tx>
          <c:spPr>
            <a:solidFill>
              <a:srgbClr val="E6CCB4"/>
            </a:solidFill>
            <a:ln w="15875">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'D33'!$C$44:$I$45</c:f>
              <c:multiLvlStrCache>
                <c:ptCount val="7"/>
                <c:lvl>
                  <c:pt idx="0">
                    <c:v> I </c:v>
                  </c:pt>
                  <c:pt idx="1">
                    <c:v> II</c:v>
                  </c:pt>
                  <c:pt idx="2">
                    <c:v>III</c:v>
                  </c:pt>
                  <c:pt idx="3">
                    <c:v>IV</c:v>
                  </c:pt>
                  <c:pt idx="4">
                    <c:v> I* </c:v>
                  </c:pt>
                  <c:pt idx="5">
                    <c:v>II*</c:v>
                  </c:pt>
                  <c:pt idx="6">
                    <c:v>III</c:v>
                  </c:pt>
                </c:lvl>
                <c:lvl>
                  <c:pt idx="0">
                    <c:v>2022</c:v>
                  </c:pt>
                  <c:pt idx="4">
                    <c:v>2023</c:v>
                  </c:pt>
                </c:lvl>
              </c:multiLvlStrCache>
            </c:multiLvlStrRef>
          </c:cat>
          <c:val>
            <c:numRef>
              <c:f>'D33'!$C$49:$I$49</c:f>
              <c:numCache>
                <c:formatCode>#,##0.00</c:formatCode>
                <c:ptCount val="7"/>
                <c:pt idx="0">
                  <c:v>5629.38</c:v>
                </c:pt>
                <c:pt idx="1">
                  <c:v>5307.78</c:v>
                </c:pt>
                <c:pt idx="2">
                  <c:v>5150.03</c:v>
                </c:pt>
                <c:pt idx="3">
                  <c:v>5394.01</c:v>
                </c:pt>
                <c:pt idx="4">
                  <c:v>6580.03</c:v>
                </c:pt>
                <c:pt idx="5">
                  <c:v>5324.93</c:v>
                </c:pt>
                <c:pt idx="6">
                  <c:v>4304.74</c:v>
                </c:pt>
              </c:numCache>
            </c:numRef>
          </c:val>
          <c:extLst>
            <c:ext xmlns:c16="http://schemas.microsoft.com/office/drawing/2014/chart" uri="{C3380CC4-5D6E-409C-BE32-E72D297353CC}">
              <c16:uniqueId val="{00000005-3828-4425-AD89-C20CA16C6D62}"/>
            </c:ext>
          </c:extLst>
        </c:ser>
        <c:ser>
          <c:idx val="5"/>
          <c:order val="5"/>
          <c:tx>
            <c:strRef>
              <c:f>'D33'!$B$51</c:f>
              <c:strCache>
                <c:ptCount val="1"/>
                <c:pt idx="0">
                  <c:v>UE  / ЕС / EU</c:v>
                </c:pt>
              </c:strCache>
            </c:strRef>
          </c:tx>
          <c:spPr>
            <a:solidFill>
              <a:srgbClr val="885A30"/>
            </a:solidFill>
            <a:ln w="15875">
              <a:noFill/>
            </a:ln>
            <a:effectLst/>
          </c:spPr>
          <c:invertIfNegative val="0"/>
          <c:dLbls>
            <c:numFmt formatCode="#,##0.00_);#,##0.00" sourceLinked="0"/>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'D33'!$C$44:$I$45</c:f>
              <c:multiLvlStrCache>
                <c:ptCount val="7"/>
                <c:lvl>
                  <c:pt idx="0">
                    <c:v> I </c:v>
                  </c:pt>
                  <c:pt idx="1">
                    <c:v> II</c:v>
                  </c:pt>
                  <c:pt idx="2">
                    <c:v>III</c:v>
                  </c:pt>
                  <c:pt idx="3">
                    <c:v>IV</c:v>
                  </c:pt>
                  <c:pt idx="4">
                    <c:v> I* </c:v>
                  </c:pt>
                  <c:pt idx="5">
                    <c:v>II*</c:v>
                  </c:pt>
                  <c:pt idx="6">
                    <c:v>III</c:v>
                  </c:pt>
                </c:lvl>
                <c:lvl>
                  <c:pt idx="0">
                    <c:v>2022</c:v>
                  </c:pt>
                  <c:pt idx="4">
                    <c:v>2023</c:v>
                  </c:pt>
                </c:lvl>
              </c:multiLvlStrCache>
            </c:multiLvlStrRef>
          </c:cat>
          <c:val>
            <c:numRef>
              <c:f>'D33'!$C$51:$I$51</c:f>
              <c:numCache>
                <c:formatCode>#,##0.00;#,##0.00</c:formatCode>
                <c:ptCount val="7"/>
                <c:pt idx="0">
                  <c:v>-12293.16</c:v>
                </c:pt>
                <c:pt idx="1">
                  <c:v>-9694.9699999999993</c:v>
                </c:pt>
                <c:pt idx="2">
                  <c:v>-7878.58</c:v>
                </c:pt>
                <c:pt idx="3">
                  <c:v>-9562.52</c:v>
                </c:pt>
                <c:pt idx="4">
                  <c:v>-9781.44</c:v>
                </c:pt>
                <c:pt idx="5">
                  <c:v>-10053.91</c:v>
                </c:pt>
                <c:pt idx="6">
                  <c:v>-15518.11</c:v>
                </c:pt>
              </c:numCache>
            </c:numRef>
          </c:val>
          <c:extLst>
            <c:ext xmlns:c16="http://schemas.microsoft.com/office/drawing/2014/chart" uri="{C3380CC4-5D6E-409C-BE32-E72D297353CC}">
              <c16:uniqueId val="{00000006-3828-4425-AD89-C20CA16C6D62}"/>
            </c:ext>
          </c:extLst>
        </c:ser>
        <c:ser>
          <c:idx val="6"/>
          <c:order val="6"/>
          <c:tx>
            <c:strRef>
              <c:f>'D33'!$B$52</c:f>
              <c:strCache>
                <c:ptCount val="1"/>
                <c:pt idx="0">
                  <c:v>CSI / СНГ / CIS</c:v>
                </c:pt>
              </c:strCache>
            </c:strRef>
          </c:tx>
          <c:spPr>
            <a:solidFill>
              <a:srgbClr val="D9D9D9"/>
            </a:solidFill>
            <a:ln w="15875">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'D33'!$C$44:$I$45</c:f>
              <c:multiLvlStrCache>
                <c:ptCount val="7"/>
                <c:lvl>
                  <c:pt idx="0">
                    <c:v> I </c:v>
                  </c:pt>
                  <c:pt idx="1">
                    <c:v> II</c:v>
                  </c:pt>
                  <c:pt idx="2">
                    <c:v>III</c:v>
                  </c:pt>
                  <c:pt idx="3">
                    <c:v>IV</c:v>
                  </c:pt>
                  <c:pt idx="4">
                    <c:v> I* </c:v>
                  </c:pt>
                  <c:pt idx="5">
                    <c:v>II*</c:v>
                  </c:pt>
                  <c:pt idx="6">
                    <c:v>III</c:v>
                  </c:pt>
                </c:lvl>
                <c:lvl>
                  <c:pt idx="0">
                    <c:v>2022</c:v>
                  </c:pt>
                  <c:pt idx="4">
                    <c:v>2023</c:v>
                  </c:pt>
                </c:lvl>
              </c:multiLvlStrCache>
            </c:multiLvlStrRef>
          </c:cat>
          <c:val>
            <c:numRef>
              <c:f>'D33'!$C$52:$I$52</c:f>
              <c:numCache>
                <c:formatCode>#,##0.00;#,##0.00</c:formatCode>
                <c:ptCount val="7"/>
                <c:pt idx="0">
                  <c:v>-960.49</c:v>
                </c:pt>
                <c:pt idx="1">
                  <c:v>-585.32000000000005</c:v>
                </c:pt>
                <c:pt idx="2">
                  <c:v>-519.91999999999996</c:v>
                </c:pt>
                <c:pt idx="3">
                  <c:v>-650.62</c:v>
                </c:pt>
                <c:pt idx="4">
                  <c:v>-1029.46</c:v>
                </c:pt>
                <c:pt idx="5">
                  <c:v>-587.54</c:v>
                </c:pt>
                <c:pt idx="6">
                  <c:v>-930.07</c:v>
                </c:pt>
              </c:numCache>
            </c:numRef>
          </c:val>
          <c:extLst>
            <c:ext xmlns:c16="http://schemas.microsoft.com/office/drawing/2014/chart" uri="{C3380CC4-5D6E-409C-BE32-E72D297353CC}">
              <c16:uniqueId val="{00000008-3828-4425-AD89-C20CA16C6D62}"/>
            </c:ext>
          </c:extLst>
        </c:ser>
        <c:ser>
          <c:idx val="7"/>
          <c:order val="7"/>
          <c:tx>
            <c:strRef>
              <c:f>'D33'!$B$53</c:f>
              <c:strCache>
                <c:ptCount val="1"/>
                <c:pt idx="0">
                  <c:v>Alte țări / Другие страны / Other countries</c:v>
                </c:pt>
              </c:strCache>
            </c:strRef>
          </c:tx>
          <c:spPr>
            <a:solidFill>
              <a:srgbClr val="E6CCB4"/>
            </a:solidFill>
            <a:ln w="15875">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'D33'!$C$44:$I$45</c:f>
              <c:multiLvlStrCache>
                <c:ptCount val="7"/>
                <c:lvl>
                  <c:pt idx="0">
                    <c:v> I </c:v>
                  </c:pt>
                  <c:pt idx="1">
                    <c:v> II</c:v>
                  </c:pt>
                  <c:pt idx="2">
                    <c:v>III</c:v>
                  </c:pt>
                  <c:pt idx="3">
                    <c:v>IV</c:v>
                  </c:pt>
                  <c:pt idx="4">
                    <c:v> I* </c:v>
                  </c:pt>
                  <c:pt idx="5">
                    <c:v>II*</c:v>
                  </c:pt>
                  <c:pt idx="6">
                    <c:v>III</c:v>
                  </c:pt>
                </c:lvl>
                <c:lvl>
                  <c:pt idx="0">
                    <c:v>2022</c:v>
                  </c:pt>
                  <c:pt idx="4">
                    <c:v>2023</c:v>
                  </c:pt>
                </c:lvl>
              </c:multiLvlStrCache>
            </c:multiLvlStrRef>
          </c:cat>
          <c:val>
            <c:numRef>
              <c:f>'D33'!$C$53:$I$53</c:f>
              <c:numCache>
                <c:formatCode>#,##0.00;#,##0.00</c:formatCode>
                <c:ptCount val="7"/>
                <c:pt idx="0">
                  <c:v>-4780.7</c:v>
                </c:pt>
                <c:pt idx="1">
                  <c:v>-5158.67</c:v>
                </c:pt>
                <c:pt idx="2">
                  <c:v>-5129.6099999999997</c:v>
                </c:pt>
                <c:pt idx="3">
                  <c:v>-5919.34</c:v>
                </c:pt>
                <c:pt idx="4">
                  <c:v>-6515</c:v>
                </c:pt>
                <c:pt idx="5">
                  <c:v>-5362.45</c:v>
                </c:pt>
                <c:pt idx="6">
                  <c:v>-4536.63</c:v>
                </c:pt>
              </c:numCache>
            </c:numRef>
          </c:val>
          <c:extLst>
            <c:ext xmlns:c16="http://schemas.microsoft.com/office/drawing/2014/chart" uri="{C3380CC4-5D6E-409C-BE32-E72D297353CC}">
              <c16:uniqueId val="{00000009-3828-4425-AD89-C20CA16C6D62}"/>
            </c:ext>
          </c:extLst>
        </c:ser>
        <c:dLbls>
          <c:showLegendKey val="0"/>
          <c:showVal val="1"/>
          <c:showCatName val="0"/>
          <c:showSerName val="0"/>
          <c:showPercent val="0"/>
          <c:showBubbleSize val="0"/>
        </c:dLbls>
        <c:gapWidth val="50"/>
        <c:overlap val="100"/>
        <c:axId val="799360544"/>
        <c:axId val="799357592"/>
      </c:barChart>
      <c:lineChart>
        <c:grouping val="standard"/>
        <c:varyColors val="0"/>
        <c:ser>
          <c:idx val="0"/>
          <c:order val="0"/>
          <c:tx>
            <c:strRef>
              <c:f>'D33'!$B$46</c:f>
              <c:strCache>
                <c:ptCount val="1"/>
                <c:pt idx="0">
                  <c:v>TOTAL / Всего / Total</c:v>
                </c:pt>
              </c:strCache>
            </c:strRef>
          </c:tx>
          <c:spPr>
            <a:ln w="28575" cap="rnd">
              <a:solidFill>
                <a:srgbClr val="404040"/>
              </a:solidFill>
              <a:round/>
            </a:ln>
            <a:effectLst/>
          </c:spPr>
          <c:marker>
            <c:symbol val="circle"/>
            <c:size val="5"/>
            <c:spPr>
              <a:solidFill>
                <a:srgbClr val="6E4926"/>
              </a:solidFill>
              <a:ln w="6350">
                <a:solidFill>
                  <a:srgbClr val="948A54"/>
                </a:solidFill>
              </a:ln>
              <a:effectLst/>
            </c:spPr>
          </c:marker>
          <c:dLbls>
            <c:numFmt formatCode="#,##0.00" sourceLinked="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'D33'!$C$44:$I$45</c:f>
              <c:multiLvlStrCache>
                <c:ptCount val="7"/>
                <c:lvl>
                  <c:pt idx="0">
                    <c:v> I </c:v>
                  </c:pt>
                  <c:pt idx="1">
                    <c:v> II</c:v>
                  </c:pt>
                  <c:pt idx="2">
                    <c:v>III</c:v>
                  </c:pt>
                  <c:pt idx="3">
                    <c:v>IV</c:v>
                  </c:pt>
                  <c:pt idx="4">
                    <c:v> I* </c:v>
                  </c:pt>
                  <c:pt idx="5">
                    <c:v>II*</c:v>
                  </c:pt>
                  <c:pt idx="6">
                    <c:v>III</c:v>
                  </c:pt>
                </c:lvl>
                <c:lvl>
                  <c:pt idx="0">
                    <c:v>2022</c:v>
                  </c:pt>
                  <c:pt idx="4">
                    <c:v>2023</c:v>
                  </c:pt>
                </c:lvl>
              </c:multiLvlStrCache>
            </c:multiLvlStrRef>
          </c:cat>
          <c:val>
            <c:numRef>
              <c:f>'D33'!$C$46:$I$46</c:f>
              <c:numCache>
                <c:formatCode>#,##0.00</c:formatCode>
                <c:ptCount val="7"/>
                <c:pt idx="0">
                  <c:v>18376.29</c:v>
                </c:pt>
                <c:pt idx="1">
                  <c:v>15471.97</c:v>
                </c:pt>
                <c:pt idx="2">
                  <c:v>13603.75</c:v>
                </c:pt>
                <c:pt idx="3">
                  <c:v>15301.93</c:v>
                </c:pt>
                <c:pt idx="4">
                  <c:v>17697.41</c:v>
                </c:pt>
                <c:pt idx="5">
                  <c:v>16160.48</c:v>
                </c:pt>
                <c:pt idx="6">
                  <c:v>20836.330000000002</c:v>
                </c:pt>
              </c:numCache>
            </c:numRef>
          </c:val>
          <c:smooth val="0"/>
          <c:extLst>
            <c:ext xmlns:c16="http://schemas.microsoft.com/office/drawing/2014/chart" uri="{C3380CC4-5D6E-409C-BE32-E72D297353CC}">
              <c16:uniqueId val="{0000000E-3828-4425-AD89-C20CA16C6D62}"/>
            </c:ext>
          </c:extLst>
        </c:ser>
        <c:ser>
          <c:idx val="4"/>
          <c:order val="4"/>
          <c:tx>
            <c:strRef>
              <c:f>'D33'!$B$50</c:f>
              <c:strCache>
                <c:ptCount val="1"/>
                <c:pt idx="0">
                  <c:v>TOTAL / Всего / Total</c:v>
                </c:pt>
              </c:strCache>
            </c:strRef>
          </c:tx>
          <c:spPr>
            <a:ln w="28575" cap="rnd">
              <a:solidFill>
                <a:srgbClr val="404040"/>
              </a:solidFill>
              <a:round/>
            </a:ln>
            <a:effectLst/>
          </c:spPr>
          <c:marker>
            <c:symbol val="circle"/>
            <c:size val="5"/>
            <c:spPr>
              <a:solidFill>
                <a:srgbClr val="6E4926"/>
              </a:solidFill>
              <a:ln w="6350">
                <a:solidFill>
                  <a:srgbClr val="948A54"/>
                </a:solidFill>
              </a:ln>
              <a:effectLst/>
            </c:spPr>
          </c:marker>
          <c:dLbls>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'D33'!$C$44:$I$45</c:f>
              <c:multiLvlStrCache>
                <c:ptCount val="7"/>
                <c:lvl>
                  <c:pt idx="0">
                    <c:v> I </c:v>
                  </c:pt>
                  <c:pt idx="1">
                    <c:v> II</c:v>
                  </c:pt>
                  <c:pt idx="2">
                    <c:v>III</c:v>
                  </c:pt>
                  <c:pt idx="3">
                    <c:v>IV</c:v>
                  </c:pt>
                  <c:pt idx="4">
                    <c:v> I* </c:v>
                  </c:pt>
                  <c:pt idx="5">
                    <c:v>II*</c:v>
                  </c:pt>
                  <c:pt idx="6">
                    <c:v>III</c:v>
                  </c:pt>
                </c:lvl>
                <c:lvl>
                  <c:pt idx="0">
                    <c:v>2022</c:v>
                  </c:pt>
                  <c:pt idx="4">
                    <c:v>2023</c:v>
                  </c:pt>
                </c:lvl>
              </c:multiLvlStrCache>
            </c:multiLvlStrRef>
          </c:cat>
          <c:val>
            <c:numRef>
              <c:f>'D33'!$C$50:$I$50</c:f>
              <c:numCache>
                <c:formatCode>#,##0.00;#,##0.00</c:formatCode>
                <c:ptCount val="7"/>
                <c:pt idx="0">
                  <c:v>-18034.349999999999</c:v>
                </c:pt>
                <c:pt idx="1">
                  <c:v>-15438.96</c:v>
                </c:pt>
                <c:pt idx="2">
                  <c:v>-13528.11</c:v>
                </c:pt>
                <c:pt idx="3">
                  <c:v>-16132.48</c:v>
                </c:pt>
                <c:pt idx="4">
                  <c:v>-17325.900000000001</c:v>
                </c:pt>
                <c:pt idx="5">
                  <c:v>-16003.9</c:v>
                </c:pt>
                <c:pt idx="6">
                  <c:v>-20984.81</c:v>
                </c:pt>
              </c:numCache>
            </c:numRef>
          </c:val>
          <c:smooth val="0"/>
          <c:extLst>
            <c:ext xmlns:c16="http://schemas.microsoft.com/office/drawing/2014/chart" uri="{C3380CC4-5D6E-409C-BE32-E72D297353CC}">
              <c16:uniqueId val="{00000013-3828-4425-AD89-C20CA16C6D62}"/>
            </c:ext>
          </c:extLst>
        </c:ser>
        <c:dLbls>
          <c:showLegendKey val="0"/>
          <c:showVal val="1"/>
          <c:showCatName val="0"/>
          <c:showSerName val="0"/>
          <c:showPercent val="0"/>
          <c:showBubbleSize val="0"/>
        </c:dLbls>
        <c:marker val="1"/>
        <c:smooth val="0"/>
        <c:axId val="799360544"/>
        <c:axId val="799357592"/>
      </c:lineChart>
      <c:catAx>
        <c:axId val="799360544"/>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crossAx val="799357592"/>
        <c:crosses val="autoZero"/>
        <c:auto val="1"/>
        <c:lblAlgn val="ctr"/>
        <c:lblOffset val="100"/>
        <c:noMultiLvlLbl val="0"/>
      </c:catAx>
      <c:valAx>
        <c:axId val="799357592"/>
        <c:scaling>
          <c:orientation val="minMax"/>
          <c:max val="25000"/>
        </c:scaling>
        <c:delete val="0"/>
        <c:axPos val="l"/>
        <c:title>
          <c:tx>
            <c:rich>
              <a:bodyPr rot="-5400000" spcFirstLastPara="1" vertOverflow="ellipsis" vert="horz" wrap="square" anchor="ctr" anchorCtr="1"/>
              <a:lstStyle/>
              <a:p>
                <a:pPr algn="ctr" rtl="0">
                  <a:defRPr sz="800" b="0" i="0" u="none" strike="noStrike" kern="1200" baseline="0">
                    <a:solidFill>
                      <a:sysClr val="windowText" lastClr="000000"/>
                    </a:solidFill>
                    <a:latin typeface="PermianSerifTypeface" panose="02000000000000000000" pitchFamily="50" charset="0"/>
                    <a:ea typeface="+mn-ea"/>
                    <a:cs typeface="+mn-cs"/>
                  </a:defRPr>
                </a:pPr>
                <a:r>
                  <a:rPr lang="en-US"/>
                  <a:t>I</a:t>
                </a:r>
                <a:r>
                  <a:rPr lang="ro-RO"/>
                  <a:t>eșiri</a:t>
                </a:r>
                <a:r>
                  <a:rPr lang="en-US"/>
                  <a:t> </a:t>
                </a:r>
                <a:r>
                  <a:rPr lang="ru-RU"/>
                  <a:t>/</a:t>
                </a:r>
                <a:r>
                  <a:rPr lang="en-US"/>
                  <a:t> </a:t>
                </a:r>
                <a:r>
                  <a:rPr lang="ru-RU"/>
                  <a:t>Отток / </a:t>
                </a:r>
                <a:r>
                  <a:rPr lang="ro-RO"/>
                  <a:t>Outflow</a:t>
                </a:r>
                <a:r>
                  <a:rPr lang="en-US"/>
                  <a:t>       </a:t>
                </a:r>
                <a:r>
                  <a:rPr lang="ro-MD"/>
                  <a:t>                    </a:t>
                </a:r>
                <a:r>
                  <a:rPr lang="en-US"/>
                  <a:t> </a:t>
                </a:r>
                <a:r>
                  <a:rPr lang="ro-RO"/>
                  <a:t> </a:t>
                </a:r>
                <a:r>
                  <a:rPr lang="en-US"/>
                  <a:t> </a:t>
                </a:r>
                <a:r>
                  <a:rPr lang="ro-RO"/>
                  <a:t>Intrări</a:t>
                </a:r>
                <a:r>
                  <a:rPr lang="en-US"/>
                  <a:t> / </a:t>
                </a:r>
                <a:r>
                  <a:rPr lang="ru-RU"/>
                  <a:t>Приток /</a:t>
                </a:r>
                <a:r>
                  <a:rPr lang="ro-RO"/>
                  <a:t>Inflow</a:t>
                </a:r>
                <a:endParaRPr lang="en-US"/>
              </a:p>
              <a:p>
                <a:pPr algn="ctr" rtl="0">
                  <a:defRPr/>
                </a:pPr>
                <a:r>
                  <a:rPr lang="ru-RU"/>
                  <a:t> </a:t>
                </a:r>
                <a:endParaRPr lang="en-US"/>
              </a:p>
            </c:rich>
          </c:tx>
          <c:layout>
            <c:manualLayout>
              <c:xMode val="edge"/>
              <c:yMode val="edge"/>
              <c:x val="5.3598360103824993E-3"/>
              <c:y val="0.11694771008008245"/>
            </c:manualLayout>
          </c:layout>
          <c:overlay val="0"/>
          <c:spPr>
            <a:noFill/>
            <a:ln>
              <a:noFill/>
            </a:ln>
            <a:effectLst/>
          </c:spPr>
          <c:txPr>
            <a:bodyPr rot="-5400000" spcFirstLastPara="1" vertOverflow="ellipsis" vert="horz" wrap="square" anchor="ctr" anchorCtr="1"/>
            <a:lstStyle/>
            <a:p>
              <a:pPr algn="ctr" rtl="0">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title>
        <c:numFmt formatCode="#\ ##0_);#\ ##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crossAx val="799360544"/>
        <c:crosses val="autoZero"/>
        <c:crossBetween val="between"/>
      </c:valAx>
      <c:spPr>
        <a:noFill/>
        <a:ln>
          <a:solidFill>
            <a:srgbClr val="404040"/>
          </a:solidFill>
          <a:prstDash val="sysDot"/>
        </a:ln>
        <a:effectLst/>
      </c:spPr>
    </c:plotArea>
    <c:legend>
      <c:legendPos val="b"/>
      <c:legendEntry>
        <c:idx val="0"/>
        <c:delete val="1"/>
      </c:legendEntry>
      <c:legendEntry>
        <c:idx val="1"/>
        <c:delete val="1"/>
      </c:legendEntry>
      <c:legendEntry>
        <c:idx val="2"/>
        <c:delete val="1"/>
      </c:legendEntry>
      <c:legendEntry>
        <c:idx val="7"/>
        <c:delete val="1"/>
      </c:legendEntry>
      <c:layout>
        <c:manualLayout>
          <c:xMode val="edge"/>
          <c:yMode val="edge"/>
          <c:x val="2.8164570337798685E-2"/>
          <c:y val="0.91984468826240229"/>
          <c:w val="0.90444898461185164"/>
          <c:h val="7.1815783200793959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legend>
    <c:plotVisOnly val="1"/>
    <c:dispBlanksAs val="gap"/>
    <c:showDLblsOverMax val="0"/>
  </c:chart>
  <c:spPr>
    <a:solidFill>
      <a:schemeClr val="bg1"/>
    </a:solidFill>
    <a:ln w="9525" cap="flat" cmpd="sng" algn="ctr">
      <a:solidFill>
        <a:schemeClr val="bg1">
          <a:lumMod val="95000"/>
        </a:schemeClr>
      </a:solidFill>
      <a:round/>
    </a:ln>
    <a:effectLst/>
  </c:spPr>
  <c:txPr>
    <a:bodyPr/>
    <a:lstStyle/>
    <a:p>
      <a:pPr>
        <a:defRPr sz="800">
          <a:solidFill>
            <a:sysClr val="windowText" lastClr="000000"/>
          </a:solidFill>
          <a:latin typeface="PermianSerifTypeface" panose="02000000000000000000" pitchFamily="50" charset="0"/>
        </a:defRPr>
      </a:pPr>
      <a:endParaRPr lang="ro-RO"/>
    </a:p>
  </c:txPr>
  <c:printSettings>
    <c:headerFooter/>
    <c:pageMargins b="0.75" l="0.7" r="0.7" t="0.75" header="0.3" footer="0.3"/>
    <c:pageSetup/>
  </c:printSettings>
  <c:userShapes r:id="rId3"/>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827973793352174E-2"/>
          <c:y val="4.0945117142513032E-2"/>
          <c:w val="0.91739563088965026"/>
          <c:h val="0.77421449353288363"/>
        </c:manualLayout>
      </c:layout>
      <c:barChart>
        <c:barDir val="col"/>
        <c:grouping val="clustered"/>
        <c:varyColors val="0"/>
        <c:ser>
          <c:idx val="1"/>
          <c:order val="0"/>
          <c:tx>
            <c:strRef>
              <c:f>'D34'!$B$45</c:f>
              <c:strCache>
                <c:ptCount val="1"/>
                <c:pt idx="0">
                  <c:v>USD</c:v>
                </c:pt>
              </c:strCache>
            </c:strRef>
          </c:tx>
          <c:spPr>
            <a:solidFill>
              <a:srgbClr val="BA7A40"/>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'D34'!$C$42:$I$43</c:f>
              <c:multiLvlStrCache>
                <c:ptCount val="7"/>
                <c:lvl>
                  <c:pt idx="0">
                    <c:v> I </c:v>
                  </c:pt>
                  <c:pt idx="1">
                    <c:v> II</c:v>
                  </c:pt>
                  <c:pt idx="2">
                    <c:v> III</c:v>
                  </c:pt>
                  <c:pt idx="3">
                    <c:v> IV</c:v>
                  </c:pt>
                  <c:pt idx="4">
                    <c:v>I*</c:v>
                  </c:pt>
                  <c:pt idx="5">
                    <c:v>II*</c:v>
                  </c:pt>
                  <c:pt idx="6">
                    <c:v>III</c:v>
                  </c:pt>
                </c:lvl>
                <c:lvl>
                  <c:pt idx="0">
                    <c:v>2022</c:v>
                  </c:pt>
                  <c:pt idx="4">
                    <c:v>2023</c:v>
                  </c:pt>
                </c:lvl>
              </c:multiLvlStrCache>
            </c:multiLvlStrRef>
          </c:cat>
          <c:val>
            <c:numRef>
              <c:f>'D34'!$C$45:$I$45</c:f>
              <c:numCache>
                <c:formatCode>General</c:formatCode>
                <c:ptCount val="7"/>
                <c:pt idx="0">
                  <c:v>8.01</c:v>
                </c:pt>
                <c:pt idx="1">
                  <c:v>8.6300000000000008</c:v>
                </c:pt>
                <c:pt idx="2">
                  <c:v>8.0500000000000007</c:v>
                </c:pt>
                <c:pt idx="3">
                  <c:v>8.48</c:v>
                </c:pt>
                <c:pt idx="4">
                  <c:v>9.83</c:v>
                </c:pt>
                <c:pt idx="5">
                  <c:v>8.1</c:v>
                </c:pt>
                <c:pt idx="6">
                  <c:v>9.16</c:v>
                </c:pt>
              </c:numCache>
            </c:numRef>
          </c:val>
          <c:extLst>
            <c:ext xmlns:c16="http://schemas.microsoft.com/office/drawing/2014/chart" uri="{C3380CC4-5D6E-409C-BE32-E72D297353CC}">
              <c16:uniqueId val="{00000000-3BB3-43FA-8947-5E42344F744E}"/>
            </c:ext>
          </c:extLst>
        </c:ser>
        <c:ser>
          <c:idx val="2"/>
          <c:order val="1"/>
          <c:tx>
            <c:strRef>
              <c:f>'D34'!$B$46</c:f>
              <c:strCache>
                <c:ptCount val="1"/>
                <c:pt idx="0">
                  <c:v>EUR</c:v>
                </c:pt>
              </c:strCache>
            </c:strRef>
          </c:tx>
          <c:spPr>
            <a:solidFill>
              <a:srgbClr val="D9D9D9"/>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'D34'!$C$42:$I$43</c:f>
              <c:multiLvlStrCache>
                <c:ptCount val="7"/>
                <c:lvl>
                  <c:pt idx="0">
                    <c:v> I </c:v>
                  </c:pt>
                  <c:pt idx="1">
                    <c:v> II</c:v>
                  </c:pt>
                  <c:pt idx="2">
                    <c:v> III</c:v>
                  </c:pt>
                  <c:pt idx="3">
                    <c:v> IV</c:v>
                  </c:pt>
                  <c:pt idx="4">
                    <c:v>I*</c:v>
                  </c:pt>
                  <c:pt idx="5">
                    <c:v>II*</c:v>
                  </c:pt>
                  <c:pt idx="6">
                    <c:v>III</c:v>
                  </c:pt>
                </c:lvl>
                <c:lvl>
                  <c:pt idx="0">
                    <c:v>2022</c:v>
                  </c:pt>
                  <c:pt idx="4">
                    <c:v>2023</c:v>
                  </c:pt>
                </c:lvl>
              </c:multiLvlStrCache>
            </c:multiLvlStrRef>
          </c:cat>
          <c:val>
            <c:numRef>
              <c:f>'D34'!$C$46:$I$46</c:f>
              <c:numCache>
                <c:formatCode>General</c:formatCode>
                <c:ptCount val="7"/>
                <c:pt idx="0">
                  <c:v>9.6300000000000008</c:v>
                </c:pt>
                <c:pt idx="1">
                  <c:v>6.27</c:v>
                </c:pt>
                <c:pt idx="2">
                  <c:v>4.8099999999999996</c:v>
                </c:pt>
                <c:pt idx="3">
                  <c:v>6.13</c:v>
                </c:pt>
                <c:pt idx="4">
                  <c:v>6.57</c:v>
                </c:pt>
                <c:pt idx="5">
                  <c:v>6.68</c:v>
                </c:pt>
                <c:pt idx="6">
                  <c:v>11.11</c:v>
                </c:pt>
              </c:numCache>
            </c:numRef>
          </c:val>
          <c:extLst>
            <c:ext xmlns:c16="http://schemas.microsoft.com/office/drawing/2014/chart" uri="{C3380CC4-5D6E-409C-BE32-E72D297353CC}">
              <c16:uniqueId val="{00000001-3BB3-43FA-8947-5E42344F744E}"/>
            </c:ext>
          </c:extLst>
        </c:ser>
        <c:ser>
          <c:idx val="3"/>
          <c:order val="2"/>
          <c:tx>
            <c:strRef>
              <c:f>'D34'!$B$47</c:f>
              <c:strCache>
                <c:ptCount val="1"/>
                <c:pt idx="0">
                  <c:v>RUB</c:v>
                </c:pt>
              </c:strCache>
            </c:strRef>
          </c:tx>
          <c:spPr>
            <a:solidFill>
              <a:srgbClr val="984807"/>
            </a:solidFill>
            <a:ln>
              <a:noFill/>
            </a:ln>
            <a:effectLst/>
          </c:spPr>
          <c:invertIfNegative val="0"/>
          <c:dLbls>
            <c:dLbl>
              <c:idx val="1"/>
              <c:layout>
                <c:manualLayout>
                  <c:x val="0"/>
                  <c:y val="6.232145455330549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D7C-4C62-9E45-0E2BDEC71EEC}"/>
                </c:ext>
              </c:extLst>
            </c:dLbl>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'D34'!$C$42:$I$43</c:f>
              <c:multiLvlStrCache>
                <c:ptCount val="7"/>
                <c:lvl>
                  <c:pt idx="0">
                    <c:v> I </c:v>
                  </c:pt>
                  <c:pt idx="1">
                    <c:v> II</c:v>
                  </c:pt>
                  <c:pt idx="2">
                    <c:v> III</c:v>
                  </c:pt>
                  <c:pt idx="3">
                    <c:v> IV</c:v>
                  </c:pt>
                  <c:pt idx="4">
                    <c:v>I*</c:v>
                  </c:pt>
                  <c:pt idx="5">
                    <c:v>II*</c:v>
                  </c:pt>
                  <c:pt idx="6">
                    <c:v>III</c:v>
                  </c:pt>
                </c:lvl>
                <c:lvl>
                  <c:pt idx="0">
                    <c:v>2022</c:v>
                  </c:pt>
                  <c:pt idx="4">
                    <c:v>2023</c:v>
                  </c:pt>
                </c:lvl>
              </c:multiLvlStrCache>
            </c:multiLvlStrRef>
          </c:cat>
          <c:val>
            <c:numRef>
              <c:f>'D34'!$C$47:$I$47</c:f>
              <c:numCache>
                <c:formatCode>General</c:formatCode>
                <c:ptCount val="7"/>
                <c:pt idx="0">
                  <c:v>0.08</c:v>
                </c:pt>
                <c:pt idx="1">
                  <c:v>0.04</c:v>
                </c:pt>
                <c:pt idx="2">
                  <c:v>0.04</c:v>
                </c:pt>
                <c:pt idx="3">
                  <c:v>0.03</c:v>
                </c:pt>
                <c:pt idx="4">
                  <c:v>0.02</c:v>
                </c:pt>
                <c:pt idx="5">
                  <c:v>0.01</c:v>
                </c:pt>
                <c:pt idx="6">
                  <c:v>0.01</c:v>
                </c:pt>
              </c:numCache>
            </c:numRef>
          </c:val>
          <c:extLst>
            <c:ext xmlns:c16="http://schemas.microsoft.com/office/drawing/2014/chart" uri="{C3380CC4-5D6E-409C-BE32-E72D297353CC}">
              <c16:uniqueId val="{00000003-3BB3-43FA-8947-5E42344F744E}"/>
            </c:ext>
          </c:extLst>
        </c:ser>
        <c:ser>
          <c:idx val="4"/>
          <c:order val="3"/>
          <c:tx>
            <c:strRef>
              <c:f>'D34'!$B$48</c:f>
              <c:strCache>
                <c:ptCount val="1"/>
                <c:pt idx="0">
                  <c:v>Alte valute / Прочие валюты / Other currencies</c:v>
                </c:pt>
              </c:strCache>
            </c:strRef>
          </c:tx>
          <c:spPr>
            <a:solidFill>
              <a:srgbClr val="6E492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'D34'!$C$42:$I$43</c:f>
              <c:multiLvlStrCache>
                <c:ptCount val="7"/>
                <c:lvl>
                  <c:pt idx="0">
                    <c:v> I </c:v>
                  </c:pt>
                  <c:pt idx="1">
                    <c:v> II</c:v>
                  </c:pt>
                  <c:pt idx="2">
                    <c:v> III</c:v>
                  </c:pt>
                  <c:pt idx="3">
                    <c:v> IV</c:v>
                  </c:pt>
                  <c:pt idx="4">
                    <c:v>I*</c:v>
                  </c:pt>
                  <c:pt idx="5">
                    <c:v>II*</c:v>
                  </c:pt>
                  <c:pt idx="6">
                    <c:v>III</c:v>
                  </c:pt>
                </c:lvl>
                <c:lvl>
                  <c:pt idx="0">
                    <c:v>2022</c:v>
                  </c:pt>
                  <c:pt idx="4">
                    <c:v>2023</c:v>
                  </c:pt>
                </c:lvl>
              </c:multiLvlStrCache>
            </c:multiLvlStrRef>
          </c:cat>
          <c:val>
            <c:numRef>
              <c:f>'D34'!$C$48:$I$48</c:f>
              <c:numCache>
                <c:formatCode>General</c:formatCode>
                <c:ptCount val="7"/>
                <c:pt idx="0">
                  <c:v>0.65999999999999848</c:v>
                </c:pt>
                <c:pt idx="1">
                  <c:v>0.53000000000000025</c:v>
                </c:pt>
                <c:pt idx="2">
                  <c:v>0.69999999999999929</c:v>
                </c:pt>
                <c:pt idx="3">
                  <c:v>0.66000000000000036</c:v>
                </c:pt>
                <c:pt idx="4">
                  <c:v>1.2799999999999989</c:v>
                </c:pt>
                <c:pt idx="5">
                  <c:v>1.3700000000000008</c:v>
                </c:pt>
                <c:pt idx="6">
                  <c:v>0.56000000000000028</c:v>
                </c:pt>
              </c:numCache>
            </c:numRef>
          </c:val>
          <c:extLst>
            <c:ext xmlns:c16="http://schemas.microsoft.com/office/drawing/2014/chart" uri="{C3380CC4-5D6E-409C-BE32-E72D297353CC}">
              <c16:uniqueId val="{00000004-3BB3-43FA-8947-5E42344F744E}"/>
            </c:ext>
          </c:extLst>
        </c:ser>
        <c:ser>
          <c:idx val="6"/>
          <c:order val="4"/>
          <c:tx>
            <c:strRef>
              <c:f>'D34'!$B$50</c:f>
              <c:strCache>
                <c:ptCount val="1"/>
                <c:pt idx="0">
                  <c:v>USD</c:v>
                </c:pt>
              </c:strCache>
            </c:strRef>
          </c:tx>
          <c:spPr>
            <a:solidFill>
              <a:srgbClr val="BA7A40"/>
            </a:solidFill>
            <a:ln>
              <a:noFill/>
            </a:ln>
            <a:effectLst/>
          </c:spPr>
          <c:invertIfNegative val="0"/>
          <c:dLbls>
            <c:numFmt formatCode="#,##0.00_);#,##0.00" sourceLinked="0"/>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'D34'!$C$42:$I$43</c:f>
              <c:multiLvlStrCache>
                <c:ptCount val="7"/>
                <c:lvl>
                  <c:pt idx="0">
                    <c:v> I </c:v>
                  </c:pt>
                  <c:pt idx="1">
                    <c:v> II</c:v>
                  </c:pt>
                  <c:pt idx="2">
                    <c:v> III</c:v>
                  </c:pt>
                  <c:pt idx="3">
                    <c:v> IV</c:v>
                  </c:pt>
                  <c:pt idx="4">
                    <c:v>I*</c:v>
                  </c:pt>
                  <c:pt idx="5">
                    <c:v>II*</c:v>
                  </c:pt>
                  <c:pt idx="6">
                    <c:v>III</c:v>
                  </c:pt>
                </c:lvl>
                <c:lvl>
                  <c:pt idx="0">
                    <c:v>2022</c:v>
                  </c:pt>
                  <c:pt idx="4">
                    <c:v>2023</c:v>
                  </c:pt>
                </c:lvl>
              </c:multiLvlStrCache>
            </c:multiLvlStrRef>
          </c:cat>
          <c:val>
            <c:numRef>
              <c:f>'D34'!$C$50:$I$50</c:f>
              <c:numCache>
                <c:formatCode>#,##0.00;#,##0.00</c:formatCode>
                <c:ptCount val="7"/>
                <c:pt idx="0">
                  <c:v>-7.79</c:v>
                </c:pt>
                <c:pt idx="1">
                  <c:v>-8.65</c:v>
                </c:pt>
                <c:pt idx="2">
                  <c:v>-8.06</c:v>
                </c:pt>
                <c:pt idx="3">
                  <c:v>-8.86</c:v>
                </c:pt>
                <c:pt idx="4">
                  <c:v>-9.58</c:v>
                </c:pt>
                <c:pt idx="5">
                  <c:v>-8.18</c:v>
                </c:pt>
                <c:pt idx="6">
                  <c:v>-9.26</c:v>
                </c:pt>
              </c:numCache>
            </c:numRef>
          </c:val>
          <c:extLst>
            <c:ext xmlns:c16="http://schemas.microsoft.com/office/drawing/2014/chart" uri="{C3380CC4-5D6E-409C-BE32-E72D297353CC}">
              <c16:uniqueId val="{00000005-3BB3-43FA-8947-5E42344F744E}"/>
            </c:ext>
          </c:extLst>
        </c:ser>
        <c:ser>
          <c:idx val="7"/>
          <c:order val="5"/>
          <c:tx>
            <c:strRef>
              <c:f>'D34'!$B$51</c:f>
              <c:strCache>
                <c:ptCount val="1"/>
                <c:pt idx="0">
                  <c:v>EUR</c:v>
                </c:pt>
              </c:strCache>
            </c:strRef>
          </c:tx>
          <c:spPr>
            <a:solidFill>
              <a:srgbClr val="D9D9D9"/>
            </a:solidFill>
            <a:ln>
              <a:noFill/>
            </a:ln>
            <a:effectLst/>
          </c:spPr>
          <c:invertIfNegative val="0"/>
          <c:dLbls>
            <c:numFmt formatCode="#,##0.00_);#,##0.00" sourceLinked="0"/>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'D34'!$C$42:$I$43</c:f>
              <c:multiLvlStrCache>
                <c:ptCount val="7"/>
                <c:lvl>
                  <c:pt idx="0">
                    <c:v> I </c:v>
                  </c:pt>
                  <c:pt idx="1">
                    <c:v> II</c:v>
                  </c:pt>
                  <c:pt idx="2">
                    <c:v> III</c:v>
                  </c:pt>
                  <c:pt idx="3">
                    <c:v> IV</c:v>
                  </c:pt>
                  <c:pt idx="4">
                    <c:v>I*</c:v>
                  </c:pt>
                  <c:pt idx="5">
                    <c:v>II*</c:v>
                  </c:pt>
                  <c:pt idx="6">
                    <c:v>III</c:v>
                  </c:pt>
                </c:lvl>
                <c:lvl>
                  <c:pt idx="0">
                    <c:v>2022</c:v>
                  </c:pt>
                  <c:pt idx="4">
                    <c:v>2023</c:v>
                  </c:pt>
                </c:lvl>
              </c:multiLvlStrCache>
            </c:multiLvlStrRef>
          </c:cat>
          <c:val>
            <c:numRef>
              <c:f>'D34'!$C$51:$I$51</c:f>
              <c:numCache>
                <c:formatCode>#,##0.00;#,##0.00</c:formatCode>
                <c:ptCount val="7"/>
                <c:pt idx="0">
                  <c:v>-9.5</c:v>
                </c:pt>
                <c:pt idx="1">
                  <c:v>-6.16</c:v>
                </c:pt>
                <c:pt idx="2">
                  <c:v>-4.67</c:v>
                </c:pt>
                <c:pt idx="3">
                  <c:v>-6.52</c:v>
                </c:pt>
                <c:pt idx="4">
                  <c:v>-6.45</c:v>
                </c:pt>
                <c:pt idx="5">
                  <c:v>-6.41</c:v>
                </c:pt>
                <c:pt idx="6">
                  <c:v>-11.1</c:v>
                </c:pt>
              </c:numCache>
            </c:numRef>
          </c:val>
          <c:extLst>
            <c:ext xmlns:c16="http://schemas.microsoft.com/office/drawing/2014/chart" uri="{C3380CC4-5D6E-409C-BE32-E72D297353CC}">
              <c16:uniqueId val="{00000006-3BB3-43FA-8947-5E42344F744E}"/>
            </c:ext>
          </c:extLst>
        </c:ser>
        <c:ser>
          <c:idx val="8"/>
          <c:order val="6"/>
          <c:tx>
            <c:strRef>
              <c:f>'D34'!$B$52</c:f>
              <c:strCache>
                <c:ptCount val="1"/>
                <c:pt idx="0">
                  <c:v>RUB</c:v>
                </c:pt>
              </c:strCache>
            </c:strRef>
          </c:tx>
          <c:spPr>
            <a:solidFill>
              <a:srgbClr val="984807"/>
            </a:solidFill>
            <a:ln>
              <a:noFill/>
            </a:ln>
            <a:effectLst/>
          </c:spPr>
          <c:invertIfNegative val="0"/>
          <c:dLbls>
            <c:numFmt formatCode="#,##0.00_);#,##0.00" sourceLinked="0"/>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'D34'!$C$42:$I$43</c:f>
              <c:multiLvlStrCache>
                <c:ptCount val="7"/>
                <c:lvl>
                  <c:pt idx="0">
                    <c:v> I </c:v>
                  </c:pt>
                  <c:pt idx="1">
                    <c:v> II</c:v>
                  </c:pt>
                  <c:pt idx="2">
                    <c:v> III</c:v>
                  </c:pt>
                  <c:pt idx="3">
                    <c:v> IV</c:v>
                  </c:pt>
                  <c:pt idx="4">
                    <c:v>I*</c:v>
                  </c:pt>
                  <c:pt idx="5">
                    <c:v>II*</c:v>
                  </c:pt>
                  <c:pt idx="6">
                    <c:v>III</c:v>
                  </c:pt>
                </c:lvl>
                <c:lvl>
                  <c:pt idx="0">
                    <c:v>2022</c:v>
                  </c:pt>
                  <c:pt idx="4">
                    <c:v>2023</c:v>
                  </c:pt>
                </c:lvl>
              </c:multiLvlStrCache>
            </c:multiLvlStrRef>
          </c:cat>
          <c:val>
            <c:numRef>
              <c:f>'D34'!$C$52:$I$52</c:f>
              <c:numCache>
                <c:formatCode>#,##0.00;#,##0.00</c:formatCode>
                <c:ptCount val="7"/>
                <c:pt idx="0">
                  <c:v>-0.09</c:v>
                </c:pt>
                <c:pt idx="1">
                  <c:v>-0.05</c:v>
                </c:pt>
                <c:pt idx="2">
                  <c:v>-0.05</c:v>
                </c:pt>
                <c:pt idx="3">
                  <c:v>-0.03</c:v>
                </c:pt>
                <c:pt idx="4">
                  <c:v>-0.02</c:v>
                </c:pt>
                <c:pt idx="5">
                  <c:v>-0.02</c:v>
                </c:pt>
                <c:pt idx="6">
                  <c:v>-0.03</c:v>
                </c:pt>
              </c:numCache>
            </c:numRef>
          </c:val>
          <c:extLst>
            <c:ext xmlns:c16="http://schemas.microsoft.com/office/drawing/2014/chart" uri="{C3380CC4-5D6E-409C-BE32-E72D297353CC}">
              <c16:uniqueId val="{00000007-3BB3-43FA-8947-5E42344F744E}"/>
            </c:ext>
          </c:extLst>
        </c:ser>
        <c:ser>
          <c:idx val="9"/>
          <c:order val="7"/>
          <c:tx>
            <c:strRef>
              <c:f>'D34'!$B$53</c:f>
              <c:strCache>
                <c:ptCount val="1"/>
                <c:pt idx="0">
                  <c:v>Alte valute / Прочие валюты / Other currencies</c:v>
                </c:pt>
              </c:strCache>
            </c:strRef>
          </c:tx>
          <c:spPr>
            <a:solidFill>
              <a:srgbClr val="6E4926"/>
            </a:solidFill>
            <a:ln>
              <a:noFill/>
            </a:ln>
            <a:effectLst/>
          </c:spPr>
          <c:invertIfNegative val="0"/>
          <c:dLbls>
            <c:numFmt formatCode="#,##0.00_);#,##0.00" sourceLinked="0"/>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'D34'!$C$42:$I$43</c:f>
              <c:multiLvlStrCache>
                <c:ptCount val="7"/>
                <c:lvl>
                  <c:pt idx="0">
                    <c:v> I </c:v>
                  </c:pt>
                  <c:pt idx="1">
                    <c:v> II</c:v>
                  </c:pt>
                  <c:pt idx="2">
                    <c:v> III</c:v>
                  </c:pt>
                  <c:pt idx="3">
                    <c:v> IV</c:v>
                  </c:pt>
                  <c:pt idx="4">
                    <c:v>I*</c:v>
                  </c:pt>
                  <c:pt idx="5">
                    <c:v>II*</c:v>
                  </c:pt>
                  <c:pt idx="6">
                    <c:v>III</c:v>
                  </c:pt>
                </c:lvl>
                <c:lvl>
                  <c:pt idx="0">
                    <c:v>2022</c:v>
                  </c:pt>
                  <c:pt idx="4">
                    <c:v>2023</c:v>
                  </c:pt>
                </c:lvl>
              </c:multiLvlStrCache>
            </c:multiLvlStrRef>
          </c:cat>
          <c:val>
            <c:numRef>
              <c:f>'D34'!$C$53:$I$53</c:f>
              <c:numCache>
                <c:formatCode>#,##0.00;#,##0.00</c:formatCode>
                <c:ptCount val="7"/>
                <c:pt idx="0">
                  <c:v>-0.65000000000000202</c:v>
                </c:pt>
                <c:pt idx="1">
                  <c:v>-0.57999999999999896</c:v>
                </c:pt>
                <c:pt idx="2">
                  <c:v>-0.74999999999999889</c:v>
                </c:pt>
                <c:pt idx="3">
                  <c:v>-0.72</c:v>
                </c:pt>
                <c:pt idx="4">
                  <c:v>-1.279999999999998</c:v>
                </c:pt>
                <c:pt idx="5">
                  <c:v>-1.3900000000000001</c:v>
                </c:pt>
                <c:pt idx="6">
                  <c:v>-0.59000000000000097</c:v>
                </c:pt>
              </c:numCache>
            </c:numRef>
          </c:val>
          <c:extLst>
            <c:ext xmlns:c16="http://schemas.microsoft.com/office/drawing/2014/chart" uri="{C3380CC4-5D6E-409C-BE32-E72D297353CC}">
              <c16:uniqueId val="{00000008-3BB3-43FA-8947-5E42344F744E}"/>
            </c:ext>
          </c:extLst>
        </c:ser>
        <c:dLbls>
          <c:showLegendKey val="0"/>
          <c:showVal val="0"/>
          <c:showCatName val="0"/>
          <c:showSerName val="0"/>
          <c:showPercent val="0"/>
          <c:showBubbleSize val="0"/>
        </c:dLbls>
        <c:gapWidth val="2"/>
        <c:overlap val="9"/>
        <c:axId val="358344184"/>
        <c:axId val="358342544"/>
      </c:barChart>
      <c:catAx>
        <c:axId val="358344184"/>
        <c:scaling>
          <c:orientation val="minMax"/>
        </c:scaling>
        <c:delete val="0"/>
        <c:axPos val="b"/>
        <c:majorGridlines>
          <c:spPr>
            <a:ln w="9525" cap="flat" cmpd="sng" algn="ctr">
              <a:solidFill>
                <a:schemeClr val="tx1">
                  <a:lumMod val="15000"/>
                  <a:lumOff val="85000"/>
                </a:schemeClr>
              </a:solidFill>
              <a:prstDash val="sysDash"/>
              <a:round/>
            </a:ln>
            <a:effectLst/>
          </c:spPr>
        </c:majorGridlines>
        <c:numFmt formatCode="General" sourceLinked="1"/>
        <c:majorTickMark val="none"/>
        <c:minorTickMark val="none"/>
        <c:tickLblPos val="low"/>
        <c:spPr>
          <a:noFill/>
          <a:ln w="9525" cap="flat" cmpd="sng" algn="ctr">
            <a:solidFill>
              <a:schemeClr val="bg1">
                <a:lumMod val="75000"/>
              </a:schemeClr>
            </a:solidFill>
            <a:prstDash val="solid"/>
            <a:round/>
          </a:ln>
          <a:effectLst/>
        </c:spPr>
        <c:txPr>
          <a:bodyPr rot="0" spcFirstLastPara="1" vertOverflow="ellipsis"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crossAx val="358342544"/>
        <c:crosses val="autoZero"/>
        <c:auto val="1"/>
        <c:lblAlgn val="ctr"/>
        <c:lblOffset val="100"/>
        <c:noMultiLvlLbl val="0"/>
      </c:catAx>
      <c:valAx>
        <c:axId val="358342544"/>
        <c:scaling>
          <c:orientation val="minMax"/>
          <c:max val="15"/>
          <c:min val="-15"/>
        </c:scaling>
        <c:delete val="0"/>
        <c:axPos val="l"/>
        <c:majorGridlines>
          <c:spPr>
            <a:ln w="9525" cap="flat" cmpd="sng" algn="ctr">
              <a:solidFill>
                <a:schemeClr val="tx1">
                  <a:lumMod val="15000"/>
                  <a:lumOff val="85000"/>
                </a:schemeClr>
              </a:solidFill>
              <a:prstDash val="sysDash"/>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r>
                  <a:rPr lang="ro-MD"/>
                  <a:t>       Ieșiri /</a:t>
                </a:r>
                <a:r>
                  <a:rPr lang="ru-RU" baseline="0"/>
                  <a:t> Отток / </a:t>
                </a:r>
                <a:r>
                  <a:rPr lang="en-US" baseline="0"/>
                  <a:t>Outflows</a:t>
                </a:r>
                <a:r>
                  <a:rPr lang="ro-MD"/>
                  <a:t>       </a:t>
                </a:r>
                <a:r>
                  <a:rPr lang="en-US"/>
                  <a:t>       </a:t>
                </a:r>
                <a:r>
                  <a:rPr lang="ro-MD"/>
                  <a:t>    </a:t>
                </a:r>
                <a:r>
                  <a:rPr lang="en-US"/>
                  <a:t>I</a:t>
                </a:r>
                <a:r>
                  <a:rPr lang="ro-RO"/>
                  <a:t> ntrări / </a:t>
                </a:r>
                <a:r>
                  <a:rPr lang="ru-RU"/>
                  <a:t>Приток / </a:t>
                </a:r>
                <a:r>
                  <a:rPr lang="en-US"/>
                  <a:t>Inflow</a:t>
                </a:r>
                <a:r>
                  <a:rPr lang="ro-RO"/>
                  <a:t>                                                </a:t>
                </a:r>
                <a:endParaRPr lang="en-US"/>
              </a:p>
            </c:rich>
          </c:tx>
          <c:layout>
            <c:manualLayout>
              <c:xMode val="edge"/>
              <c:yMode val="edge"/>
              <c:x val="8.5198713750239199E-3"/>
              <c:y val="0.13240595771969549"/>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title>
        <c:numFmt formatCode="###0_);###" sourceLinked="0"/>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crossAx val="358344184"/>
        <c:crosses val="autoZero"/>
        <c:crossBetween val="between"/>
        <c:majorUnit val="5"/>
      </c:valAx>
      <c:spPr>
        <a:noFill/>
        <a:ln>
          <a:noFill/>
        </a:ln>
        <a:effectLst/>
      </c:spPr>
    </c:plotArea>
    <c:legend>
      <c:legendPos val="b"/>
      <c:legendEntry>
        <c:idx val="4"/>
        <c:delete val="1"/>
      </c:legendEntry>
      <c:legendEntry>
        <c:idx val="5"/>
        <c:delete val="1"/>
      </c:legendEntry>
      <c:legendEntry>
        <c:idx val="6"/>
        <c:delete val="1"/>
      </c:legendEntry>
      <c:legendEntry>
        <c:idx val="7"/>
        <c:delete val="1"/>
      </c:legendEntry>
      <c:layout>
        <c:manualLayout>
          <c:xMode val="edge"/>
          <c:yMode val="edge"/>
          <c:x val="6.8464511533406894E-2"/>
          <c:y val="0.92184372125157243"/>
          <c:w val="0.56230745614035094"/>
          <c:h val="5.7487556579626307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b="0">
          <a:solidFill>
            <a:sysClr val="windowText" lastClr="000000"/>
          </a:solidFill>
          <a:latin typeface="PermianSerifTypeface" panose="02000000000000000000" pitchFamily="50" charset="0"/>
        </a:defRPr>
      </a:pPr>
      <a:endParaRPr lang="ro-R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9196309748897891E-2"/>
          <c:y val="5.1518737672583824E-2"/>
          <c:w val="0.6935898797570178"/>
          <c:h val="0.80486604854866517"/>
        </c:manualLayout>
      </c:layout>
      <c:barChart>
        <c:barDir val="col"/>
        <c:grouping val="stacked"/>
        <c:varyColors val="0"/>
        <c:ser>
          <c:idx val="1"/>
          <c:order val="1"/>
          <c:tx>
            <c:strRef>
              <c:f>'D3'!$B$40</c:f>
              <c:strCache>
                <c:ptCount val="1"/>
                <c:pt idx="0">
                  <c:v>Bunuri 
Товары 
Goods </c:v>
                </c:pt>
              </c:strCache>
            </c:strRef>
          </c:tx>
          <c:spPr>
            <a:solidFill>
              <a:srgbClr val="E1C4A9"/>
            </a:solidFill>
            <a:ln>
              <a:noFill/>
            </a:ln>
            <a:effectLst/>
          </c:spPr>
          <c:invertIfNegative val="0"/>
          <c:cat>
            <c:multiLvlStrRef>
              <c:f>'D3'!$C$37:$I$38</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'D3'!$C$40:$I$40</c:f>
              <c:numCache>
                <c:formatCode>#,##0.00</c:formatCode>
                <c:ptCount val="7"/>
                <c:pt idx="0">
                  <c:v>-976.22</c:v>
                </c:pt>
                <c:pt idx="1">
                  <c:v>-1113.7759804136003</c:v>
                </c:pt>
                <c:pt idx="2">
                  <c:v>-1427.0600909908001</c:v>
                </c:pt>
                <c:pt idx="3">
                  <c:v>-1675.68</c:v>
                </c:pt>
                <c:pt idx="4">
                  <c:v>-1236.1399999999999</c:v>
                </c:pt>
                <c:pt idx="5">
                  <c:v>-1064.4100000000001</c:v>
                </c:pt>
                <c:pt idx="6">
                  <c:v>-1300.4099999999999</c:v>
                </c:pt>
              </c:numCache>
            </c:numRef>
          </c:val>
          <c:extLst>
            <c:ext xmlns:c16="http://schemas.microsoft.com/office/drawing/2014/chart" uri="{C3380CC4-5D6E-409C-BE32-E72D297353CC}">
              <c16:uniqueId val="{00000000-F60A-4874-9E15-C81A436A6CA5}"/>
            </c:ext>
          </c:extLst>
        </c:ser>
        <c:ser>
          <c:idx val="2"/>
          <c:order val="2"/>
          <c:tx>
            <c:strRef>
              <c:f>'D3'!$B$41</c:f>
              <c:strCache>
                <c:ptCount val="1"/>
                <c:pt idx="0">
                  <c:v>Servicii 
Услуги
Services</c:v>
                </c:pt>
              </c:strCache>
            </c:strRef>
          </c:tx>
          <c:spPr>
            <a:solidFill>
              <a:srgbClr val="6F4927"/>
            </a:solidFill>
            <a:ln>
              <a:noFill/>
            </a:ln>
            <a:effectLst/>
          </c:spPr>
          <c:invertIfNegative val="0"/>
          <c:cat>
            <c:multiLvlStrRef>
              <c:f>'D3'!$C$37:$I$38</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'D3'!$C$41:$I$41</c:f>
              <c:numCache>
                <c:formatCode>#,##0.00</c:formatCode>
                <c:ptCount val="7"/>
                <c:pt idx="0">
                  <c:v>168</c:v>
                </c:pt>
                <c:pt idx="1">
                  <c:v>227.92000000000002</c:v>
                </c:pt>
                <c:pt idx="2">
                  <c:v>220.61000000000018</c:v>
                </c:pt>
                <c:pt idx="3">
                  <c:v>291.88999999999993</c:v>
                </c:pt>
                <c:pt idx="4">
                  <c:v>275.1400000000001</c:v>
                </c:pt>
                <c:pt idx="5">
                  <c:v>191.14000000000016</c:v>
                </c:pt>
                <c:pt idx="6">
                  <c:v>184.38000000000005</c:v>
                </c:pt>
              </c:numCache>
            </c:numRef>
          </c:val>
          <c:extLst>
            <c:ext xmlns:c16="http://schemas.microsoft.com/office/drawing/2014/chart" uri="{C3380CC4-5D6E-409C-BE32-E72D297353CC}">
              <c16:uniqueId val="{00000001-F60A-4874-9E15-C81A436A6CA5}"/>
            </c:ext>
          </c:extLst>
        </c:ser>
        <c:ser>
          <c:idx val="3"/>
          <c:order val="3"/>
          <c:tx>
            <c:strRef>
              <c:f>'D3'!$B$42</c:f>
              <c:strCache>
                <c:ptCount val="1"/>
                <c:pt idx="0">
                  <c:v>Venituri primare 
Первичные доходы 
Primary income </c:v>
                </c:pt>
              </c:strCache>
            </c:strRef>
          </c:tx>
          <c:spPr>
            <a:solidFill>
              <a:sysClr val="window" lastClr="FFFFFF">
                <a:lumMod val="65000"/>
              </a:sysClr>
            </a:solidFill>
            <a:ln>
              <a:noFill/>
            </a:ln>
            <a:effectLst/>
          </c:spPr>
          <c:invertIfNegative val="0"/>
          <c:cat>
            <c:multiLvlStrRef>
              <c:f>'D3'!$C$37:$I$38</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'D3'!$C$42:$I$42</c:f>
              <c:numCache>
                <c:formatCode>#,##0.00</c:formatCode>
                <c:ptCount val="7"/>
                <c:pt idx="0">
                  <c:v>1.75</c:v>
                </c:pt>
                <c:pt idx="1">
                  <c:v>2.0500000000000114</c:v>
                </c:pt>
                <c:pt idx="2">
                  <c:v>35.579999999999984</c:v>
                </c:pt>
                <c:pt idx="3">
                  <c:v>20.339999999999975</c:v>
                </c:pt>
                <c:pt idx="4">
                  <c:v>62.519999999999982</c:v>
                </c:pt>
                <c:pt idx="5">
                  <c:v>56.230000000000047</c:v>
                </c:pt>
                <c:pt idx="6">
                  <c:v>25.94999999999996</c:v>
                </c:pt>
              </c:numCache>
            </c:numRef>
          </c:val>
          <c:extLst>
            <c:ext xmlns:c16="http://schemas.microsoft.com/office/drawing/2014/chart" uri="{C3380CC4-5D6E-409C-BE32-E72D297353CC}">
              <c16:uniqueId val="{00000002-F60A-4874-9E15-C81A436A6CA5}"/>
            </c:ext>
          </c:extLst>
        </c:ser>
        <c:ser>
          <c:idx val="4"/>
          <c:order val="4"/>
          <c:tx>
            <c:strRef>
              <c:f>'D3'!$B$43</c:f>
              <c:strCache>
                <c:ptCount val="1"/>
                <c:pt idx="0">
                  <c:v>Venituri secundare
Вторичные доходы 
Secondary income </c:v>
                </c:pt>
              </c:strCache>
            </c:strRef>
          </c:tx>
          <c:spPr>
            <a:solidFill>
              <a:srgbClr val="CC8250"/>
            </a:solidFill>
            <a:ln>
              <a:noFill/>
            </a:ln>
            <a:effectLst/>
          </c:spPr>
          <c:invertIfNegative val="0"/>
          <c:cat>
            <c:multiLvlStrRef>
              <c:f>'D3'!$C$37:$I$38</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'D3'!$C$43:$I$43</c:f>
              <c:numCache>
                <c:formatCode>#,##0.00</c:formatCode>
                <c:ptCount val="7"/>
                <c:pt idx="0">
                  <c:v>240.80424533082083</c:v>
                </c:pt>
                <c:pt idx="1">
                  <c:v>417.90896608932394</c:v>
                </c:pt>
                <c:pt idx="2">
                  <c:v>541.33837560050097</c:v>
                </c:pt>
                <c:pt idx="3">
                  <c:v>542.29</c:v>
                </c:pt>
                <c:pt idx="4">
                  <c:v>393.29</c:v>
                </c:pt>
                <c:pt idx="5">
                  <c:v>401.24999999999994</c:v>
                </c:pt>
                <c:pt idx="6">
                  <c:v>490.84000000000003</c:v>
                </c:pt>
              </c:numCache>
            </c:numRef>
          </c:val>
          <c:extLst>
            <c:ext xmlns:c16="http://schemas.microsoft.com/office/drawing/2014/chart" uri="{C3380CC4-5D6E-409C-BE32-E72D297353CC}">
              <c16:uniqueId val="{00000003-F60A-4874-9E15-C81A436A6CA5}"/>
            </c:ext>
          </c:extLst>
        </c:ser>
        <c:dLbls>
          <c:showLegendKey val="0"/>
          <c:showVal val="0"/>
          <c:showCatName val="0"/>
          <c:showSerName val="0"/>
          <c:showPercent val="0"/>
          <c:showBubbleSize val="0"/>
        </c:dLbls>
        <c:gapWidth val="55"/>
        <c:overlap val="100"/>
        <c:axId val="1624011231"/>
        <c:axId val="1624004159"/>
      </c:barChart>
      <c:lineChart>
        <c:grouping val="standard"/>
        <c:varyColors val="0"/>
        <c:ser>
          <c:idx val="0"/>
          <c:order val="0"/>
          <c:tx>
            <c:strRef>
              <c:f>'D3'!$B$39</c:f>
              <c:strCache>
                <c:ptCount val="1"/>
                <c:pt idx="0">
                  <c:v>Cont curent 
Счет текущих операций 
Current account </c:v>
                </c:pt>
              </c:strCache>
            </c:strRef>
          </c:tx>
          <c:spPr>
            <a:ln w="19050" cap="rnd">
              <a:solidFill>
                <a:srgbClr val="542804"/>
              </a:solidFill>
              <a:round/>
            </a:ln>
            <a:effectLst/>
          </c:spPr>
          <c:marker>
            <c:symbol val="diamond"/>
            <c:size val="6"/>
            <c:spPr>
              <a:solidFill>
                <a:srgbClr val="542804"/>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rgbClr val="542804"/>
                    </a:solidFill>
                    <a:latin typeface="PermianSerifTypeface" panose="02000000000000000000" pitchFamily="50" charset="0"/>
                    <a:ea typeface="+mn-ea"/>
                    <a:cs typeface="+mn-cs"/>
                  </a:defRPr>
                </a:pPr>
                <a:endParaRPr lang="ro-RO"/>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'D3'!$C$37:$I$38</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'D3'!$C$39:$I$39</c:f>
              <c:numCache>
                <c:formatCode>#,##0.00</c:formatCode>
                <c:ptCount val="7"/>
                <c:pt idx="0">
                  <c:v>-565.6684274472999</c:v>
                </c:pt>
                <c:pt idx="1">
                  <c:v>-465.89598041360028</c:v>
                </c:pt>
                <c:pt idx="2">
                  <c:v>-629.53009099079998</c:v>
                </c:pt>
                <c:pt idx="3">
                  <c:v>-821.16187242540036</c:v>
                </c:pt>
                <c:pt idx="4">
                  <c:v>-505.19000000000005</c:v>
                </c:pt>
                <c:pt idx="5">
                  <c:v>-415.78999999999996</c:v>
                </c:pt>
                <c:pt idx="6">
                  <c:v>-599.24000000000024</c:v>
                </c:pt>
              </c:numCache>
            </c:numRef>
          </c:val>
          <c:smooth val="0"/>
          <c:extLst>
            <c:ext xmlns:c16="http://schemas.microsoft.com/office/drawing/2014/chart" uri="{C3380CC4-5D6E-409C-BE32-E72D297353CC}">
              <c16:uniqueId val="{00000004-F60A-4874-9E15-C81A436A6CA5}"/>
            </c:ext>
          </c:extLst>
        </c:ser>
        <c:dLbls>
          <c:showLegendKey val="0"/>
          <c:showVal val="0"/>
          <c:showCatName val="0"/>
          <c:showSerName val="0"/>
          <c:showPercent val="0"/>
          <c:showBubbleSize val="0"/>
        </c:dLbls>
        <c:marker val="1"/>
        <c:smooth val="0"/>
        <c:axId val="1624011231"/>
        <c:axId val="1624004159"/>
      </c:lineChart>
      <c:lineChart>
        <c:grouping val="standard"/>
        <c:varyColors val="0"/>
        <c:dLbls>
          <c:showLegendKey val="0"/>
          <c:showVal val="0"/>
          <c:showCatName val="0"/>
          <c:showSerName val="0"/>
          <c:showPercent val="0"/>
          <c:showBubbleSize val="0"/>
        </c:dLbls>
        <c:marker val="1"/>
        <c:smooth val="0"/>
        <c:axId val="1728636543"/>
        <c:axId val="1728625311"/>
        <c:extLst>
          <c:ext xmlns:c15="http://schemas.microsoft.com/office/drawing/2012/chart" uri="{02D57815-91ED-43cb-92C2-25804820EDAC}">
            <c15:filteredLineSeries>
              <c15:ser>
                <c:idx val="5"/>
                <c:order val="5"/>
                <c:tx>
                  <c:strRef>
                    <c:extLst>
                      <c:ext uri="{02D57815-91ED-43cb-92C2-25804820EDAC}">
                        <c15:formulaRef>
                          <c15:sqref>#REF!</c15:sqref>
                        </c15:formulaRef>
                      </c:ext>
                    </c:extLst>
                    <c:strCache>
                      <c:ptCount val="1"/>
                      <c:pt idx="0">
                        <c:v>#REF!</c:v>
                      </c:pt>
                    </c:strCache>
                  </c:strRef>
                </c:tx>
                <c:spPr>
                  <a:ln w="28575" cap="rnd">
                    <a:solidFill>
                      <a:schemeClr val="accent6"/>
                    </a:solidFill>
                    <a:round/>
                  </a:ln>
                  <a:effectLst/>
                </c:spPr>
                <c:marker>
                  <c:symbol val="circle"/>
                  <c:size val="5"/>
                  <c:spPr>
                    <a:solidFill>
                      <a:sysClr val="windowText" lastClr="000000">
                        <a:lumMod val="95000"/>
                        <a:lumOff val="5000"/>
                      </a:sysClr>
                    </a:solidFill>
                    <a:ln w="9525">
                      <a:noFill/>
                    </a:ln>
                    <a:effectLst/>
                  </c:spPr>
                </c:marker>
                <c:cat>
                  <c:multiLvlStrRef>
                    <c:extLst>
                      <c:ext uri="{02D57815-91ED-43cb-92C2-25804820EDAC}">
                        <c15:formulaRef>
                          <c15:sqref>#REF!</c15:sqref>
                        </c15:formulaRef>
                      </c:ext>
                    </c:extLst>
                  </c:multiLvlStrRef>
                </c:cat>
                <c:val>
                  <c:numRef>
                    <c:extLst>
                      <c:ext uri="{02D57815-91ED-43cb-92C2-25804820EDAC}">
                        <c15:formulaRef>
                          <c15:sqref>#REF!</c15:sqref>
                        </c15:formulaRef>
                      </c:ext>
                    </c:extLst>
                    <c:numCache>
                      <c:formatCode>General</c:formatCode>
                      <c:ptCount val="1"/>
                      <c:pt idx="0">
                        <c:v>1</c:v>
                      </c:pt>
                    </c:numCache>
                  </c:numRef>
                </c:val>
                <c:smooth val="0"/>
                <c:extLst>
                  <c:ext xmlns:c16="http://schemas.microsoft.com/office/drawing/2014/chart" uri="{C3380CC4-5D6E-409C-BE32-E72D297353CC}">
                    <c16:uniqueId val="{00000005-F60A-4874-9E15-C81A436A6CA5}"/>
                  </c:ext>
                </c:extLst>
              </c15:ser>
            </c15:filteredLineSeries>
          </c:ext>
        </c:extLst>
      </c:lineChart>
      <c:catAx>
        <c:axId val="1624011231"/>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crossAx val="1624004159"/>
        <c:crosses val="autoZero"/>
        <c:auto val="1"/>
        <c:lblAlgn val="ctr"/>
        <c:lblOffset val="100"/>
        <c:noMultiLvlLbl val="0"/>
      </c:catAx>
      <c:valAx>
        <c:axId val="1624004159"/>
        <c:scaling>
          <c:orientation val="minMax"/>
          <c:max val="1000"/>
          <c:min val="-2000"/>
        </c:scaling>
        <c:delete val="0"/>
        <c:axPos val="l"/>
        <c:majorGridlines>
          <c:spPr>
            <a:ln w="9525" cap="flat" cmpd="sng" algn="ctr">
              <a:solidFill>
                <a:schemeClr val="tx1">
                  <a:lumMod val="15000"/>
                  <a:lumOff val="85000"/>
                </a:schemeClr>
              </a:solidFill>
              <a:prstDash val="dash"/>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crossAx val="1624011231"/>
        <c:crosses val="autoZero"/>
        <c:crossBetween val="between"/>
        <c:majorUnit val="500"/>
      </c:valAx>
      <c:valAx>
        <c:axId val="1728625311"/>
        <c:scaling>
          <c:orientation val="minMax"/>
          <c:max val="15"/>
          <c:min val="-25"/>
        </c:scaling>
        <c:delete val="1"/>
        <c:axPos val="r"/>
        <c:numFmt formatCode="General" sourceLinked="1"/>
        <c:majorTickMark val="out"/>
        <c:minorTickMark val="none"/>
        <c:tickLblPos val="nextTo"/>
        <c:crossAx val="1728636543"/>
        <c:crosses val="max"/>
        <c:crossBetween val="between"/>
      </c:valAx>
      <c:catAx>
        <c:axId val="1728636543"/>
        <c:scaling>
          <c:orientation val="minMax"/>
        </c:scaling>
        <c:delete val="1"/>
        <c:axPos val="b"/>
        <c:numFmt formatCode="General" sourceLinked="1"/>
        <c:majorTickMark val="out"/>
        <c:minorTickMark val="none"/>
        <c:tickLblPos val="nextTo"/>
        <c:crossAx val="1728625311"/>
        <c:crosses val="autoZero"/>
        <c:auto val="1"/>
        <c:lblAlgn val="ctr"/>
        <c:lblOffset val="100"/>
        <c:noMultiLvlLbl val="0"/>
      </c:catAx>
      <c:spPr>
        <a:noFill/>
        <a:ln>
          <a:noFill/>
        </a:ln>
        <a:effectLst/>
      </c:spPr>
    </c:plotArea>
    <c:legend>
      <c:legendPos val="r"/>
      <c:layout>
        <c:manualLayout>
          <c:xMode val="edge"/>
          <c:yMode val="edge"/>
          <c:x val="0.7488047031664864"/>
          <c:y val="0.16700833993383962"/>
          <c:w val="0.23953349103808594"/>
          <c:h val="0.69359642174905634"/>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PermianSerifTypeface" panose="02000000000000000000" pitchFamily="50" charset="0"/>
        </a:defRPr>
      </a:pPr>
      <a:endParaRPr lang="ro-RO"/>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200249555435602E-2"/>
          <c:y val="0.18154761904761904"/>
          <c:w val="0.90267123951444883"/>
          <c:h val="0.62219066366704157"/>
        </c:manualLayout>
      </c:layout>
      <c:barChart>
        <c:barDir val="col"/>
        <c:grouping val="stacked"/>
        <c:varyColors val="0"/>
        <c:ser>
          <c:idx val="0"/>
          <c:order val="0"/>
          <c:tx>
            <c:strRef>
              <c:f>'D35'!$B$39</c:f>
              <c:strCache>
                <c:ptCount val="1"/>
                <c:pt idx="0">
                  <c:v>UE / ЕС / EU</c:v>
                </c:pt>
              </c:strCache>
            </c:strRef>
          </c:tx>
          <c:spPr>
            <a:solidFill>
              <a:srgbClr val="9B6D4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'D35'!$C$37:$I$38</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'D35'!$C$39:$I$39</c:f>
              <c:numCache>
                <c:formatCode>General</c:formatCode>
                <c:ptCount val="7"/>
                <c:pt idx="0">
                  <c:v>197.12</c:v>
                </c:pt>
                <c:pt idx="1">
                  <c:v>222.57</c:v>
                </c:pt>
                <c:pt idx="2">
                  <c:v>214.32</c:v>
                </c:pt>
                <c:pt idx="3">
                  <c:v>222.73</c:v>
                </c:pt>
                <c:pt idx="4">
                  <c:v>229.32</c:v>
                </c:pt>
                <c:pt idx="5">
                  <c:v>252.09</c:v>
                </c:pt>
                <c:pt idx="6">
                  <c:v>246.53</c:v>
                </c:pt>
              </c:numCache>
            </c:numRef>
          </c:val>
          <c:extLst>
            <c:ext xmlns:c16="http://schemas.microsoft.com/office/drawing/2014/chart" uri="{C3380CC4-5D6E-409C-BE32-E72D297353CC}">
              <c16:uniqueId val="{00000000-2FED-4EDA-9273-518C156AA930}"/>
            </c:ext>
          </c:extLst>
        </c:ser>
        <c:ser>
          <c:idx val="1"/>
          <c:order val="1"/>
          <c:tx>
            <c:strRef>
              <c:f>'D35'!$B$40</c:f>
              <c:strCache>
                <c:ptCount val="1"/>
                <c:pt idx="0">
                  <c:v>CSI / СНГ / CIS</c:v>
                </c:pt>
              </c:strCache>
            </c:strRef>
          </c:tx>
          <c:spPr>
            <a:solidFill>
              <a:srgbClr val="C1977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'D35'!$C$37:$I$38</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'D35'!$C$40:$I$40</c:f>
              <c:numCache>
                <c:formatCode>General</c:formatCode>
                <c:ptCount val="7"/>
                <c:pt idx="0">
                  <c:v>30.99</c:v>
                </c:pt>
                <c:pt idx="1">
                  <c:v>110.24</c:v>
                </c:pt>
                <c:pt idx="2">
                  <c:v>145.29</c:v>
                </c:pt>
                <c:pt idx="3">
                  <c:v>115.68</c:v>
                </c:pt>
                <c:pt idx="4">
                  <c:v>68.41</c:v>
                </c:pt>
                <c:pt idx="5">
                  <c:v>62.45</c:v>
                </c:pt>
                <c:pt idx="6">
                  <c:v>45.57</c:v>
                </c:pt>
              </c:numCache>
            </c:numRef>
          </c:val>
          <c:extLst>
            <c:ext xmlns:c16="http://schemas.microsoft.com/office/drawing/2014/chart" uri="{C3380CC4-5D6E-409C-BE32-E72D297353CC}">
              <c16:uniqueId val="{00000001-2FED-4EDA-9273-518C156AA930}"/>
            </c:ext>
          </c:extLst>
        </c:ser>
        <c:ser>
          <c:idx val="2"/>
          <c:order val="2"/>
          <c:tx>
            <c:strRef>
              <c:f>'D35'!$B$41</c:f>
              <c:strCache>
                <c:ptCount val="1"/>
                <c:pt idx="0">
                  <c:v>Alte țări / Другие страны / Other countries</c:v>
                </c:pt>
              </c:strCache>
            </c:strRef>
          </c:tx>
          <c:spPr>
            <a:solidFill>
              <a:srgbClr val="E2C6A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'D35'!$C$37:$I$38</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'D35'!$C$41:$I$41</c:f>
              <c:numCache>
                <c:formatCode>General</c:formatCode>
                <c:ptCount val="7"/>
                <c:pt idx="0">
                  <c:v>144.69</c:v>
                </c:pt>
                <c:pt idx="1">
                  <c:v>149.77000000000001</c:v>
                </c:pt>
                <c:pt idx="2">
                  <c:v>151.37</c:v>
                </c:pt>
                <c:pt idx="3">
                  <c:v>146.63</c:v>
                </c:pt>
                <c:pt idx="4">
                  <c:v>139.49</c:v>
                </c:pt>
                <c:pt idx="5">
                  <c:v>149.08000000000001</c:v>
                </c:pt>
                <c:pt idx="6">
                  <c:v>150.37</c:v>
                </c:pt>
              </c:numCache>
            </c:numRef>
          </c:val>
          <c:extLst>
            <c:ext xmlns:c16="http://schemas.microsoft.com/office/drawing/2014/chart" uri="{C3380CC4-5D6E-409C-BE32-E72D297353CC}">
              <c16:uniqueId val="{00000002-2FED-4EDA-9273-518C156AA930}"/>
            </c:ext>
          </c:extLst>
        </c:ser>
        <c:dLbls>
          <c:showLegendKey val="0"/>
          <c:showVal val="1"/>
          <c:showCatName val="0"/>
          <c:showSerName val="0"/>
          <c:showPercent val="0"/>
          <c:showBubbleSize val="0"/>
        </c:dLbls>
        <c:gapWidth val="30"/>
        <c:overlap val="100"/>
        <c:axId val="1444085119"/>
        <c:axId val="1444098431"/>
      </c:barChart>
      <c:lineChart>
        <c:grouping val="standard"/>
        <c:varyColors val="0"/>
        <c:ser>
          <c:idx val="3"/>
          <c:order val="3"/>
          <c:tx>
            <c:strRef>
              <c:f>'D35'!$B$42</c:f>
              <c:strCache>
                <c:ptCount val="1"/>
                <c:pt idx="0">
                  <c:v>Total / Всего / Total</c:v>
                </c:pt>
              </c:strCache>
            </c:strRef>
          </c:tx>
          <c:spPr>
            <a:ln w="28575" cap="rnd">
              <a:noFill/>
              <a:round/>
            </a:ln>
            <a:effectLst/>
          </c:spPr>
          <c:marker>
            <c:symbol val="circle"/>
            <c:size val="5"/>
            <c:spPr>
              <a:solidFill>
                <a:schemeClr val="tx1"/>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PermianSerifTypeface" panose="02000000000000000000" pitchFamily="50" charset="0"/>
                    <a:ea typeface="+mn-ea"/>
                    <a:cs typeface="+mn-cs"/>
                  </a:defRPr>
                </a:pPr>
                <a:endParaRPr lang="ro-R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'D35'!$C$37:$I$38</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'D35'!$C$42:$I$42</c:f>
              <c:numCache>
                <c:formatCode>General</c:formatCode>
                <c:ptCount val="7"/>
                <c:pt idx="0">
                  <c:v>372.8</c:v>
                </c:pt>
                <c:pt idx="1">
                  <c:v>482.58</c:v>
                </c:pt>
                <c:pt idx="2">
                  <c:v>510.98</c:v>
                </c:pt>
                <c:pt idx="3">
                  <c:v>485.04</c:v>
                </c:pt>
                <c:pt idx="4">
                  <c:v>437.22</c:v>
                </c:pt>
                <c:pt idx="5">
                  <c:v>463.62</c:v>
                </c:pt>
                <c:pt idx="6">
                  <c:v>442.47</c:v>
                </c:pt>
              </c:numCache>
            </c:numRef>
          </c:val>
          <c:smooth val="0"/>
          <c:extLst>
            <c:ext xmlns:c16="http://schemas.microsoft.com/office/drawing/2014/chart" uri="{C3380CC4-5D6E-409C-BE32-E72D297353CC}">
              <c16:uniqueId val="{00000003-2FED-4EDA-9273-518C156AA930}"/>
            </c:ext>
          </c:extLst>
        </c:ser>
        <c:dLbls>
          <c:showLegendKey val="0"/>
          <c:showVal val="1"/>
          <c:showCatName val="0"/>
          <c:showSerName val="0"/>
          <c:showPercent val="0"/>
          <c:showBubbleSize val="0"/>
        </c:dLbls>
        <c:marker val="1"/>
        <c:smooth val="0"/>
        <c:axId val="1444085119"/>
        <c:axId val="1444098431"/>
      </c:lineChart>
      <c:catAx>
        <c:axId val="14440851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crossAx val="1444098431"/>
        <c:crosses val="autoZero"/>
        <c:auto val="1"/>
        <c:lblAlgn val="ctr"/>
        <c:lblOffset val="100"/>
        <c:noMultiLvlLbl val="0"/>
      </c:catAx>
      <c:valAx>
        <c:axId val="1444098431"/>
        <c:scaling>
          <c:orientation val="minMax"/>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crossAx val="1444085119"/>
        <c:crosses val="autoZero"/>
        <c:crossBetween val="between"/>
      </c:valAx>
      <c:spPr>
        <a:noFill/>
        <a:ln>
          <a:noFill/>
        </a:ln>
        <a:effectLst/>
      </c:spPr>
    </c:plotArea>
    <c:legend>
      <c:legendPos val="b"/>
      <c:layout>
        <c:manualLayout>
          <c:xMode val="edge"/>
          <c:yMode val="edge"/>
          <c:x val="1.7299967423906675E-4"/>
          <c:y val="0.9030507124109487"/>
          <c:w val="0.96999691363910745"/>
          <c:h val="7.9092144731908495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85000"/>
        </a:schemeClr>
      </a:solidFill>
      <a:round/>
    </a:ln>
    <a:effectLst/>
  </c:spPr>
  <c:txPr>
    <a:bodyPr/>
    <a:lstStyle/>
    <a:p>
      <a:pPr>
        <a:defRPr sz="800">
          <a:solidFill>
            <a:sysClr val="windowText" lastClr="000000"/>
          </a:solidFill>
          <a:latin typeface="PermianSerifTypeface" panose="02000000000000000000" pitchFamily="50" charset="0"/>
        </a:defRPr>
      </a:pPr>
      <a:endParaRPr lang="ro-RO"/>
    </a:p>
  </c:txPr>
  <c:printSettings>
    <c:headerFooter/>
    <c:pageMargins b="0.75" l="0.7" r="0.7" t="0.75" header="0.3" footer="0.3"/>
    <c:pageSetup/>
  </c:printSettings>
  <c:userShapes r:id="rId3"/>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32937725931396949"/>
          <c:y val="0.26556080502939977"/>
          <c:w val="0.46512502250329762"/>
          <c:h val="0.6390911358873318"/>
        </c:manualLayout>
      </c:layout>
      <c:pieChart>
        <c:varyColors val="1"/>
        <c:ser>
          <c:idx val="0"/>
          <c:order val="0"/>
          <c:dPt>
            <c:idx val="0"/>
            <c:bubble3D val="0"/>
            <c:spPr>
              <a:solidFill>
                <a:schemeClr val="accent5">
                  <a:shade val="53000"/>
                </a:schemeClr>
              </a:solidFill>
              <a:ln w="19050">
                <a:solidFill>
                  <a:schemeClr val="lt1"/>
                </a:solidFill>
              </a:ln>
              <a:effectLst/>
            </c:spPr>
            <c:extLst>
              <c:ext xmlns:c16="http://schemas.microsoft.com/office/drawing/2014/chart" uri="{C3380CC4-5D6E-409C-BE32-E72D297353CC}">
                <c16:uniqueId val="{00000005-A75C-4270-8AFD-07C20269DEED}"/>
              </c:ext>
            </c:extLst>
          </c:dPt>
          <c:dPt>
            <c:idx val="1"/>
            <c:bubble3D val="0"/>
            <c:spPr>
              <a:solidFill>
                <a:schemeClr val="accent5">
                  <a:shade val="41000"/>
                </a:schemeClr>
              </a:solidFill>
              <a:ln w="19050">
                <a:solidFill>
                  <a:schemeClr val="lt1"/>
                </a:solidFill>
              </a:ln>
              <a:effectLst/>
            </c:spPr>
            <c:extLst>
              <c:ext xmlns:c16="http://schemas.microsoft.com/office/drawing/2014/chart" uri="{C3380CC4-5D6E-409C-BE32-E72D297353CC}">
                <c16:uniqueId val="{00000002-A75C-4270-8AFD-07C20269DEED}"/>
              </c:ext>
            </c:extLst>
          </c:dPt>
          <c:dPt>
            <c:idx val="2"/>
            <c:bubble3D val="0"/>
            <c:spPr>
              <a:solidFill>
                <a:schemeClr val="accent5">
                  <a:shade val="76000"/>
                </a:schemeClr>
              </a:solidFill>
              <a:ln w="19050">
                <a:solidFill>
                  <a:schemeClr val="lt1"/>
                </a:solidFill>
              </a:ln>
              <a:effectLst/>
            </c:spPr>
            <c:extLst>
              <c:ext xmlns:c16="http://schemas.microsoft.com/office/drawing/2014/chart" uri="{C3380CC4-5D6E-409C-BE32-E72D297353CC}">
                <c16:uniqueId val="{00000006-A75C-4270-8AFD-07C20269DEED}"/>
              </c:ext>
            </c:extLst>
          </c:dPt>
          <c:dPt>
            <c:idx val="3"/>
            <c:bubble3D val="0"/>
            <c:spPr>
              <a:solidFill>
                <a:schemeClr val="accent5">
                  <a:shade val="65000"/>
                </a:schemeClr>
              </a:solidFill>
              <a:ln w="19050">
                <a:solidFill>
                  <a:schemeClr val="lt1"/>
                </a:solidFill>
              </a:ln>
              <a:effectLst/>
            </c:spPr>
            <c:extLst>
              <c:ext xmlns:c16="http://schemas.microsoft.com/office/drawing/2014/chart" uri="{C3380CC4-5D6E-409C-BE32-E72D297353CC}">
                <c16:uniqueId val="{00000007-A75C-4270-8AFD-07C20269DEE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4-A75C-4270-8AFD-07C20269DEED}"/>
              </c:ext>
            </c:extLst>
          </c:dPt>
          <c:dPt>
            <c:idx val="5"/>
            <c:bubble3D val="0"/>
            <c:spPr>
              <a:solidFill>
                <a:schemeClr val="accent5">
                  <a:shade val="88000"/>
                </a:schemeClr>
              </a:solidFill>
              <a:ln w="19050">
                <a:solidFill>
                  <a:schemeClr val="lt1"/>
                </a:solidFill>
              </a:ln>
              <a:effectLst/>
            </c:spPr>
            <c:extLst>
              <c:ext xmlns:c16="http://schemas.microsoft.com/office/drawing/2014/chart" uri="{C3380CC4-5D6E-409C-BE32-E72D297353CC}">
                <c16:uniqueId val="{0000000B-0E84-4922-B6B6-8560331F00D2}"/>
              </c:ext>
            </c:extLst>
          </c:dPt>
          <c:dPt>
            <c:idx val="6"/>
            <c:bubble3D val="0"/>
            <c:spPr>
              <a:solidFill>
                <a:schemeClr val="accent5">
                  <a:tint val="89000"/>
                </a:schemeClr>
              </a:solidFill>
              <a:ln w="19050">
                <a:solidFill>
                  <a:schemeClr val="lt1"/>
                </a:solidFill>
              </a:ln>
              <a:effectLst/>
            </c:spPr>
            <c:extLst>
              <c:ext xmlns:c16="http://schemas.microsoft.com/office/drawing/2014/chart" uri="{C3380CC4-5D6E-409C-BE32-E72D297353CC}">
                <c16:uniqueId val="{00000008-A75C-4270-8AFD-07C20269DEED}"/>
              </c:ext>
            </c:extLst>
          </c:dPt>
          <c:dPt>
            <c:idx val="7"/>
            <c:bubble3D val="0"/>
            <c:spPr>
              <a:solidFill>
                <a:schemeClr val="accent5">
                  <a:tint val="77000"/>
                </a:schemeClr>
              </a:solidFill>
              <a:ln w="19050">
                <a:solidFill>
                  <a:schemeClr val="lt1"/>
                </a:solidFill>
              </a:ln>
              <a:effectLst/>
            </c:spPr>
            <c:extLst>
              <c:ext xmlns:c16="http://schemas.microsoft.com/office/drawing/2014/chart" uri="{C3380CC4-5D6E-409C-BE32-E72D297353CC}">
                <c16:uniqueId val="{0000000F-0E84-4922-B6B6-8560331F00D2}"/>
              </c:ext>
            </c:extLst>
          </c:dPt>
          <c:dPt>
            <c:idx val="8"/>
            <c:bubble3D val="0"/>
            <c:spPr>
              <a:solidFill>
                <a:schemeClr val="accent5">
                  <a:tint val="65000"/>
                </a:schemeClr>
              </a:solidFill>
              <a:ln w="19050">
                <a:solidFill>
                  <a:schemeClr val="lt1"/>
                </a:solidFill>
              </a:ln>
              <a:effectLst/>
            </c:spPr>
            <c:extLst>
              <c:ext xmlns:c16="http://schemas.microsoft.com/office/drawing/2014/chart" uri="{C3380CC4-5D6E-409C-BE32-E72D297353CC}">
                <c16:uniqueId val="{00000011-0E84-4922-B6B6-8560331F00D2}"/>
              </c:ext>
            </c:extLst>
          </c:dPt>
          <c:dPt>
            <c:idx val="9"/>
            <c:bubble3D val="0"/>
            <c:spPr>
              <a:solidFill>
                <a:schemeClr val="accent5">
                  <a:tint val="54000"/>
                </a:schemeClr>
              </a:solidFill>
              <a:ln w="19050">
                <a:solidFill>
                  <a:schemeClr val="lt1"/>
                </a:solidFill>
              </a:ln>
              <a:effectLst/>
            </c:spPr>
            <c:extLst>
              <c:ext xmlns:c16="http://schemas.microsoft.com/office/drawing/2014/chart" uri="{C3380CC4-5D6E-409C-BE32-E72D297353CC}">
                <c16:uniqueId val="{00000013-0E84-4922-B6B6-8560331F00D2}"/>
              </c:ext>
            </c:extLst>
          </c:dPt>
          <c:dPt>
            <c:idx val="10"/>
            <c:bubble3D val="0"/>
            <c:spPr>
              <a:solidFill>
                <a:schemeClr val="accent5">
                  <a:tint val="42000"/>
                </a:schemeClr>
              </a:solidFill>
              <a:ln w="19050">
                <a:solidFill>
                  <a:schemeClr val="lt1"/>
                </a:solidFill>
              </a:ln>
              <a:effectLst/>
            </c:spPr>
            <c:extLst>
              <c:ext xmlns:c16="http://schemas.microsoft.com/office/drawing/2014/chart" uri="{C3380CC4-5D6E-409C-BE32-E72D297353CC}">
                <c16:uniqueId val="{00000003-A75C-4270-8AFD-07C20269DEED}"/>
              </c:ext>
            </c:extLst>
          </c:dPt>
          <c:dLbls>
            <c:dLbl>
              <c:idx val="0"/>
              <c:layout>
                <c:manualLayout>
                  <c:x val="-8.9777718757722141E-2"/>
                  <c:y val="0.12680720249861682"/>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RO"/>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75C-4270-8AFD-07C20269DEED}"/>
                </c:ext>
              </c:extLst>
            </c:dLbl>
            <c:dLbl>
              <c:idx val="1"/>
              <c:layout>
                <c:manualLayout>
                  <c:x val="-0.14923500778054455"/>
                  <c:y val="4.0611340979700213E-2"/>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RO"/>
                </a:p>
              </c:txPr>
              <c:dLblPos val="bestFit"/>
              <c:showLegendKey val="0"/>
              <c:showVal val="1"/>
              <c:showCatName val="1"/>
              <c:showSerName val="0"/>
              <c:showPercent val="0"/>
              <c:showBubbleSize val="0"/>
              <c:extLst>
                <c:ext xmlns:c15="http://schemas.microsoft.com/office/drawing/2012/chart" uri="{CE6537A1-D6FC-4f65-9D91-7224C49458BB}">
                  <c15:layout>
                    <c:manualLayout>
                      <c:w val="0.1420048778250623"/>
                      <c:h val="0.14405373446388389"/>
                    </c:manualLayout>
                  </c15:layout>
                </c:ext>
                <c:ext xmlns:c16="http://schemas.microsoft.com/office/drawing/2014/chart" uri="{C3380CC4-5D6E-409C-BE32-E72D297353CC}">
                  <c16:uniqueId val="{00000002-A75C-4270-8AFD-07C20269DEED}"/>
                </c:ext>
              </c:extLst>
            </c:dLbl>
            <c:dLbl>
              <c:idx val="2"/>
              <c:layout>
                <c:manualLayout>
                  <c:x val="-0.10775312641586347"/>
                  <c:y val="-0.1134263738759763"/>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RO"/>
                </a:p>
              </c:txPr>
              <c:dLblPos val="bestFit"/>
              <c:showLegendKey val="0"/>
              <c:showVal val="1"/>
              <c:showCatName val="1"/>
              <c:showSerName val="0"/>
              <c:showPercent val="0"/>
              <c:showBubbleSize val="0"/>
              <c:extLst>
                <c:ext xmlns:c15="http://schemas.microsoft.com/office/drawing/2012/chart" uri="{CE6537A1-D6FC-4f65-9D91-7224C49458BB}">
                  <c15:layout>
                    <c:manualLayout>
                      <c:w val="0.11651180747171087"/>
                      <c:h val="0.11717803773554736"/>
                    </c:manualLayout>
                  </c15:layout>
                </c:ext>
                <c:ext xmlns:c16="http://schemas.microsoft.com/office/drawing/2014/chart" uri="{C3380CC4-5D6E-409C-BE32-E72D297353CC}">
                  <c16:uniqueId val="{00000006-A75C-4270-8AFD-07C20269DEED}"/>
                </c:ext>
              </c:extLst>
            </c:dLbl>
            <c:dLbl>
              <c:idx val="3"/>
              <c:layout>
                <c:manualLayout>
                  <c:x val="-4.4978551443092228E-2"/>
                  <c:y val="-0.1189450618905208"/>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RO"/>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75C-4270-8AFD-07C20269DEED}"/>
                </c:ext>
              </c:extLst>
            </c:dLbl>
            <c:dLbl>
              <c:idx val="4"/>
              <c:layout>
                <c:manualLayout>
                  <c:x val="6.740298929402129E-2"/>
                  <c:y val="-0.1373550317159086"/>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RO"/>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75C-4270-8AFD-07C20269DEED}"/>
                </c:ext>
              </c:extLst>
            </c:dLbl>
            <c:dLbl>
              <c:idx val="5"/>
              <c:layout>
                <c:manualLayout>
                  <c:x val="0.10406194272560108"/>
                  <c:y val="-0.10629561432364135"/>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RO"/>
                </a:p>
              </c:txPr>
              <c:dLblPos val="bestFit"/>
              <c:showLegendKey val="0"/>
              <c:showVal val="1"/>
              <c:showCatName val="1"/>
              <c:showSerName val="0"/>
              <c:showPercent val="0"/>
              <c:showBubbleSize val="0"/>
              <c:extLst>
                <c:ext xmlns:c15="http://schemas.microsoft.com/office/drawing/2012/chart" uri="{CE6537A1-D6FC-4f65-9D91-7224C49458BB}">
                  <c15:layout>
                    <c:manualLayout>
                      <c:w val="0.11468621675586985"/>
                      <c:h val="0.13400532764248882"/>
                    </c:manualLayout>
                  </c15:layout>
                </c:ext>
                <c:ext xmlns:c16="http://schemas.microsoft.com/office/drawing/2014/chart" uri="{C3380CC4-5D6E-409C-BE32-E72D297353CC}">
                  <c16:uniqueId val="{0000000B-0E84-4922-B6B6-8560331F00D2}"/>
                </c:ext>
              </c:extLst>
            </c:dLbl>
            <c:dLbl>
              <c:idx val="6"/>
              <c:layout>
                <c:manualLayout>
                  <c:x val="-7.674120762791628E-2"/>
                  <c:y val="3.6990881308881701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75C-4270-8AFD-07C20269DEED}"/>
                </c:ext>
              </c:extLst>
            </c:dLbl>
            <c:dLbl>
              <c:idx val="7"/>
              <c:layout>
                <c:manualLayout>
                  <c:x val="-0.16846148291084176"/>
                  <c:y val="9.9971478372588383E-3"/>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E84-4922-B6B6-8560331F00D2}"/>
                </c:ext>
              </c:extLst>
            </c:dLbl>
            <c:dLbl>
              <c:idx val="8"/>
              <c:layout>
                <c:manualLayout>
                  <c:x val="-0.10362777115703571"/>
                  <c:y val="-2.8632845299210213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E84-4922-B6B6-8560331F00D2}"/>
                </c:ext>
              </c:extLst>
            </c:dLbl>
            <c:dLbl>
              <c:idx val="9"/>
              <c:layout>
                <c:manualLayout>
                  <c:x val="-6.8452122223537998E-2"/>
                  <c:y val="-7.5755605628424566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E84-4922-B6B6-8560331F00D2}"/>
                </c:ext>
              </c:extLst>
            </c:dLbl>
            <c:dLbl>
              <c:idx val="10"/>
              <c:layout>
                <c:manualLayout>
                  <c:x val="-1.4165954204848118E-3"/>
                  <c:y val="-3.233548393771516E-3"/>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75C-4270-8AFD-07C20269DEED}"/>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dLblPos val="bestFit"/>
            <c:showLegendKey val="0"/>
            <c:showVal val="1"/>
            <c:showCatName val="1"/>
            <c:showSerName val="0"/>
            <c:showPercent val="0"/>
            <c:showBubbleSize val="0"/>
            <c:showLeaderLines val="1"/>
            <c:leaderLines>
              <c:spPr>
                <a:ln w="9525" cap="flat" cmpd="sng" algn="ctr">
                  <a:solidFill>
                    <a:schemeClr val="bg1">
                      <a:lumMod val="85000"/>
                    </a:schemeClr>
                  </a:solidFill>
                  <a:round/>
                </a:ln>
                <a:effectLst/>
              </c:spPr>
            </c:leaderLines>
            <c:extLst>
              <c:ext xmlns:c15="http://schemas.microsoft.com/office/drawing/2012/chart" uri="{CE6537A1-D6FC-4f65-9D91-7224C49458BB}"/>
            </c:extLst>
          </c:dLbls>
          <c:cat>
            <c:strRef>
              <c:f>'D35'!$B$44:$B$54</c:f>
              <c:strCache>
                <c:ptCount val="11"/>
                <c:pt idx="0">
                  <c:v>Israel
Израиль
Israel</c:v>
                </c:pt>
                <c:pt idx="1">
                  <c:v>Germania
Германия
Germany</c:v>
                </c:pt>
                <c:pt idx="2">
                  <c:v>Italia
Италия
Italy</c:v>
                </c:pt>
                <c:pt idx="3">
                  <c:v>Rusia
Россия
Russia</c:v>
                </c:pt>
                <c:pt idx="4">
                  <c:v>SUA
США
USA</c:v>
                </c:pt>
                <c:pt idx="5">
                  <c:v>Franța
Франция
France</c:v>
                </c:pt>
                <c:pt idx="6">
                  <c:v>Marea Britanie
Великобритания 
UK</c:v>
                </c:pt>
                <c:pt idx="7">
                  <c:v>Irlanda
Ирландия
Ireland</c:v>
                </c:pt>
                <c:pt idx="8">
                  <c:v>România
Румыния
Romania</c:v>
                </c:pt>
                <c:pt idx="9">
                  <c:v>Belgia
Бельгия
Belgium</c:v>
                </c:pt>
                <c:pt idx="10">
                  <c:v>Alte țări
Другие страны
Other countries</c:v>
                </c:pt>
              </c:strCache>
            </c:strRef>
          </c:cat>
          <c:val>
            <c:numRef>
              <c:f>'D35'!$C$44:$C$54</c:f>
              <c:numCache>
                <c:formatCode>0.0%</c:formatCode>
                <c:ptCount val="11"/>
                <c:pt idx="0">
                  <c:v>0.14699999999999999</c:v>
                </c:pt>
                <c:pt idx="1">
                  <c:v>0.14399999999999999</c:v>
                </c:pt>
                <c:pt idx="2">
                  <c:v>0.128</c:v>
                </c:pt>
                <c:pt idx="3">
                  <c:v>9.5000000000000001E-2</c:v>
                </c:pt>
                <c:pt idx="4">
                  <c:v>0.09</c:v>
                </c:pt>
                <c:pt idx="5">
                  <c:v>8.5000000000000006E-2</c:v>
                </c:pt>
                <c:pt idx="6">
                  <c:v>5.1999999999999998E-2</c:v>
                </c:pt>
                <c:pt idx="7">
                  <c:v>3.4000000000000002E-2</c:v>
                </c:pt>
                <c:pt idx="8">
                  <c:v>3.2000000000000001E-2</c:v>
                </c:pt>
                <c:pt idx="9">
                  <c:v>1.7999999999999999E-2</c:v>
                </c:pt>
                <c:pt idx="10">
                  <c:v>0.17499999999999993</c:v>
                </c:pt>
              </c:numCache>
            </c:numRef>
          </c:val>
          <c:extLst>
            <c:ext xmlns:c16="http://schemas.microsoft.com/office/drawing/2014/chart" uri="{C3380CC4-5D6E-409C-BE32-E72D297353CC}">
              <c16:uniqueId val="{00000000-A75C-4270-8AFD-07C20269DEED}"/>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85000"/>
        </a:schemeClr>
      </a:solidFill>
      <a:round/>
    </a:ln>
    <a:effectLst/>
  </c:spPr>
  <c:txPr>
    <a:bodyPr/>
    <a:lstStyle/>
    <a:p>
      <a:pPr>
        <a:defRPr/>
      </a:pPr>
      <a:endParaRPr lang="ro-RO"/>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2252581719442533E-2"/>
          <c:y val="2.18175109063748E-2"/>
          <c:w val="0.89042510691791776"/>
          <c:h val="0.7696766475619119"/>
        </c:manualLayout>
      </c:layout>
      <c:areaChart>
        <c:grouping val="stacked"/>
        <c:varyColors val="0"/>
        <c:ser>
          <c:idx val="2"/>
          <c:order val="1"/>
          <c:tx>
            <c:strRef>
              <c:f>'D4'!$B$41</c:f>
              <c:strCache>
                <c:ptCount val="1"/>
                <c:pt idx="0">
                  <c:v>UE / EC / EU </c:v>
                </c:pt>
              </c:strCache>
            </c:strRef>
          </c:tx>
          <c:spPr>
            <a:solidFill>
              <a:srgbClr val="6E4926"/>
            </a:solidFill>
            <a:ln w="25400">
              <a:noFill/>
            </a:ln>
          </c:spPr>
          <c:dLbls>
            <c:numFmt formatCode="#,##0.00" sourceLinked="0"/>
            <c:spPr>
              <a:noFill/>
              <a:ln w="6350">
                <a:noFill/>
              </a:ln>
            </c:spPr>
            <c:txPr>
              <a:bodyPr rot="0" vert="horz"/>
              <a:lstStyle/>
              <a:p>
                <a:pPr>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'D4'!$C$38:$I$39</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'D4'!$C$41:$I$41</c:f>
              <c:numCache>
                <c:formatCode>#,##0.00</c:formatCode>
                <c:ptCount val="7"/>
                <c:pt idx="0">
                  <c:v>-433.35</c:v>
                </c:pt>
                <c:pt idx="1">
                  <c:v>-681.5</c:v>
                </c:pt>
                <c:pt idx="2">
                  <c:v>-864.37000000000012</c:v>
                </c:pt>
                <c:pt idx="3">
                  <c:v>-1107.75</c:v>
                </c:pt>
                <c:pt idx="4">
                  <c:v>-808.57000000000016</c:v>
                </c:pt>
                <c:pt idx="5">
                  <c:v>-750.56000000000017</c:v>
                </c:pt>
                <c:pt idx="6">
                  <c:v>-786.61999999999989</c:v>
                </c:pt>
              </c:numCache>
            </c:numRef>
          </c:val>
          <c:extLst>
            <c:ext xmlns:c16="http://schemas.microsoft.com/office/drawing/2014/chart" uri="{C3380CC4-5D6E-409C-BE32-E72D297353CC}">
              <c16:uniqueId val="{00000000-B594-4076-A6EC-63410CD052E4}"/>
            </c:ext>
          </c:extLst>
        </c:ser>
        <c:ser>
          <c:idx val="3"/>
          <c:order val="2"/>
          <c:tx>
            <c:strRef>
              <c:f>'D4'!$B$42</c:f>
              <c:strCache>
                <c:ptCount val="1"/>
                <c:pt idx="0">
                  <c:v>CSI / СНГ / CIS</c:v>
                </c:pt>
              </c:strCache>
            </c:strRef>
          </c:tx>
          <c:spPr>
            <a:solidFill>
              <a:schemeClr val="bg1">
                <a:lumMod val="75000"/>
              </a:schemeClr>
            </a:solidFill>
            <a:ln w="25400">
              <a:noFill/>
            </a:ln>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'D4'!$C$38:$I$39</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'D4'!$C$42:$I$42</c:f>
              <c:numCache>
                <c:formatCode>#,##0.00</c:formatCode>
                <c:ptCount val="7"/>
                <c:pt idx="0">
                  <c:v>-506.34999999999997</c:v>
                </c:pt>
                <c:pt idx="1">
                  <c:v>-223.94</c:v>
                </c:pt>
                <c:pt idx="2">
                  <c:v>-242.95999999999998</c:v>
                </c:pt>
                <c:pt idx="3">
                  <c:v>-312.28000000000003</c:v>
                </c:pt>
                <c:pt idx="4">
                  <c:v>-132.88999999999999</c:v>
                </c:pt>
                <c:pt idx="5">
                  <c:v>-10.099999999999966</c:v>
                </c:pt>
                <c:pt idx="6">
                  <c:v>-91.499999999999972</c:v>
                </c:pt>
              </c:numCache>
            </c:numRef>
          </c:val>
          <c:extLst>
            <c:ext xmlns:c16="http://schemas.microsoft.com/office/drawing/2014/chart" uri="{C3380CC4-5D6E-409C-BE32-E72D297353CC}">
              <c16:uniqueId val="{00000001-B594-4076-A6EC-63410CD052E4}"/>
            </c:ext>
          </c:extLst>
        </c:ser>
        <c:ser>
          <c:idx val="4"/>
          <c:order val="3"/>
          <c:tx>
            <c:strRef>
              <c:f>'D4'!$B$43</c:f>
              <c:strCache>
                <c:ptCount val="1"/>
                <c:pt idx="0">
                  <c:v>Alte țări / Другие страны / Other countries</c:v>
                </c:pt>
              </c:strCache>
            </c:strRef>
          </c:tx>
          <c:spPr>
            <a:solidFill>
              <a:srgbClr val="A26A38"/>
            </a:solidFill>
            <a:ln>
              <a:noFill/>
            </a:ln>
            <a:effectLst/>
          </c:spPr>
          <c:dLbls>
            <c:dLbl>
              <c:idx val="6"/>
              <c:delete val="1"/>
              <c:extLst>
                <c:ext xmlns:c15="http://schemas.microsoft.com/office/drawing/2012/chart" uri="{CE6537A1-D6FC-4f65-9D91-7224C49458BB}"/>
                <c:ext xmlns:c16="http://schemas.microsoft.com/office/drawing/2014/chart" uri="{C3380CC4-5D6E-409C-BE32-E72D297353CC}">
                  <c16:uniqueId val="{00000000-F395-468A-A60F-821D7FC32A9E}"/>
                </c:ext>
              </c:extLst>
            </c:dLbl>
            <c:spPr>
              <a:noFill/>
              <a:ln w="25400">
                <a:noFill/>
              </a:ln>
            </c:spPr>
            <c:txPr>
              <a:bodyPr rot="0" vert="horz"/>
              <a:lstStyle/>
              <a:p>
                <a:pPr>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'D4'!$C$38:$I$39</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'D4'!$C$43:$I$43</c:f>
              <c:numCache>
                <c:formatCode>#,##0.00</c:formatCode>
                <c:ptCount val="7"/>
                <c:pt idx="0">
                  <c:v>-85.060000000000031</c:v>
                </c:pt>
                <c:pt idx="1">
                  <c:v>-248.82</c:v>
                </c:pt>
                <c:pt idx="2">
                  <c:v>-358.49</c:v>
                </c:pt>
                <c:pt idx="3">
                  <c:v>-286.95999999999998</c:v>
                </c:pt>
                <c:pt idx="4">
                  <c:v>-299.25</c:v>
                </c:pt>
                <c:pt idx="5">
                  <c:v>-297.46000000000004</c:v>
                </c:pt>
                <c:pt idx="6">
                  <c:v>-388.95000000000005</c:v>
                </c:pt>
              </c:numCache>
            </c:numRef>
          </c:val>
          <c:extLst>
            <c:ext xmlns:c16="http://schemas.microsoft.com/office/drawing/2014/chart" uri="{C3380CC4-5D6E-409C-BE32-E72D297353CC}">
              <c16:uniqueId val="{00000003-B594-4076-A6EC-63410CD052E4}"/>
            </c:ext>
          </c:extLst>
        </c:ser>
        <c:dLbls>
          <c:showLegendKey val="0"/>
          <c:showVal val="0"/>
          <c:showCatName val="0"/>
          <c:showSerName val="0"/>
          <c:showPercent val="0"/>
          <c:showBubbleSize val="0"/>
        </c:dLbls>
        <c:axId val="305895240"/>
        <c:axId val="1"/>
      </c:areaChart>
      <c:lineChart>
        <c:grouping val="standard"/>
        <c:varyColors val="0"/>
        <c:ser>
          <c:idx val="1"/>
          <c:order val="0"/>
          <c:tx>
            <c:strRef>
              <c:f>'D4'!$B$40</c:f>
              <c:strCache>
                <c:ptCount val="1"/>
                <c:pt idx="0">
                  <c:v>Total / Всего / Total</c:v>
                </c:pt>
              </c:strCache>
            </c:strRef>
          </c:tx>
          <c:spPr>
            <a:ln w="28575" cap="rnd">
              <a:solidFill>
                <a:schemeClr val="accent2">
                  <a:lumMod val="50000"/>
                </a:schemeClr>
              </a:solidFill>
              <a:round/>
            </a:ln>
            <a:effectLst/>
          </c:spPr>
          <c:marker>
            <c:symbol val="none"/>
          </c:marker>
          <c:dLbls>
            <c:dLbl>
              <c:idx val="0"/>
              <c:layout>
                <c:manualLayout>
                  <c:x val="-4.6253926992036717E-2"/>
                  <c:y val="5.76262439423201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B7B-4DE0-9811-C5ECC71C53B4}"/>
                </c:ext>
              </c:extLst>
            </c:dLbl>
            <c:dLbl>
              <c:idx val="1"/>
              <c:layout>
                <c:manualLayout>
                  <c:x val="-5.1326834853858631E-2"/>
                  <c:y val="5.65155546032935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395-468A-A60F-821D7FC32A9E}"/>
                </c:ext>
              </c:extLst>
            </c:dLbl>
            <c:dLbl>
              <c:idx val="3"/>
              <c:layout>
                <c:manualLayout>
                  <c:x val="-3.828488374935346E-2"/>
                  <c:y val="1.83219954648526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395-468A-A60F-821D7FC32A9E}"/>
                </c:ext>
              </c:extLst>
            </c:dLbl>
            <c:numFmt formatCode="#,##0.00" sourceLinked="0"/>
            <c:spPr>
              <a:noFill/>
              <a:ln w="25400">
                <a:noFill/>
              </a:ln>
            </c:spPr>
            <c:txPr>
              <a:bodyPr rot="0" vert="horz"/>
              <a:lstStyle/>
              <a:p>
                <a:pPr>
                  <a:defRPr b="1">
                    <a:solidFill>
                      <a:srgbClr val="542804"/>
                    </a:solidFill>
                  </a:defRPr>
                </a:pPr>
                <a:endParaRPr lang="ro-RO"/>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'D4'!$C$38:$I$39</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'D4'!$C$40:$I$40</c:f>
              <c:numCache>
                <c:formatCode>#,##0.00</c:formatCode>
                <c:ptCount val="7"/>
                <c:pt idx="0">
                  <c:v>-1024.7599999999998</c:v>
                </c:pt>
                <c:pt idx="1">
                  <c:v>-1154.2599999999998</c:v>
                </c:pt>
                <c:pt idx="2">
                  <c:v>-1465.82</c:v>
                </c:pt>
                <c:pt idx="3">
                  <c:v>-1706.99</c:v>
                </c:pt>
                <c:pt idx="4">
                  <c:v>-1240.71</c:v>
                </c:pt>
                <c:pt idx="5">
                  <c:v>-1058.1200000000001</c:v>
                </c:pt>
                <c:pt idx="6">
                  <c:v>-1267.0700000000002</c:v>
                </c:pt>
              </c:numCache>
            </c:numRef>
          </c:val>
          <c:smooth val="0"/>
          <c:extLst>
            <c:ext xmlns:c16="http://schemas.microsoft.com/office/drawing/2014/chart" uri="{C3380CC4-5D6E-409C-BE32-E72D297353CC}">
              <c16:uniqueId val="{00000007-B594-4076-A6EC-63410CD052E4}"/>
            </c:ext>
          </c:extLst>
        </c:ser>
        <c:dLbls>
          <c:showLegendKey val="0"/>
          <c:showVal val="0"/>
          <c:showCatName val="0"/>
          <c:showSerName val="0"/>
          <c:showPercent val="0"/>
          <c:showBubbleSize val="0"/>
        </c:dLbls>
        <c:marker val="1"/>
        <c:smooth val="0"/>
        <c:axId val="305895240"/>
        <c:axId val="1"/>
      </c:lineChart>
      <c:catAx>
        <c:axId val="3058952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vert="horz"/>
          <a:lstStyle/>
          <a:p>
            <a:pPr>
              <a:defRPr/>
            </a:pPr>
            <a:endParaRPr lang="ro-RO"/>
          </a:p>
        </c:txPr>
        <c:crossAx val="1"/>
        <c:crosses val="autoZero"/>
        <c:auto val="1"/>
        <c:lblAlgn val="ctr"/>
        <c:lblOffset val="0"/>
        <c:noMultiLvlLbl val="0"/>
      </c:catAx>
      <c:valAx>
        <c:axId val="1"/>
        <c:scaling>
          <c:orientation val="minMax"/>
          <c:max val="0"/>
          <c:min val="-1850"/>
        </c:scaling>
        <c:delete val="0"/>
        <c:axPos val="l"/>
        <c:numFmt formatCode="#,##0" sourceLinked="0"/>
        <c:majorTickMark val="none"/>
        <c:minorTickMark val="none"/>
        <c:tickLblPos val="nextTo"/>
        <c:spPr>
          <a:ln w="6350">
            <a:noFill/>
          </a:ln>
        </c:spPr>
        <c:txPr>
          <a:bodyPr rot="-60000000" vert="horz"/>
          <a:lstStyle/>
          <a:p>
            <a:pPr>
              <a:defRPr/>
            </a:pPr>
            <a:endParaRPr lang="ro-RO"/>
          </a:p>
        </c:txPr>
        <c:crossAx val="305895240"/>
        <c:crosses val="autoZero"/>
        <c:crossBetween val="between"/>
        <c:majorUnit val="250"/>
      </c:valAx>
      <c:spPr>
        <a:noFill/>
        <a:ln w="25400">
          <a:noFill/>
        </a:ln>
      </c:spPr>
    </c:plotArea>
    <c:legend>
      <c:legendPos val="b"/>
      <c:legendEntry>
        <c:idx val="3"/>
        <c:txPr>
          <a:bodyPr rot="0" vert="horz"/>
          <a:lstStyle/>
          <a:p>
            <a:pPr>
              <a:defRPr/>
            </a:pPr>
            <a:endParaRPr lang="ro-RO"/>
          </a:p>
        </c:txPr>
      </c:legendEntry>
      <c:layout>
        <c:manualLayout>
          <c:xMode val="edge"/>
          <c:yMode val="edge"/>
          <c:x val="0"/>
          <c:y val="0.91576124413019799"/>
          <c:w val="0.9986010413279317"/>
          <c:h val="8.2217818010843879E-2"/>
        </c:manualLayout>
      </c:layout>
      <c:overlay val="0"/>
      <c:spPr>
        <a:solidFill>
          <a:schemeClr val="bg1"/>
        </a:solidFill>
        <a:ln>
          <a:noFill/>
        </a:ln>
        <a:effectLst/>
      </c:spPr>
      <c:txPr>
        <a:bodyPr rot="0" vert="horz"/>
        <a:lstStyle/>
        <a:p>
          <a:pPr>
            <a:defRPr/>
          </a:pPr>
          <a:endParaRPr lang="ro-RO"/>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sz="800">
          <a:solidFill>
            <a:sysClr val="windowText" lastClr="000000"/>
          </a:solidFill>
          <a:latin typeface="PermianSerifTypeface" panose="02000000000000000000" pitchFamily="50" charset="0"/>
        </a:defRPr>
      </a:pPr>
      <a:endParaRPr lang="ro-RO"/>
    </a:p>
  </c:txPr>
  <c:printSettings>
    <c:headerFooter/>
    <c:pageMargins b="0.75" l="0.7" r="0.7" t="0.75" header="0.3" footer="0.3"/>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403322326492695E-2"/>
          <c:y val="0.10323544436232905"/>
          <c:w val="0.87959819863675737"/>
          <c:h val="0.66937338202077279"/>
        </c:manualLayout>
      </c:layout>
      <c:barChart>
        <c:barDir val="col"/>
        <c:grouping val="stacked"/>
        <c:varyColors val="0"/>
        <c:ser>
          <c:idx val="2"/>
          <c:order val="0"/>
          <c:tx>
            <c:strRef>
              <c:f>'D5'!$B$40</c:f>
              <c:strCache>
                <c:ptCount val="1"/>
                <c:pt idx="0">
                  <c:v>Alte țări / Другие страны / Other countries</c:v>
                </c:pt>
              </c:strCache>
            </c:strRef>
          </c:tx>
          <c:spPr>
            <a:solidFill>
              <a:srgbClr val="EFDFD1"/>
            </a:solidFill>
          </c:spPr>
          <c:invertIfNegative val="0"/>
          <c:dLbls>
            <c:numFmt formatCode="#,##0.00" sourceLinked="0"/>
            <c:spPr>
              <a:noFill/>
              <a:ln>
                <a:noFill/>
              </a:ln>
              <a:effectLst/>
            </c:spPr>
            <c:txPr>
              <a:bodyPr wrap="square" lIns="38100" tIns="19050" rIns="38100" bIns="19050" anchor="ctr">
                <a:spAutoFit/>
              </a:bodyPr>
              <a:lstStyle/>
              <a:p>
                <a:pPr>
                  <a:defRPr sz="800"/>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'D5'!$C$36:$I$37</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'D5'!$C$40:$I$40</c:f>
              <c:numCache>
                <c:formatCode>0.00</c:formatCode>
                <c:ptCount val="7"/>
                <c:pt idx="0">
                  <c:v>213.04</c:v>
                </c:pt>
                <c:pt idx="1">
                  <c:v>191.68</c:v>
                </c:pt>
                <c:pt idx="2">
                  <c:v>108.86</c:v>
                </c:pt>
                <c:pt idx="3">
                  <c:v>108.74000000000001</c:v>
                </c:pt>
                <c:pt idx="4">
                  <c:v>113.12</c:v>
                </c:pt>
                <c:pt idx="5">
                  <c:v>107.78</c:v>
                </c:pt>
                <c:pt idx="6">
                  <c:v>79.960000000000008</c:v>
                </c:pt>
              </c:numCache>
            </c:numRef>
          </c:val>
          <c:extLst>
            <c:ext xmlns:c16="http://schemas.microsoft.com/office/drawing/2014/chart" uri="{C3380CC4-5D6E-409C-BE32-E72D297353CC}">
              <c16:uniqueId val="{00000014-7331-4193-BE37-4B4DEC18548C}"/>
            </c:ext>
          </c:extLst>
        </c:ser>
        <c:ser>
          <c:idx val="1"/>
          <c:order val="1"/>
          <c:tx>
            <c:strRef>
              <c:f>'D5'!$B$39</c:f>
              <c:strCache>
                <c:ptCount val="1"/>
                <c:pt idx="0">
                  <c:v>CSI / СНГ / CIS</c:v>
                </c:pt>
              </c:strCache>
            </c:strRef>
          </c:tx>
          <c:spPr>
            <a:solidFill>
              <a:srgbClr val="D1A57D"/>
            </a:solidFill>
          </c:spPr>
          <c:invertIfNegative val="0"/>
          <c:dLbls>
            <c:numFmt formatCode="#,##0.00" sourceLinked="0"/>
            <c:spPr>
              <a:noFill/>
              <a:ln>
                <a:noFill/>
              </a:ln>
              <a:effectLst/>
            </c:spPr>
            <c:txPr>
              <a:bodyPr wrap="square" lIns="38100" tIns="19050" rIns="38100" bIns="19050" anchor="ctr">
                <a:spAutoFit/>
              </a:bodyPr>
              <a:lstStyle/>
              <a:p>
                <a:pPr>
                  <a:defRPr sz="800"/>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'D5'!$C$36:$I$37</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'D5'!$C$39:$I$39</c:f>
              <c:numCache>
                <c:formatCode>0.00</c:formatCode>
                <c:ptCount val="7"/>
                <c:pt idx="0">
                  <c:v>102.3</c:v>
                </c:pt>
                <c:pt idx="1">
                  <c:v>308.44</c:v>
                </c:pt>
                <c:pt idx="2">
                  <c:v>316.33</c:v>
                </c:pt>
                <c:pt idx="3">
                  <c:v>315.66000000000003</c:v>
                </c:pt>
                <c:pt idx="4">
                  <c:v>266.2</c:v>
                </c:pt>
                <c:pt idx="5">
                  <c:v>257.53000000000003</c:v>
                </c:pt>
                <c:pt idx="6">
                  <c:v>196.70000000000002</c:v>
                </c:pt>
              </c:numCache>
            </c:numRef>
          </c:val>
          <c:extLst>
            <c:ext xmlns:c16="http://schemas.microsoft.com/office/drawing/2014/chart" uri="{C3380CC4-5D6E-409C-BE32-E72D297353CC}">
              <c16:uniqueId val="{0000000B-7331-4193-BE37-4B4DEC18548C}"/>
            </c:ext>
          </c:extLst>
        </c:ser>
        <c:ser>
          <c:idx val="0"/>
          <c:order val="2"/>
          <c:tx>
            <c:strRef>
              <c:f>'D5'!$B$38</c:f>
              <c:strCache>
                <c:ptCount val="1"/>
                <c:pt idx="0">
                  <c:v>UE  / EC  / EU </c:v>
                </c:pt>
              </c:strCache>
            </c:strRef>
          </c:tx>
          <c:spPr>
            <a:solidFill>
              <a:srgbClr val="6F4927"/>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'D5'!$C$36:$I$37</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'D5'!$C$38:$I$38</c:f>
              <c:numCache>
                <c:formatCode>0.00</c:formatCode>
                <c:ptCount val="7"/>
                <c:pt idx="0">
                  <c:v>573.21</c:v>
                </c:pt>
                <c:pt idx="1">
                  <c:v>539.99</c:v>
                </c:pt>
                <c:pt idx="2">
                  <c:v>388.8</c:v>
                </c:pt>
                <c:pt idx="3">
                  <c:v>456.78000000000003</c:v>
                </c:pt>
                <c:pt idx="4">
                  <c:v>519.53</c:v>
                </c:pt>
                <c:pt idx="5">
                  <c:v>416.71000000000004</c:v>
                </c:pt>
                <c:pt idx="6">
                  <c:v>525.44000000000005</c:v>
                </c:pt>
              </c:numCache>
            </c:numRef>
          </c:val>
          <c:extLst>
            <c:ext xmlns:c16="http://schemas.microsoft.com/office/drawing/2014/chart" uri="{C3380CC4-5D6E-409C-BE32-E72D297353CC}">
              <c16:uniqueId val="{00000001-7331-4193-BE37-4B4DEC18548C}"/>
            </c:ext>
          </c:extLst>
        </c:ser>
        <c:dLbls>
          <c:showLegendKey val="0"/>
          <c:showVal val="0"/>
          <c:showCatName val="0"/>
          <c:showSerName val="0"/>
          <c:showPercent val="0"/>
          <c:showBubbleSize val="0"/>
        </c:dLbls>
        <c:gapWidth val="17"/>
        <c:overlap val="100"/>
        <c:axId val="99233792"/>
        <c:axId val="99235328"/>
      </c:barChart>
      <c:lineChart>
        <c:grouping val="standard"/>
        <c:varyColors val="0"/>
        <c:ser>
          <c:idx val="3"/>
          <c:order val="3"/>
          <c:tx>
            <c:strRef>
              <c:f>'D5'!$B$41</c:f>
              <c:strCache>
                <c:ptCount val="1"/>
                <c:pt idx="0">
                  <c:v>Total / Всего / Total</c:v>
                </c:pt>
              </c:strCache>
            </c:strRef>
          </c:tx>
          <c:spPr>
            <a:ln w="19050">
              <a:noFill/>
            </a:ln>
          </c:spPr>
          <c:marker>
            <c:symbol val="circle"/>
            <c:size val="5"/>
            <c:spPr>
              <a:solidFill>
                <a:sysClr val="windowText" lastClr="000000">
                  <a:lumMod val="75000"/>
                  <a:lumOff val="25000"/>
                </a:sysClr>
              </a:solidFill>
              <a:ln>
                <a:solidFill>
                  <a:sysClr val="windowText" lastClr="000000">
                    <a:lumMod val="75000"/>
                    <a:lumOff val="25000"/>
                  </a:sysClr>
                </a:solidFill>
              </a:ln>
            </c:spPr>
          </c:marker>
          <c:dLbls>
            <c:numFmt formatCode="#,##0.00" sourceLinked="0"/>
            <c:spPr>
              <a:noFill/>
              <a:ln>
                <a:noFill/>
              </a:ln>
              <a:effectLst/>
            </c:spPr>
            <c:txPr>
              <a:bodyPr rot="0" wrap="square" lIns="38100" tIns="36000" rIns="38100" bIns="19050" anchor="t" anchorCtr="1">
                <a:spAutoFit/>
              </a:bodyPr>
              <a:lstStyle/>
              <a:p>
                <a:pPr>
                  <a:defRPr sz="900" b="1"/>
                </a:pPr>
                <a:endParaRPr lang="ro-RO"/>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multiLvlStrRef>
              <c:f>'D5'!$C$36:$I$37</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'D5'!$C$41:$I$41</c:f>
              <c:numCache>
                <c:formatCode>0.00</c:formatCode>
                <c:ptCount val="7"/>
                <c:pt idx="0">
                  <c:v>888.55000000000007</c:v>
                </c:pt>
                <c:pt idx="1">
                  <c:v>1040.1100000000001</c:v>
                </c:pt>
                <c:pt idx="2">
                  <c:v>813.99</c:v>
                </c:pt>
                <c:pt idx="3">
                  <c:v>881.18000000000006</c:v>
                </c:pt>
                <c:pt idx="4">
                  <c:v>898.85</c:v>
                </c:pt>
                <c:pt idx="5">
                  <c:v>782.02</c:v>
                </c:pt>
                <c:pt idx="6">
                  <c:v>802.1</c:v>
                </c:pt>
              </c:numCache>
            </c:numRef>
          </c:val>
          <c:smooth val="0"/>
          <c:extLst>
            <c:ext xmlns:c16="http://schemas.microsoft.com/office/drawing/2014/chart" uri="{C3380CC4-5D6E-409C-BE32-E72D297353CC}">
              <c16:uniqueId val="{0000001F-7331-4193-BE37-4B4DEC18548C}"/>
            </c:ext>
          </c:extLst>
        </c:ser>
        <c:dLbls>
          <c:showLegendKey val="0"/>
          <c:showVal val="0"/>
          <c:showCatName val="0"/>
          <c:showSerName val="0"/>
          <c:showPercent val="0"/>
          <c:showBubbleSize val="0"/>
        </c:dLbls>
        <c:marker val="1"/>
        <c:smooth val="0"/>
        <c:axId val="99233792"/>
        <c:axId val="99235328"/>
      </c:lineChart>
      <c:catAx>
        <c:axId val="99233792"/>
        <c:scaling>
          <c:orientation val="minMax"/>
        </c:scaling>
        <c:delete val="0"/>
        <c:axPos val="b"/>
        <c:numFmt formatCode="General" sourceLinked="1"/>
        <c:majorTickMark val="out"/>
        <c:minorTickMark val="none"/>
        <c:tickLblPos val="nextTo"/>
        <c:crossAx val="99235328"/>
        <c:crosses val="autoZero"/>
        <c:auto val="1"/>
        <c:lblAlgn val="ctr"/>
        <c:lblOffset val="100"/>
        <c:noMultiLvlLbl val="0"/>
      </c:catAx>
      <c:valAx>
        <c:axId val="99235328"/>
        <c:scaling>
          <c:orientation val="minMax"/>
          <c:max val="1080"/>
          <c:min val="0"/>
        </c:scaling>
        <c:delete val="0"/>
        <c:axPos val="l"/>
        <c:numFmt formatCode="#,##0" sourceLinked="0"/>
        <c:majorTickMark val="out"/>
        <c:minorTickMark val="none"/>
        <c:tickLblPos val="nextTo"/>
        <c:txPr>
          <a:bodyPr/>
          <a:lstStyle/>
          <a:p>
            <a:pPr>
              <a:defRPr b="0">
                <a:solidFill>
                  <a:srgbClr val="000000"/>
                </a:solidFill>
              </a:defRPr>
            </a:pPr>
            <a:endParaRPr lang="ro-RO"/>
          </a:p>
        </c:txPr>
        <c:crossAx val="99233792"/>
        <c:crossesAt val="1"/>
        <c:crossBetween val="between"/>
        <c:majorUnit val="120"/>
        <c:minorUnit val="30"/>
      </c:valAx>
      <c:spPr>
        <a:noFill/>
      </c:spPr>
    </c:plotArea>
    <c:legend>
      <c:legendPos val="r"/>
      <c:layout>
        <c:manualLayout>
          <c:xMode val="edge"/>
          <c:yMode val="edge"/>
          <c:x val="8.7173621049068273E-4"/>
          <c:y val="0.90867920231978372"/>
          <c:w val="0.99710156869926148"/>
          <c:h val="8.7276477423474427E-2"/>
        </c:manualLayout>
      </c:layout>
      <c:overlay val="0"/>
      <c:spPr>
        <a:solidFill>
          <a:schemeClr val="bg1"/>
        </a:solidFill>
        <a:ln>
          <a:noFill/>
        </a:ln>
      </c:spPr>
    </c:legend>
    <c:plotVisOnly val="1"/>
    <c:dispBlanksAs val="gap"/>
    <c:showDLblsOverMax val="0"/>
  </c:chart>
  <c:spPr>
    <a:noFill/>
    <a:ln>
      <a:solidFill>
        <a:sysClr val="window" lastClr="FFFFFF">
          <a:lumMod val="85000"/>
        </a:sysClr>
      </a:solidFill>
    </a:ln>
  </c:spPr>
  <c:txPr>
    <a:bodyPr/>
    <a:lstStyle/>
    <a:p>
      <a:pPr>
        <a:defRPr sz="800">
          <a:latin typeface="PermianSerifTypeface" panose="02000000000000000000" pitchFamily="50" charset="0"/>
        </a:defRPr>
      </a:pPr>
      <a:endParaRPr lang="ro-R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8915356510668734"/>
          <c:y val="0.13261263502435292"/>
          <c:w val="0.56557242130157892"/>
          <c:h val="0.63677577619097525"/>
        </c:manualLayout>
      </c:layout>
      <c:pieChart>
        <c:varyColors val="1"/>
        <c:ser>
          <c:idx val="0"/>
          <c:order val="0"/>
          <c:dPt>
            <c:idx val="0"/>
            <c:bubble3D val="0"/>
            <c:spPr>
              <a:solidFill>
                <a:srgbClr val="6E4926"/>
              </a:solidFill>
              <a:ln w="19050">
                <a:solidFill>
                  <a:schemeClr val="lt1"/>
                </a:solidFill>
              </a:ln>
              <a:effectLst/>
            </c:spPr>
            <c:extLst>
              <c:ext xmlns:c16="http://schemas.microsoft.com/office/drawing/2014/chart" uri="{C3380CC4-5D6E-409C-BE32-E72D297353CC}">
                <c16:uniqueId val="{00000001-D164-4BF0-81DF-7D0642CE2E72}"/>
              </c:ext>
            </c:extLst>
          </c:dPt>
          <c:dPt>
            <c:idx val="1"/>
            <c:bubble3D val="0"/>
            <c:spPr>
              <a:solidFill>
                <a:srgbClr val="885A2F"/>
              </a:solidFill>
              <a:ln w="19050">
                <a:solidFill>
                  <a:schemeClr val="lt1"/>
                </a:solidFill>
              </a:ln>
              <a:effectLst/>
            </c:spPr>
            <c:extLst>
              <c:ext xmlns:c16="http://schemas.microsoft.com/office/drawing/2014/chart" uri="{C3380CC4-5D6E-409C-BE32-E72D297353CC}">
                <c16:uniqueId val="{00000003-D164-4BF0-81DF-7D0642CE2E72}"/>
              </c:ext>
            </c:extLst>
          </c:dPt>
          <c:dPt>
            <c:idx val="2"/>
            <c:bubble3D val="0"/>
            <c:spPr>
              <a:solidFill>
                <a:srgbClr val="A56D39"/>
              </a:solidFill>
              <a:ln w="19050">
                <a:solidFill>
                  <a:schemeClr val="lt1"/>
                </a:solidFill>
              </a:ln>
              <a:effectLst/>
            </c:spPr>
            <c:extLst>
              <c:ext xmlns:c16="http://schemas.microsoft.com/office/drawing/2014/chart" uri="{C3380CC4-5D6E-409C-BE32-E72D297353CC}">
                <c16:uniqueId val="{00000005-D164-4BF0-81DF-7D0642CE2E72}"/>
              </c:ext>
            </c:extLst>
          </c:dPt>
          <c:dPt>
            <c:idx val="3"/>
            <c:bubble3D val="0"/>
            <c:spPr>
              <a:solidFill>
                <a:srgbClr val="C08247"/>
              </a:solidFill>
              <a:ln w="19050">
                <a:solidFill>
                  <a:schemeClr val="lt1"/>
                </a:solidFill>
              </a:ln>
              <a:effectLst/>
            </c:spPr>
            <c:extLst>
              <c:ext xmlns:c16="http://schemas.microsoft.com/office/drawing/2014/chart" uri="{C3380CC4-5D6E-409C-BE32-E72D297353CC}">
                <c16:uniqueId val="{00000007-D164-4BF0-81DF-7D0642CE2E72}"/>
              </c:ext>
            </c:extLst>
          </c:dPt>
          <c:dPt>
            <c:idx val="4"/>
            <c:bubble3D val="0"/>
            <c:spPr>
              <a:solidFill>
                <a:srgbClr val="CA9665"/>
              </a:solidFill>
              <a:ln w="19050">
                <a:solidFill>
                  <a:schemeClr val="lt1"/>
                </a:solidFill>
              </a:ln>
              <a:effectLst/>
            </c:spPr>
            <c:extLst>
              <c:ext xmlns:c16="http://schemas.microsoft.com/office/drawing/2014/chart" uri="{C3380CC4-5D6E-409C-BE32-E72D297353CC}">
                <c16:uniqueId val="{00000009-D164-4BF0-81DF-7D0642CE2E72}"/>
              </c:ext>
            </c:extLst>
          </c:dPt>
          <c:dPt>
            <c:idx val="5"/>
            <c:bubble3D val="0"/>
            <c:spPr>
              <a:solidFill>
                <a:srgbClr val="E1C3A7"/>
              </a:solidFill>
              <a:ln w="19050">
                <a:solidFill>
                  <a:schemeClr val="lt1"/>
                </a:solidFill>
              </a:ln>
              <a:effectLst/>
            </c:spPr>
            <c:extLst>
              <c:ext xmlns:c16="http://schemas.microsoft.com/office/drawing/2014/chart" uri="{C3380CC4-5D6E-409C-BE32-E72D297353CC}">
                <c16:uniqueId val="{0000000B-D164-4BF0-81DF-7D0642CE2E72}"/>
              </c:ext>
            </c:extLst>
          </c:dPt>
          <c:dPt>
            <c:idx val="6"/>
            <c:bubble3D val="0"/>
            <c:spPr>
              <a:solidFill>
                <a:srgbClr val="7F7F7F"/>
              </a:solidFill>
              <a:ln w="19050">
                <a:solidFill>
                  <a:schemeClr val="lt1"/>
                </a:solidFill>
              </a:ln>
              <a:effectLst/>
            </c:spPr>
            <c:extLst>
              <c:ext xmlns:c16="http://schemas.microsoft.com/office/drawing/2014/chart" uri="{C3380CC4-5D6E-409C-BE32-E72D297353CC}">
                <c16:uniqueId val="{0000000D-157A-4C98-BC84-4558589BBB58}"/>
              </c:ext>
            </c:extLst>
          </c:dPt>
          <c:dLbls>
            <c:dLbl>
              <c:idx val="0"/>
              <c:layout>
                <c:manualLayout>
                  <c:x val="-4.3232711927436274E-2"/>
                  <c:y val="-1.4790799711306117E-2"/>
                </c:manualLayout>
              </c:layout>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ro-RO"/>
                </a:p>
              </c:txPr>
              <c:dLblPos val="bestFit"/>
              <c:showLegendKey val="0"/>
              <c:showVal val="1"/>
              <c:showCatName val="1"/>
              <c:showSerName val="0"/>
              <c:showPercent val="0"/>
              <c:showBubbleSize val="0"/>
              <c:extLst>
                <c:ext xmlns:c15="http://schemas.microsoft.com/office/drawing/2012/chart" uri="{CE6537A1-D6FC-4f65-9D91-7224C49458BB}">
                  <c15:layout>
                    <c:manualLayout>
                      <c:w val="0.20818112852172549"/>
                      <c:h val="0.3105435982519873"/>
                    </c:manualLayout>
                  </c15:layout>
                </c:ext>
                <c:ext xmlns:c16="http://schemas.microsoft.com/office/drawing/2014/chart" uri="{C3380CC4-5D6E-409C-BE32-E72D297353CC}">
                  <c16:uniqueId val="{00000001-D164-4BF0-81DF-7D0642CE2E72}"/>
                </c:ext>
              </c:extLst>
            </c:dLbl>
            <c:dLbl>
              <c:idx val="1"/>
              <c:layout>
                <c:manualLayout>
                  <c:x val="-3.8784782292357193E-3"/>
                  <c:y val="0.10191558159841939"/>
                </c:manualLayout>
              </c:layout>
              <c:dLblPos val="bestFit"/>
              <c:showLegendKey val="0"/>
              <c:showVal val="1"/>
              <c:showCatName val="1"/>
              <c:showSerName val="0"/>
              <c:showPercent val="0"/>
              <c:showBubbleSize val="0"/>
              <c:extLst>
                <c:ext xmlns:c15="http://schemas.microsoft.com/office/drawing/2012/chart" uri="{CE6537A1-D6FC-4f65-9D91-7224C49458BB}">
                  <c15:layout>
                    <c:manualLayout>
                      <c:w val="0.29402965286423388"/>
                      <c:h val="0.14683743210852404"/>
                    </c:manualLayout>
                  </c15:layout>
                </c:ext>
                <c:ext xmlns:c16="http://schemas.microsoft.com/office/drawing/2014/chart" uri="{C3380CC4-5D6E-409C-BE32-E72D297353CC}">
                  <c16:uniqueId val="{00000003-D164-4BF0-81DF-7D0642CE2E72}"/>
                </c:ext>
              </c:extLst>
            </c:dLbl>
            <c:dLbl>
              <c:idx val="2"/>
              <c:layout>
                <c:manualLayout>
                  <c:x val="-1.7355171465989763E-2"/>
                  <c:y val="0.16929647653960489"/>
                </c:manualLayout>
              </c:layout>
              <c:dLblPos val="bestFit"/>
              <c:showLegendKey val="0"/>
              <c:showVal val="1"/>
              <c:showCatName val="1"/>
              <c:showSerName val="0"/>
              <c:showPercent val="0"/>
              <c:showBubbleSize val="0"/>
              <c:extLst>
                <c:ext xmlns:c15="http://schemas.microsoft.com/office/drawing/2012/chart" uri="{CE6537A1-D6FC-4f65-9D91-7224C49458BB}">
                  <c15:layout>
                    <c:manualLayout>
                      <c:w val="0.33978560688127535"/>
                      <c:h val="0.25262324788708235"/>
                    </c:manualLayout>
                  </c15:layout>
                </c:ext>
                <c:ext xmlns:c16="http://schemas.microsoft.com/office/drawing/2014/chart" uri="{C3380CC4-5D6E-409C-BE32-E72D297353CC}">
                  <c16:uniqueId val="{00000005-D164-4BF0-81DF-7D0642CE2E72}"/>
                </c:ext>
              </c:extLst>
            </c:dLbl>
            <c:dLbl>
              <c:idx val="3"/>
              <c:layout>
                <c:manualLayout>
                  <c:x val="-0.15609586789331006"/>
                  <c:y val="0.20689314462232297"/>
                </c:manualLayout>
              </c:layout>
              <c:dLblPos val="bestFit"/>
              <c:showLegendKey val="0"/>
              <c:showVal val="1"/>
              <c:showCatName val="1"/>
              <c:showSerName val="0"/>
              <c:showPercent val="0"/>
              <c:showBubbleSize val="0"/>
              <c:extLst>
                <c:ext xmlns:c15="http://schemas.microsoft.com/office/drawing/2012/chart" uri="{CE6537A1-D6FC-4f65-9D91-7224C49458BB}">
                  <c15:layout>
                    <c:manualLayout>
                      <c:w val="0.13299099419554075"/>
                      <c:h val="0.15309606195584627"/>
                    </c:manualLayout>
                  </c15:layout>
                </c:ext>
                <c:ext xmlns:c16="http://schemas.microsoft.com/office/drawing/2014/chart" uri="{C3380CC4-5D6E-409C-BE32-E72D297353CC}">
                  <c16:uniqueId val="{00000007-D164-4BF0-81DF-7D0642CE2E72}"/>
                </c:ext>
              </c:extLst>
            </c:dLbl>
            <c:dLbl>
              <c:idx val="4"/>
              <c:layout>
                <c:manualLayout>
                  <c:x val="-0.15368073857297612"/>
                  <c:y val="0.10810537328838749"/>
                </c:manualLayout>
              </c:layout>
              <c:dLblPos val="bestFit"/>
              <c:showLegendKey val="0"/>
              <c:showVal val="1"/>
              <c:showCatName val="1"/>
              <c:showSerName val="0"/>
              <c:showPercent val="0"/>
              <c:showBubbleSize val="0"/>
              <c:extLst>
                <c:ext xmlns:c15="http://schemas.microsoft.com/office/drawing/2012/chart" uri="{CE6537A1-D6FC-4f65-9D91-7224C49458BB}">
                  <c15:layout>
                    <c:manualLayout>
                      <c:w val="0.30562656412134531"/>
                      <c:h val="0.24863640262071501"/>
                    </c:manualLayout>
                  </c15:layout>
                </c:ext>
                <c:ext xmlns:c16="http://schemas.microsoft.com/office/drawing/2014/chart" uri="{C3380CC4-5D6E-409C-BE32-E72D297353CC}">
                  <c16:uniqueId val="{00000009-D164-4BF0-81DF-7D0642CE2E72}"/>
                </c:ext>
              </c:extLst>
            </c:dLbl>
            <c:dLbl>
              <c:idx val="5"/>
              <c:layout>
                <c:manualLayout>
                  <c:x val="0.12608331042808557"/>
                  <c:y val="-4.3506843942267233E-2"/>
                </c:manualLayout>
              </c:layout>
              <c:dLblPos val="bestFit"/>
              <c:showLegendKey val="0"/>
              <c:showVal val="1"/>
              <c:showCatName val="1"/>
              <c:showSerName val="0"/>
              <c:showPercent val="0"/>
              <c:showBubbleSize val="0"/>
              <c:extLst>
                <c:ext xmlns:c15="http://schemas.microsoft.com/office/drawing/2012/chart" uri="{CE6537A1-D6FC-4f65-9D91-7224C49458BB}">
                  <c15:layout>
                    <c:manualLayout>
                      <c:w val="0.42862412219006502"/>
                      <c:h val="0.16306493055747118"/>
                    </c:manualLayout>
                  </c15:layout>
                </c:ext>
                <c:ext xmlns:c16="http://schemas.microsoft.com/office/drawing/2014/chart" uri="{C3380CC4-5D6E-409C-BE32-E72D297353CC}">
                  <c16:uniqueId val="{0000000B-D164-4BF0-81DF-7D0642CE2E72}"/>
                </c:ext>
              </c:extLst>
            </c:dLbl>
            <c:dLbl>
              <c:idx val="6"/>
              <c:layout>
                <c:manualLayout>
                  <c:x val="0.11094375010105247"/>
                  <c:y val="0.15482428840905865"/>
                </c:manualLayout>
              </c:layout>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ro-RO"/>
                </a:p>
              </c:txPr>
              <c:dLblPos val="bestFit"/>
              <c:showLegendKey val="0"/>
              <c:showVal val="1"/>
              <c:showCatName val="1"/>
              <c:showSerName val="0"/>
              <c:showPercent val="0"/>
              <c:showBubbleSize val="0"/>
              <c:extLst>
                <c:ext xmlns:c15="http://schemas.microsoft.com/office/drawing/2012/chart" uri="{CE6537A1-D6FC-4f65-9D91-7224C49458BB}">
                  <c15:layout>
                    <c:manualLayout>
                      <c:w val="0.15425051334702258"/>
                      <c:h val="0.11541939616021007"/>
                    </c:manualLayout>
                  </c15:layout>
                </c:ext>
                <c:ext xmlns:c16="http://schemas.microsoft.com/office/drawing/2014/chart" uri="{C3380CC4-5D6E-409C-BE32-E72D297353CC}">
                  <c16:uniqueId val="{0000000D-157A-4C98-BC84-4558589BBB58}"/>
                </c:ext>
              </c:extLst>
            </c:dLbl>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PermianSerifTypeface" panose="02000000000000000000" pitchFamily="50" charset="0"/>
                    <a:ea typeface="+mn-ea"/>
                    <a:cs typeface="+mn-cs"/>
                  </a:defRPr>
                </a:pPr>
                <a:endParaRPr lang="ro-RO"/>
              </a:p>
            </c:txPr>
            <c:dLblPos val="bestFit"/>
            <c:showLegendKey val="0"/>
            <c:showVal val="1"/>
            <c:showCatName val="1"/>
            <c:showSerName val="0"/>
            <c:showPercent val="0"/>
            <c:showBubbleSize val="0"/>
            <c:showLeaderLines val="1"/>
            <c:leaderLines>
              <c:spPr>
                <a:ln w="9525" cap="flat" cmpd="sng" algn="ctr">
                  <a:solidFill>
                    <a:schemeClr val="bg2">
                      <a:lumMod val="90000"/>
                    </a:schemeClr>
                  </a:solidFill>
                  <a:round/>
                </a:ln>
                <a:effectLst/>
              </c:spPr>
            </c:leaderLines>
            <c:extLst>
              <c:ext xmlns:c15="http://schemas.microsoft.com/office/drawing/2012/chart" uri="{CE6537A1-D6FC-4f65-9D91-7224C49458BB}"/>
            </c:extLst>
          </c:dLbls>
          <c:cat>
            <c:strRef>
              <c:f>'D5'!$B$43:$B$49</c:f>
              <c:strCache>
                <c:ptCount val="7"/>
                <c:pt idx="0">
                  <c:v>Produse agroalimentare
Пищевые и сельхоз. продукты
Agrifood products</c:v>
                </c:pt>
                <c:pt idx="1">
                  <c:v>Produse minerale
Минеральные продукты
Mineral products </c:v>
                </c:pt>
                <c:pt idx="2">
                  <c:v>Mașini, aparate, echipamente
Машины, аппараты, оборудование
Machinery, appliances, equipment</c:v>
                </c:pt>
                <c:pt idx="3">
                  <c:v>Mobilier / Mебель / Furniture</c:v>
                </c:pt>
                <c:pt idx="4">
                  <c:v>Articole din piatră; ceramică; sticlă
Изделия из камня; керамики; стекла
Articles of stone, ceramic products; glass and glassware</c:v>
                </c:pt>
                <c:pt idx="5">
                  <c:v>Produse ale industriei chimice
Продукция химической промышленности
Products of the chemical industry</c:v>
                </c:pt>
                <c:pt idx="6">
                  <c:v>Altele / Прочие / Other</c:v>
                </c:pt>
              </c:strCache>
            </c:strRef>
          </c:cat>
          <c:val>
            <c:numRef>
              <c:f>'D5'!$C$43:$C$49</c:f>
              <c:numCache>
                <c:formatCode>0.0%</c:formatCode>
                <c:ptCount val="7"/>
                <c:pt idx="0">
                  <c:v>0.53500000000000003</c:v>
                </c:pt>
                <c:pt idx="1">
                  <c:v>0.127</c:v>
                </c:pt>
                <c:pt idx="2">
                  <c:v>0.125</c:v>
                </c:pt>
                <c:pt idx="3">
                  <c:v>0.04</c:v>
                </c:pt>
                <c:pt idx="4">
                  <c:v>3.5000000000000003E-2</c:v>
                </c:pt>
                <c:pt idx="5">
                  <c:v>2.7E-2</c:v>
                </c:pt>
                <c:pt idx="6">
                  <c:v>0.11099999999999988</c:v>
                </c:pt>
              </c:numCache>
            </c:numRef>
          </c:val>
          <c:extLst>
            <c:ext xmlns:c16="http://schemas.microsoft.com/office/drawing/2014/chart" uri="{C3380CC4-5D6E-409C-BE32-E72D297353CC}">
              <c16:uniqueId val="{0000000C-D164-4BF0-81DF-7D0642CE2E72}"/>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chemeClr val="tx1"/>
          </a:solidFill>
          <a:latin typeface="PermianSerifTypeface" panose="02000000000000000000" pitchFamily="50" charset="0"/>
        </a:defRPr>
      </a:pPr>
      <a:endParaRPr lang="ro-R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93066228167263E-2"/>
          <c:y val="7.1831639545659673E-2"/>
          <c:w val="0.95806933771832736"/>
          <c:h val="0.59099997834186024"/>
        </c:manualLayout>
      </c:layout>
      <c:areaChart>
        <c:grouping val="stacked"/>
        <c:varyColors val="0"/>
        <c:ser>
          <c:idx val="0"/>
          <c:order val="0"/>
          <c:tx>
            <c:strRef>
              <c:f>'D6'!$B$36</c:f>
              <c:strCache>
                <c:ptCount val="1"/>
                <c:pt idx="0">
                  <c:v>UE / ЕС / EU</c:v>
                </c:pt>
              </c:strCache>
            </c:strRef>
          </c:tx>
          <c:spPr>
            <a:solidFill>
              <a:srgbClr val="6E4926"/>
            </a:solidFill>
            <a:ln>
              <a:noFill/>
            </a:ln>
            <a:effectLst/>
          </c:spPr>
          <c:dLbls>
            <c:dLbl>
              <c:idx val="0"/>
              <c:layout>
                <c:manualLayout>
                  <c:x val="2.03821656050955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7F3-401F-A7CA-D66BFB4F9DA7}"/>
                </c:ext>
              </c:extLst>
            </c:dLbl>
            <c:dLbl>
              <c:idx val="6"/>
              <c:layout>
                <c:manualLayout>
                  <c:x val="-2.038216560509554E-2"/>
                  <c:y val="-8.4581875651897525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7F3-401F-A7CA-D66BFB4F9DA7}"/>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'D6'!$C$34:$I$35</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'D6'!$C$36:$I$36</c:f>
              <c:numCache>
                <c:formatCode>0.00</c:formatCode>
                <c:ptCount val="7"/>
                <c:pt idx="0">
                  <c:v>21.400000000000002</c:v>
                </c:pt>
                <c:pt idx="1">
                  <c:v>20.57</c:v>
                </c:pt>
                <c:pt idx="2">
                  <c:v>22.66</c:v>
                </c:pt>
                <c:pt idx="3">
                  <c:v>27.55</c:v>
                </c:pt>
                <c:pt idx="4">
                  <c:v>18.420000000000002</c:v>
                </c:pt>
                <c:pt idx="5">
                  <c:v>20.100000000000001</c:v>
                </c:pt>
                <c:pt idx="6">
                  <c:v>19.100000000000001</c:v>
                </c:pt>
              </c:numCache>
            </c:numRef>
          </c:val>
          <c:extLst>
            <c:ext xmlns:c16="http://schemas.microsoft.com/office/drawing/2014/chart" uri="{C3380CC4-5D6E-409C-BE32-E72D297353CC}">
              <c16:uniqueId val="{00000000-97C7-4202-AB48-BC0ED19733CD}"/>
            </c:ext>
          </c:extLst>
        </c:ser>
        <c:ser>
          <c:idx val="1"/>
          <c:order val="1"/>
          <c:tx>
            <c:strRef>
              <c:f>'D6'!$B$37</c:f>
              <c:strCache>
                <c:ptCount val="1"/>
                <c:pt idx="0">
                  <c:v>CSI / СНГ / CIS</c:v>
                </c:pt>
              </c:strCache>
            </c:strRef>
          </c:tx>
          <c:spPr>
            <a:solidFill>
              <a:srgbClr val="E1C4A9"/>
            </a:solidFill>
            <a:ln>
              <a:noFill/>
            </a:ln>
            <a:effectLst/>
          </c:spPr>
          <c:dLbls>
            <c:dLbl>
              <c:idx val="0"/>
              <c:layout>
                <c:manualLayout>
                  <c:x val="2.03821656050955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7F3-401F-A7CA-D66BFB4F9DA7}"/>
                </c:ext>
              </c:extLst>
            </c:dLbl>
            <c:dLbl>
              <c:idx val="6"/>
              <c:layout>
                <c:manualLayout>
                  <c:x val="-2.038216560509554E-2"/>
                  <c:y val="9.22722029988457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7F3-401F-A7CA-D66BFB4F9DA7}"/>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'D6'!$C$34:$I$35</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'D6'!$C$37:$I$37</c:f>
              <c:numCache>
                <c:formatCode>0.00</c:formatCode>
                <c:ptCount val="7"/>
                <c:pt idx="0">
                  <c:v>7.65</c:v>
                </c:pt>
                <c:pt idx="1">
                  <c:v>9.09</c:v>
                </c:pt>
                <c:pt idx="2">
                  <c:v>22.18</c:v>
                </c:pt>
                <c:pt idx="3">
                  <c:v>19.080000000000002</c:v>
                </c:pt>
                <c:pt idx="4">
                  <c:v>21.25</c:v>
                </c:pt>
                <c:pt idx="5">
                  <c:v>19.73</c:v>
                </c:pt>
                <c:pt idx="6">
                  <c:v>17.350000000000001</c:v>
                </c:pt>
              </c:numCache>
            </c:numRef>
          </c:val>
          <c:extLst>
            <c:ext xmlns:c16="http://schemas.microsoft.com/office/drawing/2014/chart" uri="{C3380CC4-5D6E-409C-BE32-E72D297353CC}">
              <c16:uniqueId val="{00000001-97C7-4202-AB48-BC0ED19733CD}"/>
            </c:ext>
          </c:extLst>
        </c:ser>
        <c:ser>
          <c:idx val="2"/>
          <c:order val="2"/>
          <c:tx>
            <c:strRef>
              <c:f>'D6'!$B$38</c:f>
              <c:strCache>
                <c:ptCount val="1"/>
                <c:pt idx="0">
                  <c:v>Alte țări / Другие страны / Other countries</c:v>
                </c:pt>
              </c:strCache>
            </c:strRef>
          </c:tx>
          <c:spPr>
            <a:solidFill>
              <a:srgbClr val="B7783F"/>
            </a:solidFill>
            <a:ln>
              <a:noFill/>
            </a:ln>
            <a:effectLst/>
          </c:spPr>
          <c:dLbls>
            <c:dLbl>
              <c:idx val="0"/>
              <c:layout>
                <c:manualLayout>
                  <c:x val="2.3779193205944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7F3-401F-A7CA-D66BFB4F9DA7}"/>
                </c:ext>
              </c:extLst>
            </c:dLbl>
            <c:dLbl>
              <c:idx val="6"/>
              <c:layout>
                <c:manualLayout>
                  <c:x val="-2.2080679405520293E-2"/>
                  <c:y val="-4.2290937825948762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7F3-401F-A7CA-D66BFB4F9DA7}"/>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'D6'!$C$34:$I$35</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'D6'!$C$38:$I$38</c:f>
              <c:numCache>
                <c:formatCode>0.00</c:formatCode>
                <c:ptCount val="7"/>
                <c:pt idx="0">
                  <c:v>13.110000000000003</c:v>
                </c:pt>
                <c:pt idx="1">
                  <c:v>13.93</c:v>
                </c:pt>
                <c:pt idx="2">
                  <c:v>15.489999999999998</c:v>
                </c:pt>
                <c:pt idx="3">
                  <c:v>12.870000000000001</c:v>
                </c:pt>
                <c:pt idx="4">
                  <c:v>13.799999999999997</c:v>
                </c:pt>
                <c:pt idx="5">
                  <c:v>11.849999999999998</c:v>
                </c:pt>
                <c:pt idx="6">
                  <c:v>15.629999999999995</c:v>
                </c:pt>
              </c:numCache>
            </c:numRef>
          </c:val>
          <c:extLst>
            <c:ext xmlns:c16="http://schemas.microsoft.com/office/drawing/2014/chart" uri="{C3380CC4-5D6E-409C-BE32-E72D297353CC}">
              <c16:uniqueId val="{00000002-97C7-4202-AB48-BC0ED19733CD}"/>
            </c:ext>
          </c:extLst>
        </c:ser>
        <c:dLbls>
          <c:showLegendKey val="0"/>
          <c:showVal val="0"/>
          <c:showCatName val="0"/>
          <c:showSerName val="0"/>
          <c:showPercent val="0"/>
          <c:showBubbleSize val="0"/>
        </c:dLbls>
        <c:axId val="397001200"/>
        <c:axId val="397002184"/>
      </c:areaChart>
      <c:lineChart>
        <c:grouping val="standard"/>
        <c:varyColors val="0"/>
        <c:ser>
          <c:idx val="3"/>
          <c:order val="3"/>
          <c:tx>
            <c:strRef>
              <c:f>'D6'!$B$39</c:f>
              <c:strCache>
                <c:ptCount val="1"/>
                <c:pt idx="0">
                  <c:v>Total / Всего / Total</c:v>
                </c:pt>
              </c:strCache>
            </c:strRef>
          </c:tx>
          <c:spPr>
            <a:ln w="28575" cap="rnd">
              <a:solidFill>
                <a:srgbClr val="634F3B"/>
              </a:solidFill>
              <a:round/>
            </a:ln>
            <a:effectLst/>
          </c:spPr>
          <c:marker>
            <c:symbol val="diamond"/>
            <c:size val="7"/>
            <c:spPr>
              <a:solidFill>
                <a:srgbClr val="443628"/>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'D6'!$C$34:$I$35</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'D6'!$C$39:$I$39</c:f>
              <c:numCache>
                <c:formatCode>0.00</c:formatCode>
                <c:ptCount val="7"/>
                <c:pt idx="0">
                  <c:v>42.160000000000004</c:v>
                </c:pt>
                <c:pt idx="1">
                  <c:v>43.59</c:v>
                </c:pt>
                <c:pt idx="2">
                  <c:v>60.33</c:v>
                </c:pt>
                <c:pt idx="3">
                  <c:v>59.5</c:v>
                </c:pt>
                <c:pt idx="4">
                  <c:v>53.47</c:v>
                </c:pt>
                <c:pt idx="5">
                  <c:v>51.68</c:v>
                </c:pt>
                <c:pt idx="6">
                  <c:v>52.08</c:v>
                </c:pt>
              </c:numCache>
            </c:numRef>
          </c:val>
          <c:smooth val="0"/>
          <c:extLst>
            <c:ext xmlns:c16="http://schemas.microsoft.com/office/drawing/2014/chart" uri="{C3380CC4-5D6E-409C-BE32-E72D297353CC}">
              <c16:uniqueId val="{00000003-97C7-4202-AB48-BC0ED19733CD}"/>
            </c:ext>
          </c:extLst>
        </c:ser>
        <c:dLbls>
          <c:showLegendKey val="0"/>
          <c:showVal val="0"/>
          <c:showCatName val="0"/>
          <c:showSerName val="0"/>
          <c:showPercent val="0"/>
          <c:showBubbleSize val="0"/>
        </c:dLbls>
        <c:marker val="1"/>
        <c:smooth val="0"/>
        <c:axId val="397001200"/>
        <c:axId val="397002184"/>
      </c:lineChart>
      <c:catAx>
        <c:axId val="397001200"/>
        <c:scaling>
          <c:orientation val="minMax"/>
        </c:scaling>
        <c:delete val="0"/>
        <c:axPos val="b"/>
        <c:numFmt formatCode="General" sourceLinked="1"/>
        <c:majorTickMark val="out"/>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crossAx val="397002184"/>
        <c:crosses val="autoZero"/>
        <c:auto val="1"/>
        <c:lblAlgn val="ctr"/>
        <c:lblOffset val="100"/>
        <c:tickMarkSkip val="4"/>
        <c:noMultiLvlLbl val="0"/>
      </c:catAx>
      <c:valAx>
        <c:axId val="397002184"/>
        <c:scaling>
          <c:orientation val="minMax"/>
          <c:max val="7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crossAx val="397001200"/>
        <c:crosses val="autoZero"/>
        <c:crossBetween val="between"/>
      </c:valAx>
      <c:spPr>
        <a:noFill/>
        <a:ln>
          <a:noFill/>
        </a:ln>
        <a:effectLst/>
      </c:spPr>
    </c:plotArea>
    <c:legend>
      <c:legendPos val="b"/>
      <c:layout>
        <c:manualLayout>
          <c:xMode val="edge"/>
          <c:yMode val="edge"/>
          <c:x val="5.5758431802450402E-2"/>
          <c:y val="0.8470152303626407"/>
          <c:w val="0.88795511002891703"/>
          <c:h val="0.1282107729613383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RO"/>
        </a:p>
      </c:txPr>
    </c:legend>
    <c:plotVisOnly val="1"/>
    <c:dispBlanksAs val="zero"/>
    <c:showDLblsOverMax val="0"/>
  </c:chart>
  <c:spPr>
    <a:solidFill>
      <a:schemeClr val="bg1"/>
    </a:solidFill>
    <a:ln w="9525" cap="flat" cmpd="sng" algn="ctr">
      <a:solidFill>
        <a:schemeClr val="bg1">
          <a:lumMod val="85000"/>
        </a:schemeClr>
      </a:solidFill>
      <a:round/>
    </a:ln>
    <a:effectLst/>
  </c:spPr>
  <c:txPr>
    <a:bodyPr/>
    <a:lstStyle/>
    <a:p>
      <a:pPr>
        <a:defRPr sz="800">
          <a:solidFill>
            <a:sysClr val="windowText" lastClr="000000"/>
          </a:solidFill>
          <a:latin typeface="PermianSerifTypeface" panose="02000000000000000000" pitchFamily="50" charset="0"/>
        </a:defRPr>
      </a:pPr>
      <a:endParaRPr lang="ro-R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9132674205198E-2"/>
          <c:y val="9.1140740740740744E-2"/>
          <c:w val="0.907567935586999"/>
          <c:h val="0.68667133275007275"/>
        </c:manualLayout>
      </c:layout>
      <c:barChart>
        <c:barDir val="col"/>
        <c:grouping val="stacked"/>
        <c:varyColors val="0"/>
        <c:ser>
          <c:idx val="2"/>
          <c:order val="0"/>
          <c:tx>
            <c:strRef>
              <c:f>'D7'!$B$43</c:f>
              <c:strCache>
                <c:ptCount val="1"/>
                <c:pt idx="0">
                  <c:v>Alte țări / Другие страны / Other countries</c:v>
                </c:pt>
              </c:strCache>
            </c:strRef>
          </c:tx>
          <c:spPr>
            <a:solidFill>
              <a:srgbClr val="D0B9A8"/>
            </a:solidFill>
          </c:spPr>
          <c:invertIfNegative val="0"/>
          <c:dLbls>
            <c:spPr>
              <a:noFill/>
              <a:ln>
                <a:noFill/>
              </a:ln>
              <a:effectLst/>
            </c:spPr>
            <c:txPr>
              <a:bodyPr wrap="square" lIns="38100" tIns="19050" rIns="38100" bIns="19050" anchor="ctr">
                <a:spAutoFit/>
              </a:bodyPr>
              <a:lstStyle/>
              <a:p>
                <a:pPr>
                  <a:defRPr>
                    <a:solidFill>
                      <a:srgbClr val="000000"/>
                    </a:solidFill>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'D7'!$C$39:$I$40</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'D7'!$C$43:$I$43</c:f>
              <c:numCache>
                <c:formatCode>#,##0.00</c:formatCode>
                <c:ptCount val="7"/>
                <c:pt idx="0">
                  <c:v>298.10000000000002</c:v>
                </c:pt>
                <c:pt idx="1">
                  <c:v>440.5</c:v>
                </c:pt>
                <c:pt idx="2">
                  <c:v>467.35</c:v>
                </c:pt>
                <c:pt idx="3">
                  <c:v>395.7</c:v>
                </c:pt>
                <c:pt idx="4">
                  <c:v>412.37</c:v>
                </c:pt>
                <c:pt idx="5">
                  <c:v>405.24</c:v>
                </c:pt>
                <c:pt idx="6">
                  <c:v>468.91</c:v>
                </c:pt>
              </c:numCache>
            </c:numRef>
          </c:val>
          <c:extLst>
            <c:ext xmlns:c16="http://schemas.microsoft.com/office/drawing/2014/chart" uri="{C3380CC4-5D6E-409C-BE32-E72D297353CC}">
              <c16:uniqueId val="{0000000D-2AC9-444C-9BB6-BAB33D112D20}"/>
            </c:ext>
          </c:extLst>
        </c:ser>
        <c:ser>
          <c:idx val="1"/>
          <c:order val="1"/>
          <c:tx>
            <c:strRef>
              <c:f>'D7'!$B$42</c:f>
              <c:strCache>
                <c:ptCount val="1"/>
                <c:pt idx="0">
                  <c:v>CSI / СНГ / CIS</c:v>
                </c:pt>
              </c:strCache>
            </c:strRef>
          </c:tx>
          <c:spPr>
            <a:solidFill>
              <a:srgbClr val="A27454"/>
            </a:solidFill>
            <a:ln>
              <a:noFill/>
            </a:ln>
          </c:spPr>
          <c:invertIfNegative val="0"/>
          <c:dLbls>
            <c:spPr>
              <a:noFill/>
              <a:ln>
                <a:noFill/>
              </a:ln>
              <a:effectLst/>
            </c:spPr>
            <c:txPr>
              <a:bodyPr wrap="square" lIns="38100" tIns="19050" rIns="38100" bIns="19050" anchor="ctr">
                <a:spAutoFit/>
              </a:bodyPr>
              <a:lstStyle/>
              <a:p>
                <a:pPr>
                  <a:defRPr>
                    <a:solidFill>
                      <a:schemeClr val="bg1"/>
                    </a:solidFill>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'D7'!$C$39:$I$40</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'D7'!$C$42:$I$42</c:f>
              <c:numCache>
                <c:formatCode>#,##0.00</c:formatCode>
                <c:ptCount val="7"/>
                <c:pt idx="0">
                  <c:v>608.65</c:v>
                </c:pt>
                <c:pt idx="1">
                  <c:v>532.38</c:v>
                </c:pt>
                <c:pt idx="2">
                  <c:v>559.29</c:v>
                </c:pt>
                <c:pt idx="3">
                  <c:v>627.94000000000005</c:v>
                </c:pt>
                <c:pt idx="4">
                  <c:v>399.09</c:v>
                </c:pt>
                <c:pt idx="5">
                  <c:v>267.63</c:v>
                </c:pt>
                <c:pt idx="6">
                  <c:v>288.2</c:v>
                </c:pt>
              </c:numCache>
            </c:numRef>
          </c:val>
          <c:extLst>
            <c:ext xmlns:c16="http://schemas.microsoft.com/office/drawing/2014/chart" uri="{C3380CC4-5D6E-409C-BE32-E72D297353CC}">
              <c16:uniqueId val="{00000003-2AC9-444C-9BB6-BAB33D112D20}"/>
            </c:ext>
          </c:extLst>
        </c:ser>
        <c:ser>
          <c:idx val="0"/>
          <c:order val="2"/>
          <c:tx>
            <c:strRef>
              <c:f>'D7'!$B$41</c:f>
              <c:strCache>
                <c:ptCount val="1"/>
                <c:pt idx="0">
                  <c:v>UE / ЕС / EU</c:v>
                </c:pt>
              </c:strCache>
            </c:strRef>
          </c:tx>
          <c:spPr>
            <a:solidFill>
              <a:srgbClr val="5B422F"/>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'D7'!$C$39:$I$40</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'D7'!$C$41:$I$41</c:f>
              <c:numCache>
                <c:formatCode>#,##0.00</c:formatCode>
                <c:ptCount val="7"/>
                <c:pt idx="0">
                  <c:v>1006.5600000000001</c:v>
                </c:pt>
                <c:pt idx="1">
                  <c:v>1221.49</c:v>
                </c:pt>
                <c:pt idx="2">
                  <c:v>1253.17</c:v>
                </c:pt>
                <c:pt idx="3">
                  <c:v>1564.53</c:v>
                </c:pt>
                <c:pt idx="4">
                  <c:v>1328.1000000000001</c:v>
                </c:pt>
                <c:pt idx="5">
                  <c:v>1167.2700000000002</c:v>
                </c:pt>
                <c:pt idx="6">
                  <c:v>1312.06</c:v>
                </c:pt>
              </c:numCache>
            </c:numRef>
          </c:val>
          <c:extLst>
            <c:ext xmlns:c16="http://schemas.microsoft.com/office/drawing/2014/chart" uri="{C3380CC4-5D6E-409C-BE32-E72D297353CC}">
              <c16:uniqueId val="{00000001-2AC9-444C-9BB6-BAB33D112D20}"/>
            </c:ext>
          </c:extLst>
        </c:ser>
        <c:dLbls>
          <c:showLegendKey val="0"/>
          <c:showVal val="1"/>
          <c:showCatName val="0"/>
          <c:showSerName val="0"/>
          <c:showPercent val="0"/>
          <c:showBubbleSize val="0"/>
        </c:dLbls>
        <c:gapWidth val="6"/>
        <c:overlap val="100"/>
        <c:axId val="99233792"/>
        <c:axId val="99235328"/>
      </c:barChart>
      <c:lineChart>
        <c:grouping val="standard"/>
        <c:varyColors val="0"/>
        <c:ser>
          <c:idx val="3"/>
          <c:order val="3"/>
          <c:tx>
            <c:strRef>
              <c:f>'D7'!$B$44</c:f>
              <c:strCache>
                <c:ptCount val="1"/>
                <c:pt idx="0">
                  <c:v>Total / Всего / Total</c:v>
                </c:pt>
              </c:strCache>
            </c:strRef>
          </c:tx>
          <c:spPr>
            <a:ln w="19050">
              <a:noFill/>
            </a:ln>
          </c:spPr>
          <c:marker>
            <c:symbol val="circle"/>
            <c:size val="11"/>
            <c:spPr>
              <a:solidFill>
                <a:sysClr val="windowText" lastClr="000000">
                  <a:lumMod val="75000"/>
                  <a:lumOff val="25000"/>
                </a:sysClr>
              </a:solidFill>
              <a:ln>
                <a:solidFill>
                  <a:sysClr val="window" lastClr="FFFFFF">
                    <a:lumMod val="85000"/>
                  </a:sysClr>
                </a:solidFill>
              </a:ln>
            </c:spPr>
          </c:marker>
          <c:dLbls>
            <c:numFmt formatCode="#,##0.00" sourceLinked="0"/>
            <c:spPr>
              <a:noFill/>
              <a:ln>
                <a:noFill/>
              </a:ln>
              <a:effectLst/>
            </c:spPr>
            <c:txPr>
              <a:bodyPr wrap="square" lIns="38100" tIns="19050" rIns="38100" bIns="19050" anchor="ctr">
                <a:spAutoFit/>
              </a:bodyPr>
              <a:lstStyle/>
              <a:p>
                <a:pPr>
                  <a:defRPr b="1">
                    <a:solidFill>
                      <a:srgbClr val="000000"/>
                    </a:solidFill>
                  </a:defRPr>
                </a:pPr>
                <a:endParaRPr lang="ro-R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'D7'!$C$39:$I$40</c:f>
              <c:multiLvlStrCache>
                <c:ptCount val="7"/>
                <c:lvl>
                  <c:pt idx="0">
                    <c:v>I</c:v>
                  </c:pt>
                  <c:pt idx="1">
                    <c:v>II</c:v>
                  </c:pt>
                  <c:pt idx="2">
                    <c:v>III</c:v>
                  </c:pt>
                  <c:pt idx="3">
                    <c:v>IV</c:v>
                  </c:pt>
                  <c:pt idx="4">
                    <c:v>I*</c:v>
                  </c:pt>
                  <c:pt idx="5">
                    <c:v>II*</c:v>
                  </c:pt>
                  <c:pt idx="6">
                    <c:v>III</c:v>
                  </c:pt>
                </c:lvl>
                <c:lvl>
                  <c:pt idx="0">
                    <c:v>2022</c:v>
                  </c:pt>
                  <c:pt idx="4">
                    <c:v>2023</c:v>
                  </c:pt>
                </c:lvl>
              </c:multiLvlStrCache>
            </c:multiLvlStrRef>
          </c:cat>
          <c:val>
            <c:numRef>
              <c:f>'D7'!$C$44:$I$44</c:f>
              <c:numCache>
                <c:formatCode>#,##0.00</c:formatCode>
                <c:ptCount val="7"/>
                <c:pt idx="0">
                  <c:v>1913.31</c:v>
                </c:pt>
                <c:pt idx="1">
                  <c:v>2194.37</c:v>
                </c:pt>
                <c:pt idx="2">
                  <c:v>2279.81</c:v>
                </c:pt>
                <c:pt idx="3">
                  <c:v>2588.17</c:v>
                </c:pt>
                <c:pt idx="4">
                  <c:v>2139.56</c:v>
                </c:pt>
                <c:pt idx="5">
                  <c:v>1840.14</c:v>
                </c:pt>
                <c:pt idx="6">
                  <c:v>2069.17</c:v>
                </c:pt>
              </c:numCache>
            </c:numRef>
          </c:val>
          <c:smooth val="0"/>
          <c:extLst>
            <c:ext xmlns:c16="http://schemas.microsoft.com/office/drawing/2014/chart" uri="{C3380CC4-5D6E-409C-BE32-E72D297353CC}">
              <c16:uniqueId val="{00000018-2AC9-444C-9BB6-BAB33D112D20}"/>
            </c:ext>
          </c:extLst>
        </c:ser>
        <c:dLbls>
          <c:showLegendKey val="0"/>
          <c:showVal val="1"/>
          <c:showCatName val="0"/>
          <c:showSerName val="0"/>
          <c:showPercent val="0"/>
          <c:showBubbleSize val="0"/>
        </c:dLbls>
        <c:marker val="1"/>
        <c:smooth val="0"/>
        <c:axId val="99233792"/>
        <c:axId val="99235328"/>
      </c:lineChart>
      <c:catAx>
        <c:axId val="99233792"/>
        <c:scaling>
          <c:orientation val="minMax"/>
        </c:scaling>
        <c:delete val="0"/>
        <c:axPos val="b"/>
        <c:numFmt formatCode="General" sourceLinked="1"/>
        <c:majorTickMark val="out"/>
        <c:minorTickMark val="none"/>
        <c:tickLblPos val="nextTo"/>
        <c:crossAx val="99235328"/>
        <c:crosses val="autoZero"/>
        <c:auto val="1"/>
        <c:lblAlgn val="ctr"/>
        <c:lblOffset val="0"/>
        <c:noMultiLvlLbl val="0"/>
      </c:catAx>
      <c:valAx>
        <c:axId val="99235328"/>
        <c:scaling>
          <c:orientation val="minMax"/>
          <c:max val="2700"/>
          <c:min val="0"/>
        </c:scaling>
        <c:delete val="0"/>
        <c:axPos val="l"/>
        <c:numFmt formatCode="#,##0" sourceLinked="0"/>
        <c:majorTickMark val="out"/>
        <c:minorTickMark val="none"/>
        <c:tickLblPos val="nextTo"/>
        <c:crossAx val="99233792"/>
        <c:crossesAt val="1"/>
        <c:crossBetween val="between"/>
        <c:majorUnit val="300"/>
      </c:valAx>
      <c:spPr>
        <a:noFill/>
        <a:ln>
          <a:noFill/>
        </a:ln>
      </c:spPr>
    </c:plotArea>
    <c:legend>
      <c:legendPos val="r"/>
      <c:legendEntry>
        <c:idx val="2"/>
        <c:txPr>
          <a:bodyPr/>
          <a:lstStyle/>
          <a:p>
            <a:pPr>
              <a:defRPr b="0" i="0"/>
            </a:pPr>
            <a:endParaRPr lang="ro-RO"/>
          </a:p>
        </c:txPr>
      </c:legendEntry>
      <c:layout>
        <c:manualLayout>
          <c:xMode val="edge"/>
          <c:yMode val="edge"/>
          <c:x val="1.4844262514858736E-2"/>
          <c:y val="0.87090253718285204"/>
          <c:w val="0.98515570894712179"/>
          <c:h val="0.12690603674540682"/>
        </c:manualLayout>
      </c:layout>
      <c:overlay val="0"/>
      <c:spPr>
        <a:solidFill>
          <a:schemeClr val="bg1"/>
        </a:solidFill>
        <a:ln>
          <a:noFill/>
        </a:ln>
      </c:spPr>
      <c:txPr>
        <a:bodyPr/>
        <a:lstStyle/>
        <a:p>
          <a:pPr>
            <a:defRPr i="0"/>
          </a:pPr>
          <a:endParaRPr lang="ro-RO"/>
        </a:p>
      </c:txPr>
    </c:legend>
    <c:plotVisOnly val="1"/>
    <c:dispBlanksAs val="gap"/>
    <c:showDLblsOverMax val="0"/>
  </c:chart>
  <c:spPr>
    <a:noFill/>
    <a:ln>
      <a:solidFill>
        <a:sysClr val="window" lastClr="FFFFFF">
          <a:lumMod val="85000"/>
        </a:sysClr>
      </a:solidFill>
    </a:ln>
  </c:spPr>
  <c:txPr>
    <a:bodyPr/>
    <a:lstStyle/>
    <a:p>
      <a:pPr>
        <a:defRPr sz="800">
          <a:latin typeface="PermianSerifTypeface" panose="02000000000000000000" pitchFamily="50" charset="0"/>
        </a:defRPr>
      </a:pPr>
      <a:endParaRPr lang="ro-R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withinLinear" id="18">
  <a:schemeClr val="accent5"/>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withinLinear" id="18">
  <a:schemeClr val="accent5"/>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46.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chart" Target="../charts/chart40.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371470</xdr:colOff>
      <xdr:row>11</xdr:row>
      <xdr:rowOff>28575</xdr:rowOff>
    </xdr:from>
    <xdr:to>
      <xdr:col>9</xdr:col>
      <xdr:colOff>9524</xdr:colOff>
      <xdr:row>35</xdr:row>
      <xdr:rowOff>142875</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1119</xdr:colOff>
      <xdr:row>11</xdr:row>
      <xdr:rowOff>28575</xdr:rowOff>
    </xdr:from>
    <xdr:to>
      <xdr:col>11</xdr:col>
      <xdr:colOff>19050</xdr:colOff>
      <xdr:row>34</xdr:row>
      <xdr:rowOff>28575</xdr:rowOff>
    </xdr:to>
    <xdr:graphicFrame macro="">
      <xdr:nvGraphicFramePr>
        <xdr:cNvPr id="4" name="Chart 3">
          <a:extLst>
            <a:ext uri="{FF2B5EF4-FFF2-40B4-BE49-F238E27FC236}">
              <a16:creationId xmlns:a16="http://schemas.microsoft.com/office/drawing/2014/main" id="{00000000-0008-0000-0B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11</xdr:row>
      <xdr:rowOff>0</xdr:rowOff>
    </xdr:from>
    <xdr:to>
      <xdr:col>11</xdr:col>
      <xdr:colOff>0</xdr:colOff>
      <xdr:row>28</xdr:row>
      <xdr:rowOff>152400</xdr:rowOff>
    </xdr:to>
    <xdr:graphicFrame macro="">
      <xdr:nvGraphicFramePr>
        <xdr:cNvPr id="4" name="Chart 3">
          <a:extLst>
            <a:ext uri="{FF2B5EF4-FFF2-40B4-BE49-F238E27FC236}">
              <a16:creationId xmlns:a16="http://schemas.microsoft.com/office/drawing/2014/main" id="{00000000-0008-0000-0C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0.72993</cdr:x>
      <cdr:y>0.00227</cdr:y>
    </cdr:from>
    <cdr:to>
      <cdr:x>0.76699</cdr:x>
      <cdr:y>0.07106</cdr:y>
    </cdr:to>
    <cdr:sp macro="" textlink="">
      <cdr:nvSpPr>
        <cdr:cNvPr id="2" name="TextBox 1">
          <a:extLst xmlns:a="http://schemas.openxmlformats.org/drawingml/2006/main">
            <a:ext uri="{FF2B5EF4-FFF2-40B4-BE49-F238E27FC236}">
              <a16:creationId xmlns:a16="http://schemas.microsoft.com/office/drawing/2014/main" id="{66A5CF49-7B11-4668-A96E-F00D3CEC28E0}"/>
            </a:ext>
          </a:extLst>
        </cdr:cNvPr>
        <cdr:cNvSpPr txBox="1"/>
      </cdr:nvSpPr>
      <cdr:spPr>
        <a:xfrm xmlns:a="http://schemas.openxmlformats.org/drawingml/2006/main">
          <a:off x="5596861" y="7709"/>
          <a:ext cx="284162" cy="2332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0">
              <a:latin typeface="PermianSerifTypeface" panose="02000000000000000000" pitchFamily="50" charset="0"/>
            </a:rPr>
            <a:t>%</a:t>
          </a:r>
          <a:endParaRPr lang="ro-MD" sz="800" b="0">
            <a:latin typeface="PermianSerifTypeface" panose="02000000000000000000" pitchFamily="50"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361950</xdr:colOff>
      <xdr:row>11</xdr:row>
      <xdr:rowOff>47625</xdr:rowOff>
    </xdr:from>
    <xdr:to>
      <xdr:col>5</xdr:col>
      <xdr:colOff>590550</xdr:colOff>
      <xdr:row>27</xdr:row>
      <xdr:rowOff>171450</xdr:rowOff>
    </xdr:to>
    <xdr:graphicFrame macro="">
      <xdr:nvGraphicFramePr>
        <xdr:cNvPr id="3" name="Chart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380999</xdr:colOff>
      <xdr:row>11</xdr:row>
      <xdr:rowOff>28575</xdr:rowOff>
    </xdr:from>
    <xdr:to>
      <xdr:col>8</xdr:col>
      <xdr:colOff>609599</xdr:colOff>
      <xdr:row>27</xdr:row>
      <xdr:rowOff>161925</xdr:rowOff>
    </xdr:to>
    <xdr:graphicFrame macro="">
      <xdr:nvGraphicFramePr>
        <xdr:cNvPr id="3" name="Chart 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377840</xdr:colOff>
      <xdr:row>11</xdr:row>
      <xdr:rowOff>29157</xdr:rowOff>
    </xdr:from>
    <xdr:to>
      <xdr:col>12</xdr:col>
      <xdr:colOff>0</xdr:colOff>
      <xdr:row>37</xdr:row>
      <xdr:rowOff>301301</xdr:rowOff>
    </xdr:to>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0.66517</cdr:x>
      <cdr:y>0</cdr:y>
    </cdr:from>
    <cdr:to>
      <cdr:x>0.68967</cdr:x>
      <cdr:y>0.0342</cdr:y>
    </cdr:to>
    <cdr:sp macro="" textlink="">
      <cdr:nvSpPr>
        <cdr:cNvPr id="2" name="TextBox 1">
          <a:extLst xmlns:a="http://schemas.openxmlformats.org/drawingml/2006/main">
            <a:ext uri="{FF2B5EF4-FFF2-40B4-BE49-F238E27FC236}">
              <a16:creationId xmlns:a16="http://schemas.microsoft.com/office/drawing/2014/main" id="{CBB7D1C3-9A48-47DB-AF95-47F6BB73204B}"/>
            </a:ext>
          </a:extLst>
        </cdr:cNvPr>
        <cdr:cNvSpPr txBox="1"/>
      </cdr:nvSpPr>
      <cdr:spPr>
        <a:xfrm xmlns:a="http://schemas.openxmlformats.org/drawingml/2006/main">
          <a:off x="5102365" y="0"/>
          <a:ext cx="187935" cy="1536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a:latin typeface="PermianSerifTypeface" panose="02000000000000000000" pitchFamily="50" charset="0"/>
            </a:rPr>
            <a:t>%</a:t>
          </a:r>
          <a:endParaRPr lang="ro-MD" sz="800">
            <a:latin typeface="PermianSerifTypeface" panose="02000000000000000000" pitchFamily="50" charset="0"/>
          </a:endParaRPr>
        </a:p>
      </cdr:txBody>
    </cdr:sp>
  </cdr:relSizeAnchor>
</c:userShapes>
</file>

<file path=xl/drawings/drawing17.xml><?xml version="1.0" encoding="utf-8"?>
<xdr:wsDr xmlns:xdr="http://schemas.openxmlformats.org/drawingml/2006/spreadsheetDrawing" xmlns:a="http://schemas.openxmlformats.org/drawingml/2006/main">
  <xdr:twoCellAnchor>
    <xdr:from>
      <xdr:col>1</xdr:col>
      <xdr:colOff>9525</xdr:colOff>
      <xdr:row>11</xdr:row>
      <xdr:rowOff>28575</xdr:rowOff>
    </xdr:from>
    <xdr:to>
      <xdr:col>12</xdr:col>
      <xdr:colOff>0</xdr:colOff>
      <xdr:row>37</xdr:row>
      <xdr:rowOff>66675</xdr:rowOff>
    </xdr:to>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0.00239</cdr:x>
      <cdr:y>0.28934</cdr:y>
    </cdr:from>
    <cdr:to>
      <cdr:x>0.05016</cdr:x>
      <cdr:y>0.62012</cdr:y>
    </cdr:to>
    <cdr:pic>
      <cdr:nvPicPr>
        <cdr:cNvPr id="2" name="chart">
          <a:extLst xmlns:a="http://schemas.openxmlformats.org/drawingml/2006/main">
            <a:ext uri="{FF2B5EF4-FFF2-40B4-BE49-F238E27FC236}">
              <a16:creationId xmlns:a16="http://schemas.microsoft.com/office/drawing/2014/main" id="{9F9865BC-64C7-E3B8-E0CB-2BE909F1562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rot="16200000">
          <a:off x="-419458" y="1523644"/>
          <a:ext cx="1241379" cy="365792"/>
        </a:xfrm>
        <a:prstGeom xmlns:a="http://schemas.openxmlformats.org/drawingml/2006/main" prst="rect">
          <a:avLst/>
        </a:prstGeom>
      </cdr:spPr>
    </cdr:pic>
  </cdr:relSizeAnchor>
</c:userShapes>
</file>

<file path=xl/drawings/drawing19.xml><?xml version="1.0" encoding="utf-8"?>
<xdr:wsDr xmlns:xdr="http://schemas.openxmlformats.org/drawingml/2006/spreadsheetDrawing" xmlns:a="http://schemas.openxmlformats.org/drawingml/2006/main">
  <xdr:twoCellAnchor>
    <xdr:from>
      <xdr:col>1</xdr:col>
      <xdr:colOff>4762</xdr:colOff>
      <xdr:row>11</xdr:row>
      <xdr:rowOff>38100</xdr:rowOff>
    </xdr:from>
    <xdr:to>
      <xdr:col>12</xdr:col>
      <xdr:colOff>0</xdr:colOff>
      <xdr:row>37</xdr:row>
      <xdr:rowOff>133350</xdr:rowOff>
    </xdr:to>
    <xdr:graphicFrame macro="">
      <xdr:nvGraphicFramePr>
        <xdr:cNvPr id="2" name="Chart 1">
          <a:extLst>
            <a:ext uri="{FF2B5EF4-FFF2-40B4-BE49-F238E27FC236}">
              <a16:creationId xmlns:a16="http://schemas.microsoft.com/office/drawing/2014/main" id="{9E795016-315B-4E0E-A266-1D49E39537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0.03825</cdr:x>
      <cdr:y>0.04823</cdr:y>
    </cdr:from>
    <cdr:to>
      <cdr:x>0.96357</cdr:x>
      <cdr:y>0.21543</cdr:y>
    </cdr:to>
    <cdr:sp macro="" textlink="">
      <cdr:nvSpPr>
        <cdr:cNvPr id="2" name="TextBox 1"/>
        <cdr:cNvSpPr txBox="1"/>
      </cdr:nvSpPr>
      <cdr:spPr>
        <a:xfrm xmlns:a="http://schemas.openxmlformats.org/drawingml/2006/main">
          <a:off x="200025" y="142875"/>
          <a:ext cx="4838700" cy="495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0.04918</cdr:x>
      <cdr:y>0.05466</cdr:y>
    </cdr:from>
    <cdr:to>
      <cdr:x>0.91621</cdr:x>
      <cdr:y>0.18006</cdr:y>
    </cdr:to>
    <cdr:sp macro="" textlink="">
      <cdr:nvSpPr>
        <cdr:cNvPr id="4" name="TextBox 3"/>
        <cdr:cNvSpPr txBox="1"/>
      </cdr:nvSpPr>
      <cdr:spPr>
        <a:xfrm xmlns:a="http://schemas.openxmlformats.org/drawingml/2006/main">
          <a:off x="257175" y="161925"/>
          <a:ext cx="4533900" cy="3714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20.xml><?xml version="1.0" encoding="utf-8"?>
<xdr:wsDr xmlns:xdr="http://schemas.openxmlformats.org/drawingml/2006/spreadsheetDrawing" xmlns:a="http://schemas.openxmlformats.org/drawingml/2006/main">
  <xdr:twoCellAnchor>
    <xdr:from>
      <xdr:col>0</xdr:col>
      <xdr:colOff>380999</xdr:colOff>
      <xdr:row>11</xdr:row>
      <xdr:rowOff>33335</xdr:rowOff>
    </xdr:from>
    <xdr:to>
      <xdr:col>9</xdr:col>
      <xdr:colOff>0</xdr:colOff>
      <xdr:row>32</xdr:row>
      <xdr:rowOff>152399</xdr:rowOff>
    </xdr:to>
    <xdr:graphicFrame macro="">
      <xdr:nvGraphicFramePr>
        <xdr:cNvPr id="2" name="Chart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9524</xdr:colOff>
      <xdr:row>11</xdr:row>
      <xdr:rowOff>19050</xdr:rowOff>
    </xdr:from>
    <xdr:to>
      <xdr:col>12</xdr:col>
      <xdr:colOff>571500</xdr:colOff>
      <xdr:row>42</xdr:row>
      <xdr:rowOff>142875</xdr:rowOff>
    </xdr:to>
    <xdr:graphicFrame macro="">
      <xdr:nvGraphicFramePr>
        <xdr:cNvPr id="2" name="Chart 1">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11</xdr:row>
      <xdr:rowOff>76201</xdr:rowOff>
    </xdr:from>
    <xdr:to>
      <xdr:col>6</xdr:col>
      <xdr:colOff>0</xdr:colOff>
      <xdr:row>38</xdr:row>
      <xdr:rowOff>38100</xdr:rowOff>
    </xdr:to>
    <xdr:graphicFrame macro="">
      <xdr:nvGraphicFramePr>
        <xdr:cNvPr id="2" name="Chart 1">
          <a:extLst>
            <a:ext uri="{FF2B5EF4-FFF2-40B4-BE49-F238E27FC236}">
              <a16:creationId xmlns:a16="http://schemas.microsoft.com/office/drawing/2014/main" id="{33795857-95ED-495E-B08C-C9ABBE8A08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0.08929</cdr:x>
      <cdr:y>0.29295</cdr:y>
    </cdr:from>
    <cdr:to>
      <cdr:x>0.90179</cdr:x>
      <cdr:y>0.44053</cdr:y>
    </cdr:to>
    <cdr:sp macro="" textlink="">
      <cdr:nvSpPr>
        <cdr:cNvPr id="2" name="TextBox 1"/>
        <cdr:cNvSpPr txBox="1"/>
      </cdr:nvSpPr>
      <cdr:spPr>
        <a:xfrm xmlns:a="http://schemas.openxmlformats.org/drawingml/2006/main">
          <a:off x="666751" y="1266826"/>
          <a:ext cx="6067425" cy="638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24.xml><?xml version="1.0" encoding="utf-8"?>
<xdr:wsDr xmlns:xdr="http://schemas.openxmlformats.org/drawingml/2006/spreadsheetDrawing" xmlns:a="http://schemas.openxmlformats.org/drawingml/2006/main">
  <xdr:twoCellAnchor>
    <xdr:from>
      <xdr:col>1</xdr:col>
      <xdr:colOff>9526</xdr:colOff>
      <xdr:row>11</xdr:row>
      <xdr:rowOff>57151</xdr:rowOff>
    </xdr:from>
    <xdr:to>
      <xdr:col>9</xdr:col>
      <xdr:colOff>0</xdr:colOff>
      <xdr:row>35</xdr:row>
      <xdr:rowOff>38101</xdr:rowOff>
    </xdr:to>
    <xdr:graphicFrame macro="">
      <xdr:nvGraphicFramePr>
        <xdr:cNvPr id="2" name="Chart 1">
          <a:extLst>
            <a:ext uri="{FF2B5EF4-FFF2-40B4-BE49-F238E27FC236}">
              <a16:creationId xmlns:a16="http://schemas.microsoft.com/office/drawing/2014/main" id="{75A91993-97D5-411E-803F-58BD004143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0.0163</cdr:x>
      <cdr:y>0.02842</cdr:y>
    </cdr:from>
    <cdr:to>
      <cdr:x>0.98913</cdr:x>
      <cdr:y>0.1938</cdr:y>
    </cdr:to>
    <cdr:sp macro="" textlink="">
      <cdr:nvSpPr>
        <cdr:cNvPr id="2" name="TextBox 1"/>
        <cdr:cNvSpPr txBox="1"/>
      </cdr:nvSpPr>
      <cdr:spPr>
        <a:xfrm xmlns:a="http://schemas.openxmlformats.org/drawingml/2006/main">
          <a:off x="85725" y="104777"/>
          <a:ext cx="5114925" cy="609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26.xml><?xml version="1.0" encoding="utf-8"?>
<xdr:wsDr xmlns:xdr="http://schemas.openxmlformats.org/drawingml/2006/spreadsheetDrawing" xmlns:a="http://schemas.openxmlformats.org/drawingml/2006/main">
  <xdr:twoCellAnchor>
    <xdr:from>
      <xdr:col>1</xdr:col>
      <xdr:colOff>9525</xdr:colOff>
      <xdr:row>11</xdr:row>
      <xdr:rowOff>38098</xdr:rowOff>
    </xdr:from>
    <xdr:to>
      <xdr:col>11</xdr:col>
      <xdr:colOff>590550</xdr:colOff>
      <xdr:row>33</xdr:row>
      <xdr:rowOff>171450</xdr:rowOff>
    </xdr:to>
    <xdr:graphicFrame macro="">
      <xdr:nvGraphicFramePr>
        <xdr:cNvPr id="2" name="Chart 1">
          <a:extLst>
            <a:ext uri="{FF2B5EF4-FFF2-40B4-BE49-F238E27FC236}">
              <a16:creationId xmlns:a16="http://schemas.microsoft.com/office/drawing/2014/main" id="{A3AAF0BE-2E25-4183-B771-1F419BEB09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376236</xdr:colOff>
      <xdr:row>11</xdr:row>
      <xdr:rowOff>50006</xdr:rowOff>
    </xdr:from>
    <xdr:to>
      <xdr:col>10</xdr:col>
      <xdr:colOff>0</xdr:colOff>
      <xdr:row>39</xdr:row>
      <xdr:rowOff>152400</xdr:rowOff>
    </xdr:to>
    <xdr:graphicFrame macro="">
      <xdr:nvGraphicFramePr>
        <xdr:cNvPr id="2" name="Chart 1">
          <a:extLst>
            <a:ext uri="{FF2B5EF4-FFF2-40B4-BE49-F238E27FC236}">
              <a16:creationId xmlns:a16="http://schemas.microsoft.com/office/drawing/2014/main" id="{C07A69BE-9FD5-4A8C-9C54-3424260868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1</xdr:col>
      <xdr:colOff>19050</xdr:colOff>
      <xdr:row>11</xdr:row>
      <xdr:rowOff>38100</xdr:rowOff>
    </xdr:from>
    <xdr:to>
      <xdr:col>9</xdr:col>
      <xdr:colOff>0</xdr:colOff>
      <xdr:row>36</xdr:row>
      <xdr:rowOff>1</xdr:rowOff>
    </xdr:to>
    <xdr:graphicFrame macro="">
      <xdr:nvGraphicFramePr>
        <xdr:cNvPr id="2" name="Диаграмма 1">
          <a:extLst>
            <a:ext uri="{FF2B5EF4-FFF2-40B4-BE49-F238E27FC236}">
              <a16:creationId xmlns:a16="http://schemas.microsoft.com/office/drawing/2014/main" id="{6078C127-7B58-43AD-BBF6-DB6FDF0A27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2</xdr:col>
      <xdr:colOff>0</xdr:colOff>
      <xdr:row>4</xdr:row>
      <xdr:rowOff>0</xdr:rowOff>
    </xdr:from>
    <xdr:to>
      <xdr:col>10</xdr:col>
      <xdr:colOff>0</xdr:colOff>
      <xdr:row>4</xdr:row>
      <xdr:rowOff>0</xdr:rowOff>
    </xdr:to>
    <xdr:graphicFrame macro="">
      <xdr:nvGraphicFramePr>
        <xdr:cNvPr id="2" name="Chart 3">
          <a:extLst>
            <a:ext uri="{FF2B5EF4-FFF2-40B4-BE49-F238E27FC236}">
              <a16:creationId xmlns:a16="http://schemas.microsoft.com/office/drawing/2014/main" id="{039F7851-8A76-49DB-9277-52A78D8D2A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380998</xdr:colOff>
      <xdr:row>11</xdr:row>
      <xdr:rowOff>38100</xdr:rowOff>
    </xdr:from>
    <xdr:to>
      <xdr:col>10</xdr:col>
      <xdr:colOff>600074</xdr:colOff>
      <xdr:row>35</xdr:row>
      <xdr:rowOff>85723</xdr:rowOff>
    </xdr:to>
    <xdr:graphicFrame macro="">
      <xdr:nvGraphicFramePr>
        <xdr:cNvPr id="3" name="Chart 2">
          <a:extLst>
            <a:ext uri="{FF2B5EF4-FFF2-40B4-BE49-F238E27FC236}">
              <a16:creationId xmlns:a16="http://schemas.microsoft.com/office/drawing/2014/main" id="{1EB5B5D0-D2B6-421B-9D87-9743F891DD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369793</xdr:colOff>
      <xdr:row>11</xdr:row>
      <xdr:rowOff>33618</xdr:rowOff>
    </xdr:from>
    <xdr:to>
      <xdr:col>4</xdr:col>
      <xdr:colOff>1354</xdr:colOff>
      <xdr:row>32</xdr:row>
      <xdr:rowOff>28617</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19051</xdr:colOff>
      <xdr:row>11</xdr:row>
      <xdr:rowOff>38419</xdr:rowOff>
    </xdr:from>
    <xdr:to>
      <xdr:col>9</xdr:col>
      <xdr:colOff>581026</xdr:colOff>
      <xdr:row>32</xdr:row>
      <xdr:rowOff>28575</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1</xdr:col>
      <xdr:colOff>2381</xdr:colOff>
      <xdr:row>11</xdr:row>
      <xdr:rowOff>35356</xdr:rowOff>
    </xdr:from>
    <xdr:to>
      <xdr:col>5</xdr:col>
      <xdr:colOff>657225</xdr:colOff>
      <xdr:row>41</xdr:row>
      <xdr:rowOff>66675</xdr:rowOff>
    </xdr:to>
    <xdr:graphicFrame macro="">
      <xdr:nvGraphicFramePr>
        <xdr:cNvPr id="2" name="Chart 1">
          <a:extLst>
            <a:ext uri="{FF2B5EF4-FFF2-40B4-BE49-F238E27FC236}">
              <a16:creationId xmlns:a16="http://schemas.microsoft.com/office/drawing/2014/main" id="{CFC5C84F-6E75-4AED-A0D9-609A457D5A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1</xdr:col>
      <xdr:colOff>11204</xdr:colOff>
      <xdr:row>11</xdr:row>
      <xdr:rowOff>38100</xdr:rowOff>
    </xdr:from>
    <xdr:to>
      <xdr:col>10</xdr:col>
      <xdr:colOff>590550</xdr:colOff>
      <xdr:row>42</xdr:row>
      <xdr:rowOff>9524</xdr:rowOff>
    </xdr:to>
    <xdr:graphicFrame macro="">
      <xdr:nvGraphicFramePr>
        <xdr:cNvPr id="2" name="Chart 1">
          <a:extLst>
            <a:ext uri="{FF2B5EF4-FFF2-40B4-BE49-F238E27FC236}">
              <a16:creationId xmlns:a16="http://schemas.microsoft.com/office/drawing/2014/main" id="{661B8D96-3DA4-4FF2-96E3-BFACE340DE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0</xdr:col>
      <xdr:colOff>380999</xdr:colOff>
      <xdr:row>12</xdr:row>
      <xdr:rowOff>0</xdr:rowOff>
    </xdr:from>
    <xdr:to>
      <xdr:col>8</xdr:col>
      <xdr:colOff>476250</xdr:colOff>
      <xdr:row>35</xdr:row>
      <xdr:rowOff>180975</xdr:rowOff>
    </xdr:to>
    <xdr:graphicFrame macro="">
      <xdr:nvGraphicFramePr>
        <xdr:cNvPr id="2" name="Chart 1">
          <a:extLst>
            <a:ext uri="{FF2B5EF4-FFF2-40B4-BE49-F238E27FC236}">
              <a16:creationId xmlns:a16="http://schemas.microsoft.com/office/drawing/2014/main" id="{546F07A5-42C6-42CE-B59A-F0DF98CF05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28575</xdr:colOff>
      <xdr:row>11</xdr:row>
      <xdr:rowOff>47625</xdr:rowOff>
    </xdr:from>
    <xdr:to>
      <xdr:col>1</xdr:col>
      <xdr:colOff>352425</xdr:colOff>
      <xdr:row>13</xdr:row>
      <xdr:rowOff>38100</xdr:rowOff>
    </xdr:to>
    <xdr:sp macro="" textlink="">
      <xdr:nvSpPr>
        <xdr:cNvPr id="4" name="Rectangle 3">
          <a:extLst>
            <a:ext uri="{FF2B5EF4-FFF2-40B4-BE49-F238E27FC236}">
              <a16:creationId xmlns:a16="http://schemas.microsoft.com/office/drawing/2014/main" id="{65BD0EB9-5912-4BFA-8800-4C5870D9BC13}"/>
            </a:ext>
          </a:extLst>
        </xdr:cNvPr>
        <xdr:cNvSpPr/>
      </xdr:nvSpPr>
      <xdr:spPr>
        <a:xfrm>
          <a:off x="409575" y="1971675"/>
          <a:ext cx="32385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b="1">
              <a:solidFill>
                <a:sysClr val="windowText" lastClr="000000"/>
              </a:solidFill>
              <a:latin typeface="PermianSerifTypeface" panose="02000000000000000000" pitchFamily="50" charset="0"/>
            </a:rPr>
            <a:t>%</a:t>
          </a:r>
          <a:endParaRPr lang="ro-MD" sz="800" b="1">
            <a:solidFill>
              <a:sysClr val="windowText" lastClr="000000"/>
            </a:solidFill>
            <a:latin typeface="PermianSerifTypeface" panose="02000000000000000000" pitchFamily="50" charset="0"/>
          </a:endParaRPr>
        </a:p>
      </xdr:txBody>
    </xdr:sp>
    <xdr:clientData/>
  </xdr:twoCellAnchor>
</xdr:wsDr>
</file>

<file path=xl/drawings/drawing33.xml><?xml version="1.0" encoding="utf-8"?>
<c:userShapes xmlns:c="http://schemas.openxmlformats.org/drawingml/2006/chart">
  <cdr:relSizeAnchor xmlns:cdr="http://schemas.openxmlformats.org/drawingml/2006/chartDrawing">
    <cdr:from>
      <cdr:x>0.94522</cdr:x>
      <cdr:y>0.12109</cdr:y>
    </cdr:from>
    <cdr:to>
      <cdr:x>0.97925</cdr:x>
      <cdr:y>0.63257</cdr:y>
    </cdr:to>
    <cdr:sp macro="" textlink="">
      <cdr:nvSpPr>
        <cdr:cNvPr id="3" name="Rectangle 2">
          <a:extLst xmlns:a="http://schemas.openxmlformats.org/drawingml/2006/main">
            <a:ext uri="{FF2B5EF4-FFF2-40B4-BE49-F238E27FC236}">
              <a16:creationId xmlns:a16="http://schemas.microsoft.com/office/drawing/2014/main" id="{65BD0EB9-5912-4BFA-8800-4C5870D9BC13}"/>
            </a:ext>
          </a:extLst>
        </cdr:cNvPr>
        <cdr:cNvSpPr/>
      </cdr:nvSpPr>
      <cdr:spPr>
        <a:xfrm xmlns:a="http://schemas.openxmlformats.org/drawingml/2006/main" rot="5400000">
          <a:off x="6073774" y="1591245"/>
          <a:ext cx="2333628" cy="256043"/>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n-US" sz="800" b="0">
              <a:solidFill>
                <a:sysClr val="windowText" lastClr="000000"/>
              </a:solidFill>
              <a:latin typeface="PermianSerifTypeface" panose="02000000000000000000" pitchFamily="50" charset="0"/>
            </a:rPr>
            <a:t>mil.</a:t>
          </a:r>
          <a:r>
            <a:rPr lang="en-US" sz="800" b="0" baseline="0">
              <a:solidFill>
                <a:sysClr val="windowText" lastClr="000000"/>
              </a:solidFill>
              <a:latin typeface="PermianSerifTypeface" panose="02000000000000000000" pitchFamily="50" charset="0"/>
            </a:rPr>
            <a:t> USD</a:t>
          </a:r>
          <a:r>
            <a:rPr lang="ro-MD" sz="800" b="0" baseline="0">
              <a:solidFill>
                <a:sysClr val="windowText" lastClr="000000"/>
              </a:solidFill>
              <a:latin typeface="PermianSerifTypeface" panose="02000000000000000000" pitchFamily="50" charset="0"/>
            </a:rPr>
            <a:t> / </a:t>
          </a:r>
          <a:r>
            <a:rPr lang="ru-RU" sz="800" b="0" baseline="0">
              <a:solidFill>
                <a:sysClr val="windowText" lastClr="000000"/>
              </a:solidFill>
              <a:latin typeface="PermianSerifTypeface" panose="02000000000000000000" pitchFamily="50" charset="0"/>
            </a:rPr>
            <a:t>млн. долл. США</a:t>
          </a:r>
          <a:r>
            <a:rPr lang="ro-MD" sz="800" b="0" baseline="0">
              <a:solidFill>
                <a:sysClr val="windowText" lastClr="000000"/>
              </a:solidFill>
              <a:latin typeface="PermianSerifTypeface" panose="02000000000000000000" pitchFamily="50" charset="0"/>
            </a:rPr>
            <a:t> / US$ million </a:t>
          </a:r>
          <a:r>
            <a:rPr lang="en-US" sz="800" b="0" baseline="0">
              <a:solidFill>
                <a:sysClr val="windowText" lastClr="000000"/>
              </a:solidFill>
              <a:latin typeface="PermianSerifTypeface" panose="02000000000000000000" pitchFamily="50" charset="0"/>
            </a:rPr>
            <a:t>  </a:t>
          </a:r>
        </a:p>
        <a:p xmlns:a="http://schemas.openxmlformats.org/drawingml/2006/main">
          <a:pPr algn="l"/>
          <a:endParaRPr lang="ro-MD" sz="800" b="0">
            <a:solidFill>
              <a:sysClr val="windowText" lastClr="000000"/>
            </a:solidFill>
            <a:latin typeface="PermianSerifTypeface" panose="02000000000000000000" pitchFamily="50" charset="0"/>
          </a:endParaRPr>
        </a:p>
      </cdr:txBody>
    </cdr:sp>
  </cdr:relSizeAnchor>
</c:userShapes>
</file>

<file path=xl/drawings/drawing34.xml><?xml version="1.0" encoding="utf-8"?>
<xdr:wsDr xmlns:xdr="http://schemas.openxmlformats.org/drawingml/2006/spreadsheetDrawing" xmlns:a="http://schemas.openxmlformats.org/drawingml/2006/main">
  <xdr:twoCellAnchor>
    <xdr:from>
      <xdr:col>0</xdr:col>
      <xdr:colOff>380998</xdr:colOff>
      <xdr:row>11</xdr:row>
      <xdr:rowOff>42861</xdr:rowOff>
    </xdr:from>
    <xdr:to>
      <xdr:col>9</xdr:col>
      <xdr:colOff>0</xdr:colOff>
      <xdr:row>29</xdr:row>
      <xdr:rowOff>219075</xdr:rowOff>
    </xdr:to>
    <xdr:graphicFrame macro="">
      <xdr:nvGraphicFramePr>
        <xdr:cNvPr id="2" name="Chart 1">
          <a:extLst>
            <a:ext uri="{FF2B5EF4-FFF2-40B4-BE49-F238E27FC236}">
              <a16:creationId xmlns:a16="http://schemas.microsoft.com/office/drawing/2014/main" id="{F6E6F584-645D-4E08-9F02-E434038E4F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1</xdr:col>
      <xdr:colOff>19048</xdr:colOff>
      <xdr:row>11</xdr:row>
      <xdr:rowOff>28575</xdr:rowOff>
    </xdr:from>
    <xdr:to>
      <xdr:col>8</xdr:col>
      <xdr:colOff>723900</xdr:colOff>
      <xdr:row>26</xdr:row>
      <xdr:rowOff>47625</xdr:rowOff>
    </xdr:to>
    <xdr:graphicFrame macro="">
      <xdr:nvGraphicFramePr>
        <xdr:cNvPr id="2" name="Chart 1">
          <a:extLst>
            <a:ext uri="{FF2B5EF4-FFF2-40B4-BE49-F238E27FC236}">
              <a16:creationId xmlns:a16="http://schemas.microsoft.com/office/drawing/2014/main" id="{D22EA518-99BF-4F7E-B7AF-4700A4FCD8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1</xdr:col>
      <xdr:colOff>9524</xdr:colOff>
      <xdr:row>11</xdr:row>
      <xdr:rowOff>28575</xdr:rowOff>
    </xdr:from>
    <xdr:to>
      <xdr:col>8</xdr:col>
      <xdr:colOff>781050</xdr:colOff>
      <xdr:row>34</xdr:row>
      <xdr:rowOff>142874</xdr:rowOff>
    </xdr:to>
    <xdr:graphicFrame macro="">
      <xdr:nvGraphicFramePr>
        <xdr:cNvPr id="2" name="Chart 1">
          <a:extLst>
            <a:ext uri="{FF2B5EF4-FFF2-40B4-BE49-F238E27FC236}">
              <a16:creationId xmlns:a16="http://schemas.microsoft.com/office/drawing/2014/main" id="{46B03937-4119-4BA3-A6C0-4B2C59BF34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1</xdr:col>
      <xdr:colOff>0</xdr:colOff>
      <xdr:row>11</xdr:row>
      <xdr:rowOff>33337</xdr:rowOff>
    </xdr:from>
    <xdr:to>
      <xdr:col>12</xdr:col>
      <xdr:colOff>504825</xdr:colOff>
      <xdr:row>24</xdr:row>
      <xdr:rowOff>161925</xdr:rowOff>
    </xdr:to>
    <xdr:graphicFrame macro="">
      <xdr:nvGraphicFramePr>
        <xdr:cNvPr id="2" name="Chart 1">
          <a:extLst>
            <a:ext uri="{FF2B5EF4-FFF2-40B4-BE49-F238E27FC236}">
              <a16:creationId xmlns:a16="http://schemas.microsoft.com/office/drawing/2014/main" id="{999391D6-3FF0-40D0-BBDB-2EAF08FBB7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0</xdr:col>
      <xdr:colOff>380999</xdr:colOff>
      <xdr:row>11</xdr:row>
      <xdr:rowOff>38100</xdr:rowOff>
    </xdr:from>
    <xdr:to>
      <xdr:col>9</xdr:col>
      <xdr:colOff>9525</xdr:colOff>
      <xdr:row>36</xdr:row>
      <xdr:rowOff>66675</xdr:rowOff>
    </xdr:to>
    <xdr:graphicFrame macro="">
      <xdr:nvGraphicFramePr>
        <xdr:cNvPr id="2" name="Chart 1">
          <a:extLst>
            <a:ext uri="{FF2B5EF4-FFF2-40B4-BE49-F238E27FC236}">
              <a16:creationId xmlns:a16="http://schemas.microsoft.com/office/drawing/2014/main" id="{7A8B3702-3BAD-4721-B35B-F152460F28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1</xdr:col>
      <xdr:colOff>0</xdr:colOff>
      <xdr:row>11</xdr:row>
      <xdr:rowOff>48576</xdr:rowOff>
    </xdr:from>
    <xdr:to>
      <xdr:col>12</xdr:col>
      <xdr:colOff>0</xdr:colOff>
      <xdr:row>30</xdr:row>
      <xdr:rowOff>110489</xdr:rowOff>
    </xdr:to>
    <xdr:graphicFrame macro="">
      <xdr:nvGraphicFramePr>
        <xdr:cNvPr id="3" name="Chart 2">
          <a:extLst>
            <a:ext uri="{FF2B5EF4-FFF2-40B4-BE49-F238E27FC236}">
              <a16:creationId xmlns:a16="http://schemas.microsoft.com/office/drawing/2014/main" id="{9324438B-C1D1-25D5-ABE4-975BE94809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9523</xdr:colOff>
      <xdr:row>11</xdr:row>
      <xdr:rowOff>28576</xdr:rowOff>
    </xdr:from>
    <xdr:to>
      <xdr:col>11</xdr:col>
      <xdr:colOff>19050</xdr:colOff>
      <xdr:row>33</xdr:row>
      <xdr:rowOff>104776</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5</xdr:col>
      <xdr:colOff>414337</xdr:colOff>
      <xdr:row>11</xdr:row>
      <xdr:rowOff>23811</xdr:rowOff>
    </xdr:from>
    <xdr:to>
      <xdr:col>13</xdr:col>
      <xdr:colOff>583406</xdr:colOff>
      <xdr:row>33</xdr:row>
      <xdr:rowOff>85724</xdr:rowOff>
    </xdr:to>
    <xdr:graphicFrame macro="">
      <xdr:nvGraphicFramePr>
        <xdr:cNvPr id="2" name="Chart 1">
          <a:extLst>
            <a:ext uri="{FF2B5EF4-FFF2-40B4-BE49-F238E27FC236}">
              <a16:creationId xmlns:a16="http://schemas.microsoft.com/office/drawing/2014/main" id="{4AE58A93-1F84-4652-A1DC-DC768CB106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304800</xdr:colOff>
      <xdr:row>11</xdr:row>
      <xdr:rowOff>47625</xdr:rowOff>
    </xdr:from>
    <xdr:to>
      <xdr:col>5</xdr:col>
      <xdr:colOff>295274</xdr:colOff>
      <xdr:row>33</xdr:row>
      <xdr:rowOff>85725</xdr:rowOff>
    </xdr:to>
    <xdr:graphicFrame macro="">
      <xdr:nvGraphicFramePr>
        <xdr:cNvPr id="4" name="Chart 3">
          <a:extLst>
            <a:ext uri="{FF2B5EF4-FFF2-40B4-BE49-F238E27FC236}">
              <a16:creationId xmlns:a16="http://schemas.microsoft.com/office/drawing/2014/main" id="{5F5AB955-BA3C-41C1-90F3-A3B8184FFF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c:userShapes xmlns:c="http://schemas.openxmlformats.org/drawingml/2006/chart">
  <cdr:relSizeAnchor xmlns:cdr="http://schemas.openxmlformats.org/drawingml/2006/chartDrawing">
    <cdr:from>
      <cdr:x>0.00869</cdr:x>
      <cdr:y>0.01194</cdr:y>
    </cdr:from>
    <cdr:to>
      <cdr:x>0.36403</cdr:x>
      <cdr:y>0.12617</cdr:y>
    </cdr:to>
    <cdr:sp macro="" textlink="">
      <cdr:nvSpPr>
        <cdr:cNvPr id="2" name="Rectangle 1">
          <a:extLst xmlns:a="http://schemas.openxmlformats.org/drawingml/2006/main">
            <a:ext uri="{FF2B5EF4-FFF2-40B4-BE49-F238E27FC236}">
              <a16:creationId xmlns:a16="http://schemas.microsoft.com/office/drawing/2014/main" id="{677103FA-BFA3-4FD8-80A9-F873879ABBF6}"/>
            </a:ext>
          </a:extLst>
        </cdr:cNvPr>
        <cdr:cNvSpPr/>
      </cdr:nvSpPr>
      <cdr:spPr>
        <a:xfrm xmlns:a="http://schemas.openxmlformats.org/drawingml/2006/main">
          <a:off x="50800" y="50800"/>
          <a:ext cx="2076450" cy="485775"/>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sz="800">
              <a:solidFill>
                <a:sysClr val="windowText" lastClr="000000"/>
              </a:solidFill>
              <a:latin typeface="PermianSerifTypeface" panose="02000000000000000000" pitchFamily="50" charset="0"/>
            </a:rPr>
            <a:t>pe principalele </a:t>
          </a:r>
          <a:r>
            <a:rPr lang="ro-MD" sz="800">
              <a:solidFill>
                <a:sysClr val="windowText" lastClr="000000"/>
              </a:solidFill>
              <a:latin typeface="PermianSerifTypeface" panose="02000000000000000000" pitchFamily="50" charset="0"/>
            </a:rPr>
            <a:t>țări</a:t>
          </a:r>
          <a:r>
            <a:rPr lang="en-US" sz="800">
              <a:solidFill>
                <a:sysClr val="windowText" lastClr="000000"/>
              </a:solidFill>
              <a:latin typeface="PermianSerifTypeface" panose="02000000000000000000" pitchFamily="50" charset="0"/>
            </a:rPr>
            <a:t>,</a:t>
          </a:r>
          <a:r>
            <a:rPr lang="en-US" sz="800" baseline="0">
              <a:solidFill>
                <a:sysClr val="windowText" lastClr="000000"/>
              </a:solidFill>
              <a:latin typeface="PermianSerifTypeface" panose="02000000000000000000" pitchFamily="50" charset="0"/>
            </a:rPr>
            <a:t> </a:t>
          </a:r>
          <a:r>
            <a:rPr lang="ro-MD" sz="800" baseline="0">
              <a:solidFill>
                <a:sysClr val="windowText" lastClr="000000"/>
              </a:solidFill>
              <a:latin typeface="PermianSerifTypeface" panose="02000000000000000000" pitchFamily="50" charset="0"/>
            </a:rPr>
            <a:t>(%)</a:t>
          </a:r>
          <a:endParaRPr lang="en-US" sz="800" baseline="0">
            <a:solidFill>
              <a:sysClr val="windowText" lastClr="000000"/>
            </a:solidFill>
            <a:latin typeface="PermianSerifTypeface" panose="02000000000000000000" pitchFamily="50" charset="0"/>
          </a:endParaRPr>
        </a:p>
        <a:p xmlns:a="http://schemas.openxmlformats.org/drawingml/2006/main">
          <a:r>
            <a:rPr lang="ru-RU" sz="800">
              <a:solidFill>
                <a:sysClr val="windowText" lastClr="000000"/>
              </a:solidFill>
              <a:latin typeface="PermianSerifTypeface" panose="02000000000000000000" pitchFamily="50" charset="0"/>
            </a:rPr>
            <a:t>по группам стран</a:t>
          </a:r>
          <a:r>
            <a:rPr lang="en-US" sz="800">
              <a:solidFill>
                <a:sysClr val="windowText" lastClr="000000"/>
              </a:solidFill>
              <a:latin typeface="PermianSerifTypeface" panose="02000000000000000000" pitchFamily="50" charset="0"/>
            </a:rPr>
            <a:t>, </a:t>
          </a:r>
          <a:r>
            <a:rPr lang="ro-MD" sz="800" b="0" i="0" baseline="0">
              <a:solidFill>
                <a:sysClr val="windowText" lastClr="000000"/>
              </a:solidFill>
              <a:effectLst/>
              <a:latin typeface="PermianSerifTypeface" panose="02000000000000000000" pitchFamily="50" charset="0"/>
              <a:ea typeface="+mn-ea"/>
              <a:cs typeface="+mn-cs"/>
            </a:rPr>
            <a:t>(%)</a:t>
          </a:r>
          <a:endParaRPr lang="en-US" sz="800">
            <a:solidFill>
              <a:sysClr val="windowText" lastClr="000000"/>
            </a:solidFill>
            <a:latin typeface="PermianSerifTypeface" panose="02000000000000000000" pitchFamily="50" charset="0"/>
          </a:endParaRPr>
        </a:p>
        <a:p xmlns:a="http://schemas.openxmlformats.org/drawingml/2006/main">
          <a:r>
            <a:rPr lang="ro-MD" sz="800">
              <a:solidFill>
                <a:sysClr val="windowText" lastClr="000000"/>
              </a:solidFill>
              <a:latin typeface="PermianSerifTypeface" panose="02000000000000000000" pitchFamily="50" charset="0"/>
            </a:rPr>
            <a:t>by main countries</a:t>
          </a:r>
          <a:r>
            <a:rPr lang="en-US" sz="800">
              <a:solidFill>
                <a:sysClr val="windowText" lastClr="000000"/>
              </a:solidFill>
              <a:latin typeface="PermianSerifTypeface" panose="02000000000000000000" pitchFamily="50" charset="0"/>
            </a:rPr>
            <a:t>, </a:t>
          </a:r>
          <a:r>
            <a:rPr lang="ro-MD" sz="800" baseline="0">
              <a:solidFill>
                <a:sysClr val="windowText" lastClr="000000"/>
              </a:solidFill>
              <a:latin typeface="PermianSerifTypeface" panose="02000000000000000000" pitchFamily="50" charset="0"/>
            </a:rPr>
            <a:t> </a:t>
          </a:r>
          <a:r>
            <a:rPr lang="ro-MD" sz="800">
              <a:solidFill>
                <a:sysClr val="windowText" lastClr="000000"/>
              </a:solidFill>
              <a:latin typeface="PermianSerifTypeface" panose="02000000000000000000" pitchFamily="50" charset="0"/>
            </a:rPr>
            <a:t>(%)</a:t>
          </a:r>
        </a:p>
      </cdr:txBody>
    </cdr:sp>
  </cdr:relSizeAnchor>
</c:userShapes>
</file>

<file path=xl/drawings/drawing42.xml><?xml version="1.0" encoding="utf-8"?>
<c:userShapes xmlns:c="http://schemas.openxmlformats.org/drawingml/2006/chart">
  <cdr:relSizeAnchor xmlns:cdr="http://schemas.openxmlformats.org/drawingml/2006/chartDrawing">
    <cdr:from>
      <cdr:x>0.00997</cdr:x>
      <cdr:y>0.01212</cdr:y>
    </cdr:from>
    <cdr:to>
      <cdr:x>0.53734</cdr:x>
      <cdr:y>0.12803</cdr:y>
    </cdr:to>
    <cdr:sp macro="" textlink="">
      <cdr:nvSpPr>
        <cdr:cNvPr id="2" name="Rectangle 1">
          <a:extLst xmlns:a="http://schemas.openxmlformats.org/drawingml/2006/main">
            <a:ext uri="{FF2B5EF4-FFF2-40B4-BE49-F238E27FC236}">
              <a16:creationId xmlns:a16="http://schemas.microsoft.com/office/drawing/2014/main" id="{0737C36D-46CD-44F0-9932-4BF30C1E0D0F}"/>
            </a:ext>
          </a:extLst>
        </cdr:cNvPr>
        <cdr:cNvSpPr/>
      </cdr:nvSpPr>
      <cdr:spPr>
        <a:xfrm xmlns:a="http://schemas.openxmlformats.org/drawingml/2006/main">
          <a:off x="42282" y="51257"/>
          <a:ext cx="2236573" cy="490195"/>
        </a:xfrm>
        <a:prstGeom xmlns:a="http://schemas.openxmlformats.org/drawingml/2006/main" prst="rect">
          <a:avLst/>
        </a:prstGeom>
        <a:noFill xmlns:a="http://schemas.openxmlformats.org/drawingml/2006/main"/>
        <a:ln xmlns:a="http://schemas.openxmlformats.org/drawingml/2006/main" w="1270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sz="800">
              <a:solidFill>
                <a:sysClr val="windowText" lastClr="000000"/>
              </a:solidFill>
              <a:latin typeface="PermianSerifTypeface" panose="02000000000000000000" pitchFamily="50" charset="0"/>
            </a:rPr>
            <a:t>pe zone geografice,</a:t>
          </a:r>
          <a:r>
            <a:rPr lang="en-US" sz="800" baseline="0">
              <a:solidFill>
                <a:sysClr val="windowText" lastClr="000000"/>
              </a:solidFill>
              <a:latin typeface="PermianSerifTypeface" panose="02000000000000000000" pitchFamily="50" charset="0"/>
            </a:rPr>
            <a:t> mil. USD</a:t>
          </a:r>
        </a:p>
        <a:p xmlns:a="http://schemas.openxmlformats.org/drawingml/2006/main">
          <a:r>
            <a:rPr lang="ru-RU" sz="800">
              <a:solidFill>
                <a:sysClr val="windowText" lastClr="000000"/>
              </a:solidFill>
              <a:latin typeface="PermianSerifTypeface" panose="02000000000000000000" pitchFamily="50" charset="0"/>
            </a:rPr>
            <a:t>по группам стран</a:t>
          </a:r>
          <a:r>
            <a:rPr lang="en-US" sz="800">
              <a:solidFill>
                <a:sysClr val="windowText" lastClr="000000"/>
              </a:solidFill>
              <a:latin typeface="PermianSerifTypeface" panose="02000000000000000000" pitchFamily="50" charset="0"/>
            </a:rPr>
            <a:t>, </a:t>
          </a:r>
          <a:r>
            <a:rPr lang="ro-MD" sz="800" b="0" i="0" baseline="0">
              <a:solidFill>
                <a:sysClr val="windowText" lastClr="000000"/>
              </a:solidFill>
              <a:effectLst/>
              <a:latin typeface="PermianSerifTypeface" panose="02000000000000000000" pitchFamily="50" charset="0"/>
            </a:rPr>
            <a:t>млн. долл. США</a:t>
          </a:r>
          <a:endParaRPr lang="en-US" sz="800">
            <a:solidFill>
              <a:sysClr val="windowText" lastClr="000000"/>
            </a:solidFill>
            <a:latin typeface="PermianSerifTypeface" panose="02000000000000000000" pitchFamily="50" charset="0"/>
          </a:endParaRPr>
        </a:p>
        <a:p xmlns:a="http://schemas.openxmlformats.org/drawingml/2006/main">
          <a:r>
            <a:rPr lang="ro-MD" sz="800">
              <a:solidFill>
                <a:sysClr val="windowText" lastClr="000000"/>
              </a:solidFill>
              <a:latin typeface="PermianSerifTypeface" panose="02000000000000000000" pitchFamily="50" charset="0"/>
            </a:rPr>
            <a:t>by region</a:t>
          </a:r>
          <a:r>
            <a:rPr lang="en-US" sz="800">
              <a:solidFill>
                <a:sysClr val="windowText" lastClr="000000"/>
              </a:solidFill>
              <a:latin typeface="PermianSerifTypeface" panose="02000000000000000000" pitchFamily="50" charset="0"/>
            </a:rPr>
            <a:t>, US$ milllion</a:t>
          </a:r>
          <a:endParaRPr lang="ro-MD" sz="800">
            <a:solidFill>
              <a:sysClr val="windowText" lastClr="000000"/>
            </a:solidFill>
            <a:latin typeface="PermianSerifTypeface" panose="02000000000000000000" pitchFamily="50" charset="0"/>
          </a:endParaRPr>
        </a:p>
      </cdr:txBody>
    </cdr:sp>
  </cdr:relSizeAnchor>
</c:userShapes>
</file>

<file path=xl/drawings/drawing43.xml><?xml version="1.0" encoding="utf-8"?>
<xdr:wsDr xmlns:xdr="http://schemas.openxmlformats.org/drawingml/2006/spreadsheetDrawing" xmlns:a="http://schemas.openxmlformats.org/drawingml/2006/main">
  <xdr:twoCellAnchor>
    <xdr:from>
      <xdr:col>1</xdr:col>
      <xdr:colOff>14288</xdr:colOff>
      <xdr:row>11</xdr:row>
      <xdr:rowOff>41501</xdr:rowOff>
    </xdr:from>
    <xdr:to>
      <xdr:col>8</xdr:col>
      <xdr:colOff>514350</xdr:colOff>
      <xdr:row>40</xdr:row>
      <xdr:rowOff>115659</xdr:rowOff>
    </xdr:to>
    <xdr:graphicFrame macro="">
      <xdr:nvGraphicFramePr>
        <xdr:cNvPr id="2" name="Chart 1">
          <a:extLst>
            <a:ext uri="{FF2B5EF4-FFF2-40B4-BE49-F238E27FC236}">
              <a16:creationId xmlns:a16="http://schemas.microsoft.com/office/drawing/2014/main" id="{E623313B-2DA0-4F8F-AEF8-D5F46930B4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0.06316</cdr:x>
      <cdr:y>0.03782</cdr:y>
    </cdr:from>
    <cdr:to>
      <cdr:x>0.93684</cdr:x>
      <cdr:y>0.18771</cdr:y>
    </cdr:to>
    <cdr:sp macro="" textlink="">
      <cdr:nvSpPr>
        <cdr:cNvPr id="2" name="TextBox 1"/>
        <cdr:cNvSpPr txBox="1"/>
      </cdr:nvSpPr>
      <cdr:spPr>
        <a:xfrm xmlns:a="http://schemas.openxmlformats.org/drawingml/2006/main">
          <a:off x="400050" y="149018"/>
          <a:ext cx="5534026" cy="590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0.01353</cdr:x>
      <cdr:y>0.03299</cdr:y>
    </cdr:from>
    <cdr:to>
      <cdr:x>0.8797</cdr:x>
      <cdr:y>0.11518</cdr:y>
    </cdr:to>
    <cdr:sp macro="" textlink="">
      <cdr:nvSpPr>
        <cdr:cNvPr id="3" name="TextBox 2"/>
        <cdr:cNvSpPr txBox="1"/>
      </cdr:nvSpPr>
      <cdr:spPr>
        <a:xfrm xmlns:a="http://schemas.openxmlformats.org/drawingml/2006/main">
          <a:off x="85725" y="129968"/>
          <a:ext cx="548640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45.xml><?xml version="1.0" encoding="utf-8"?>
<xdr:wsDr xmlns:xdr="http://schemas.openxmlformats.org/drawingml/2006/spreadsheetDrawing" xmlns:a="http://schemas.openxmlformats.org/drawingml/2006/main">
  <xdr:twoCellAnchor>
    <xdr:from>
      <xdr:col>1</xdr:col>
      <xdr:colOff>9524</xdr:colOff>
      <xdr:row>11</xdr:row>
      <xdr:rowOff>28575</xdr:rowOff>
    </xdr:from>
    <xdr:to>
      <xdr:col>12</xdr:col>
      <xdr:colOff>514350</xdr:colOff>
      <xdr:row>39</xdr:row>
      <xdr:rowOff>85726</xdr:rowOff>
    </xdr:to>
    <xdr:graphicFrame macro="">
      <xdr:nvGraphicFramePr>
        <xdr:cNvPr id="2" name="Chart 1">
          <a:extLst>
            <a:ext uri="{FF2B5EF4-FFF2-40B4-BE49-F238E27FC236}">
              <a16:creationId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1</xdr:col>
      <xdr:colOff>14287</xdr:colOff>
      <xdr:row>11</xdr:row>
      <xdr:rowOff>28575</xdr:rowOff>
    </xdr:from>
    <xdr:to>
      <xdr:col>7</xdr:col>
      <xdr:colOff>381000</xdr:colOff>
      <xdr:row>33</xdr:row>
      <xdr:rowOff>104775</xdr:rowOff>
    </xdr:to>
    <xdr:graphicFrame macro="">
      <xdr:nvGraphicFramePr>
        <xdr:cNvPr id="4" name="Chart 3" descr="pe zone geografice, mil. USD&#10;">
          <a:extLst>
            <a:ext uri="{FF2B5EF4-FFF2-40B4-BE49-F238E27FC236}">
              <a16:creationId xmlns:a16="http://schemas.microsoft.com/office/drawing/2014/main" id="{7D380C31-98AA-416B-B2EB-4526EA78CDA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414337</xdr:colOff>
      <xdr:row>11</xdr:row>
      <xdr:rowOff>23811</xdr:rowOff>
    </xdr:from>
    <xdr:to>
      <xdr:col>19</xdr:col>
      <xdr:colOff>47625</xdr:colOff>
      <xdr:row>33</xdr:row>
      <xdr:rowOff>85724</xdr:rowOff>
    </xdr:to>
    <xdr:graphicFrame macro="">
      <xdr:nvGraphicFramePr>
        <xdr:cNvPr id="5" name="Chart 4">
          <a:extLst>
            <a:ext uri="{FF2B5EF4-FFF2-40B4-BE49-F238E27FC236}">
              <a16:creationId xmlns:a16="http://schemas.microsoft.com/office/drawing/2014/main" id="{7678187B-7045-44B2-A4F7-A4210013DCD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7.xml><?xml version="1.0" encoding="utf-8"?>
<c:userShapes xmlns:c="http://schemas.openxmlformats.org/drawingml/2006/chart">
  <cdr:relSizeAnchor xmlns:cdr="http://schemas.openxmlformats.org/drawingml/2006/chartDrawing">
    <cdr:from>
      <cdr:x>0.03429</cdr:x>
      <cdr:y>0.01339</cdr:y>
    </cdr:from>
    <cdr:to>
      <cdr:x>0.43837</cdr:x>
      <cdr:y>0.12723</cdr:y>
    </cdr:to>
    <cdr:sp macro="" textlink="">
      <cdr:nvSpPr>
        <cdr:cNvPr id="3" name="Rectangle 2">
          <a:extLst xmlns:a="http://schemas.openxmlformats.org/drawingml/2006/main">
            <a:ext uri="{FF2B5EF4-FFF2-40B4-BE49-F238E27FC236}">
              <a16:creationId xmlns:a16="http://schemas.microsoft.com/office/drawing/2014/main" id="{68B5A68D-BA9E-4730-B7B0-525E034A5542}"/>
            </a:ext>
          </a:extLst>
        </cdr:cNvPr>
        <cdr:cNvSpPr/>
      </cdr:nvSpPr>
      <cdr:spPr>
        <a:xfrm xmlns:a="http://schemas.openxmlformats.org/drawingml/2006/main">
          <a:off x="176213" y="57150"/>
          <a:ext cx="2076450" cy="485775"/>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n-US" sz="800">
              <a:solidFill>
                <a:sysClr val="windowText" lastClr="000000"/>
              </a:solidFill>
              <a:latin typeface="PermianSerifTypeface" panose="02000000000000000000" pitchFamily="50" charset="0"/>
            </a:rPr>
            <a:t>pe zone geografice,</a:t>
          </a:r>
          <a:r>
            <a:rPr lang="en-US" sz="800" baseline="0">
              <a:solidFill>
                <a:sysClr val="windowText" lastClr="000000"/>
              </a:solidFill>
              <a:latin typeface="PermianSerifTypeface" panose="02000000000000000000" pitchFamily="50" charset="0"/>
            </a:rPr>
            <a:t> mil. USD</a:t>
          </a:r>
        </a:p>
        <a:p xmlns:a="http://schemas.openxmlformats.org/drawingml/2006/main">
          <a:r>
            <a:rPr lang="ru-RU" sz="800">
              <a:solidFill>
                <a:sysClr val="windowText" lastClr="000000"/>
              </a:solidFill>
              <a:latin typeface="PermianSerifTypeface" panose="02000000000000000000" pitchFamily="50" charset="0"/>
            </a:rPr>
            <a:t>по группам стран</a:t>
          </a:r>
          <a:r>
            <a:rPr lang="en-US" sz="800">
              <a:solidFill>
                <a:sysClr val="windowText" lastClr="000000"/>
              </a:solidFill>
              <a:latin typeface="PermianSerifTypeface" panose="02000000000000000000" pitchFamily="50" charset="0"/>
            </a:rPr>
            <a:t>, </a:t>
          </a:r>
          <a:r>
            <a:rPr lang="ro-MD" sz="800" b="0" i="0" baseline="0">
              <a:solidFill>
                <a:sysClr val="windowText" lastClr="000000"/>
              </a:solidFill>
              <a:effectLst/>
              <a:latin typeface="PermianSerifTypeface" panose="02000000000000000000" pitchFamily="50" charset="0"/>
              <a:ea typeface="+mn-ea"/>
              <a:cs typeface="+mn-cs"/>
            </a:rPr>
            <a:t>млн. долл. США</a:t>
          </a:r>
          <a:endParaRPr lang="en-US" sz="800">
            <a:solidFill>
              <a:sysClr val="windowText" lastClr="000000"/>
            </a:solidFill>
            <a:latin typeface="PermianSerifTypeface" panose="02000000000000000000" pitchFamily="50" charset="0"/>
          </a:endParaRPr>
        </a:p>
        <a:p xmlns:a="http://schemas.openxmlformats.org/drawingml/2006/main">
          <a:r>
            <a:rPr lang="ro-MD" sz="800">
              <a:solidFill>
                <a:sysClr val="windowText" lastClr="000000"/>
              </a:solidFill>
              <a:latin typeface="PermianSerifTypeface" panose="02000000000000000000" pitchFamily="50" charset="0"/>
            </a:rPr>
            <a:t>by region</a:t>
          </a:r>
          <a:r>
            <a:rPr lang="en-US" sz="800">
              <a:solidFill>
                <a:sysClr val="windowText" lastClr="000000"/>
              </a:solidFill>
              <a:latin typeface="PermianSerifTypeface" panose="02000000000000000000" pitchFamily="50" charset="0"/>
            </a:rPr>
            <a:t>, US$ milllion</a:t>
          </a:r>
          <a:endParaRPr lang="ro-MD" sz="800">
            <a:solidFill>
              <a:sysClr val="windowText" lastClr="000000"/>
            </a:solidFill>
            <a:latin typeface="PermianSerifTypeface" panose="02000000000000000000" pitchFamily="50" charset="0"/>
          </a:endParaRPr>
        </a:p>
      </cdr:txBody>
    </cdr:sp>
  </cdr:relSizeAnchor>
</c:userShapes>
</file>

<file path=xl/drawings/drawing48.xml><?xml version="1.0" encoding="utf-8"?>
<c:userShapes xmlns:c="http://schemas.openxmlformats.org/drawingml/2006/chart">
  <cdr:relSizeAnchor xmlns:cdr="http://schemas.openxmlformats.org/drawingml/2006/chartDrawing">
    <cdr:from>
      <cdr:x>0.00869</cdr:x>
      <cdr:y>0.01194</cdr:y>
    </cdr:from>
    <cdr:to>
      <cdr:x>0.36403</cdr:x>
      <cdr:y>0.12617</cdr:y>
    </cdr:to>
    <cdr:sp macro="" textlink="">
      <cdr:nvSpPr>
        <cdr:cNvPr id="2" name="Rectangle 1">
          <a:extLst xmlns:a="http://schemas.openxmlformats.org/drawingml/2006/main">
            <a:ext uri="{FF2B5EF4-FFF2-40B4-BE49-F238E27FC236}">
              <a16:creationId xmlns:a16="http://schemas.microsoft.com/office/drawing/2014/main" id="{677103FA-BFA3-4FD8-80A9-F873879ABBF6}"/>
            </a:ext>
          </a:extLst>
        </cdr:cNvPr>
        <cdr:cNvSpPr/>
      </cdr:nvSpPr>
      <cdr:spPr>
        <a:xfrm xmlns:a="http://schemas.openxmlformats.org/drawingml/2006/main">
          <a:off x="50800" y="50800"/>
          <a:ext cx="2076450" cy="485775"/>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sz="800">
              <a:solidFill>
                <a:sysClr val="windowText" lastClr="000000"/>
              </a:solidFill>
              <a:latin typeface="PermianSerifTypeface" panose="02000000000000000000" pitchFamily="50" charset="0"/>
            </a:rPr>
            <a:t>pe principalele </a:t>
          </a:r>
          <a:r>
            <a:rPr lang="ro-MD" sz="800">
              <a:solidFill>
                <a:sysClr val="windowText" lastClr="000000"/>
              </a:solidFill>
              <a:latin typeface="PermianSerifTypeface" panose="02000000000000000000" pitchFamily="50" charset="0"/>
            </a:rPr>
            <a:t>țări</a:t>
          </a:r>
          <a:r>
            <a:rPr lang="en-US" sz="800">
              <a:solidFill>
                <a:sysClr val="windowText" lastClr="000000"/>
              </a:solidFill>
              <a:latin typeface="PermianSerifTypeface" panose="02000000000000000000" pitchFamily="50" charset="0"/>
            </a:rPr>
            <a:t>,</a:t>
          </a:r>
          <a:r>
            <a:rPr lang="en-US" sz="800" baseline="0">
              <a:solidFill>
                <a:sysClr val="windowText" lastClr="000000"/>
              </a:solidFill>
              <a:latin typeface="PermianSerifTypeface" panose="02000000000000000000" pitchFamily="50" charset="0"/>
            </a:rPr>
            <a:t> </a:t>
          </a:r>
          <a:r>
            <a:rPr lang="ro-MD" sz="800" baseline="0">
              <a:solidFill>
                <a:sysClr val="windowText" lastClr="000000"/>
              </a:solidFill>
              <a:latin typeface="PermianSerifTypeface" panose="02000000000000000000" pitchFamily="50" charset="0"/>
            </a:rPr>
            <a:t>2023- I</a:t>
          </a:r>
          <a:r>
            <a:rPr lang="en-US" sz="800" baseline="0">
              <a:solidFill>
                <a:sysClr val="windowText" lastClr="000000"/>
              </a:solidFill>
              <a:latin typeface="PermianSerifTypeface" panose="02000000000000000000" pitchFamily="50" charset="0"/>
            </a:rPr>
            <a:t>I</a:t>
          </a:r>
          <a:r>
            <a:rPr lang="ro-MD" sz="800" baseline="0">
              <a:solidFill>
                <a:sysClr val="windowText" lastClr="000000"/>
              </a:solidFill>
              <a:latin typeface="PermianSerifTypeface" panose="02000000000000000000" pitchFamily="50" charset="0"/>
            </a:rPr>
            <a:t>I (%)</a:t>
          </a:r>
          <a:endParaRPr lang="en-US" sz="800" baseline="0">
            <a:solidFill>
              <a:sysClr val="windowText" lastClr="000000"/>
            </a:solidFill>
            <a:latin typeface="PermianSerifTypeface" panose="02000000000000000000" pitchFamily="50" charset="0"/>
          </a:endParaRPr>
        </a:p>
        <a:p xmlns:a="http://schemas.openxmlformats.org/drawingml/2006/main">
          <a:r>
            <a:rPr lang="ru-RU" sz="800">
              <a:solidFill>
                <a:sysClr val="windowText" lastClr="000000"/>
              </a:solidFill>
              <a:latin typeface="PermianSerifTypeface" panose="02000000000000000000" pitchFamily="50" charset="0"/>
            </a:rPr>
            <a:t>по группам стран</a:t>
          </a:r>
          <a:r>
            <a:rPr lang="en-US" sz="800">
              <a:solidFill>
                <a:sysClr val="windowText" lastClr="000000"/>
              </a:solidFill>
              <a:latin typeface="PermianSerifTypeface" panose="02000000000000000000" pitchFamily="50" charset="0"/>
            </a:rPr>
            <a:t>, </a:t>
          </a:r>
          <a:r>
            <a:rPr lang="ro-MD" sz="800" b="0" i="0" baseline="0">
              <a:solidFill>
                <a:sysClr val="windowText" lastClr="000000"/>
              </a:solidFill>
              <a:effectLst/>
              <a:latin typeface="PermianSerifTypeface" panose="02000000000000000000" pitchFamily="50" charset="0"/>
              <a:ea typeface="+mn-ea"/>
              <a:cs typeface="+mn-cs"/>
            </a:rPr>
            <a:t>2023-II</a:t>
          </a:r>
          <a:r>
            <a:rPr lang="en-US" sz="800" b="0" i="0" baseline="0">
              <a:solidFill>
                <a:sysClr val="windowText" lastClr="000000"/>
              </a:solidFill>
              <a:effectLst/>
              <a:latin typeface="PermianSerifTypeface" panose="02000000000000000000" pitchFamily="50" charset="0"/>
              <a:ea typeface="+mn-ea"/>
              <a:cs typeface="+mn-cs"/>
            </a:rPr>
            <a:t>I</a:t>
          </a:r>
          <a:r>
            <a:rPr lang="ro-MD" sz="800" b="0" i="0" baseline="0">
              <a:solidFill>
                <a:sysClr val="windowText" lastClr="000000"/>
              </a:solidFill>
              <a:effectLst/>
              <a:latin typeface="PermianSerifTypeface" panose="02000000000000000000" pitchFamily="50" charset="0"/>
              <a:ea typeface="+mn-ea"/>
              <a:cs typeface="+mn-cs"/>
            </a:rPr>
            <a:t> (%)</a:t>
          </a:r>
          <a:endParaRPr lang="en-US" sz="800">
            <a:solidFill>
              <a:sysClr val="windowText" lastClr="000000"/>
            </a:solidFill>
            <a:latin typeface="PermianSerifTypeface" panose="02000000000000000000" pitchFamily="50" charset="0"/>
          </a:endParaRPr>
        </a:p>
        <a:p xmlns:a="http://schemas.openxmlformats.org/drawingml/2006/main">
          <a:r>
            <a:rPr lang="ro-MD" sz="800">
              <a:solidFill>
                <a:sysClr val="windowText" lastClr="000000"/>
              </a:solidFill>
              <a:latin typeface="PermianSerifTypeface" panose="02000000000000000000" pitchFamily="50" charset="0"/>
            </a:rPr>
            <a:t>by main countries</a:t>
          </a:r>
          <a:r>
            <a:rPr lang="en-US" sz="800">
              <a:solidFill>
                <a:sysClr val="windowText" lastClr="000000"/>
              </a:solidFill>
              <a:latin typeface="PermianSerifTypeface" panose="02000000000000000000" pitchFamily="50" charset="0"/>
            </a:rPr>
            <a:t>, </a:t>
          </a:r>
          <a:r>
            <a:rPr lang="ro-MD" sz="800" baseline="0">
              <a:solidFill>
                <a:sysClr val="windowText" lastClr="000000"/>
              </a:solidFill>
              <a:latin typeface="PermianSerifTypeface" panose="02000000000000000000" pitchFamily="50" charset="0"/>
            </a:rPr>
            <a:t> 2023-II </a:t>
          </a:r>
          <a:r>
            <a:rPr lang="ro-MD" sz="800">
              <a:solidFill>
                <a:sysClr val="windowText" lastClr="000000"/>
              </a:solidFill>
              <a:latin typeface="PermianSerifTypeface" panose="02000000000000000000" pitchFamily="50" charset="0"/>
            </a:rPr>
            <a:t>(%)</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380999</xdr:colOff>
      <xdr:row>11</xdr:row>
      <xdr:rowOff>28576</xdr:rowOff>
    </xdr:from>
    <xdr:to>
      <xdr:col>11</xdr:col>
      <xdr:colOff>0</xdr:colOff>
      <xdr:row>33</xdr:row>
      <xdr:rowOff>38101</xdr:rowOff>
    </xdr:to>
    <xdr:graphicFrame macro="">
      <xdr:nvGraphicFramePr>
        <xdr:cNvPr id="2" name="Chart 2">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0.00372</cdr:x>
      <cdr:y>0.10431</cdr:y>
    </cdr:from>
    <cdr:to>
      <cdr:x>0.05459</cdr:x>
      <cdr:y>0.73469</cdr:y>
    </cdr:to>
    <cdr:sp macro="" textlink="">
      <cdr:nvSpPr>
        <cdr:cNvPr id="2" name="TextBox 1">
          <a:extLst xmlns:a="http://schemas.openxmlformats.org/drawingml/2006/main">
            <a:ext uri="{FF2B5EF4-FFF2-40B4-BE49-F238E27FC236}">
              <a16:creationId xmlns:a16="http://schemas.microsoft.com/office/drawing/2014/main" id="{76AB5332-B71A-0E9F-590D-49D3211EF652}"/>
            </a:ext>
          </a:extLst>
        </cdr:cNvPr>
        <cdr:cNvSpPr txBox="1"/>
      </cdr:nvSpPr>
      <cdr:spPr>
        <a:xfrm xmlns:a="http://schemas.openxmlformats.org/drawingml/2006/main" rot="16200000">
          <a:off x="-1100137" y="1566860"/>
          <a:ext cx="2647951" cy="3905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ro-RO" sz="800">
              <a:latin typeface="PermianSerifTypeface" panose="02000000000000000000" pitchFamily="50" charset="0"/>
            </a:rPr>
            <a:t>mil. USD</a:t>
          </a:r>
          <a:r>
            <a:rPr lang="en-US" sz="800">
              <a:latin typeface="PermianSerifTypeface" panose="02000000000000000000" pitchFamily="50" charset="0"/>
            </a:rPr>
            <a:t>/ </a:t>
          </a:r>
          <a:r>
            <a:rPr lang="ru-RU" sz="800">
              <a:latin typeface="PermianSerifTypeface" panose="02000000000000000000" pitchFamily="50" charset="0"/>
            </a:rPr>
            <a:t>млн. долларов США</a:t>
          </a:r>
          <a:r>
            <a:rPr lang="en-US" sz="800">
              <a:latin typeface="PermianSerifTypeface" panose="02000000000000000000" pitchFamily="50" charset="0"/>
            </a:rPr>
            <a:t>/ US$ million</a:t>
          </a:r>
          <a:endParaRPr lang="ro-RO" sz="800">
            <a:latin typeface="PermianSerifTypeface" panose="02000000000000000000" pitchFamily="50"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4001</xdr:colOff>
      <xdr:row>11</xdr:row>
      <xdr:rowOff>22412</xdr:rowOff>
    </xdr:from>
    <xdr:to>
      <xdr:col>3</xdr:col>
      <xdr:colOff>790575</xdr:colOff>
      <xdr:row>32</xdr:row>
      <xdr:rowOff>9525</xdr:rowOff>
    </xdr:to>
    <xdr:graphicFrame macro="">
      <xdr:nvGraphicFramePr>
        <xdr:cNvPr id="7" name="Chart 6">
          <a:extLst>
            <a:ext uri="{FF2B5EF4-FFF2-40B4-BE49-F238E27FC236}">
              <a16:creationId xmlns:a16="http://schemas.microsoft.com/office/drawing/2014/main" id="{00000000-0008-0000-07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57149</xdr:colOff>
      <xdr:row>11</xdr:row>
      <xdr:rowOff>22412</xdr:rowOff>
    </xdr:from>
    <xdr:to>
      <xdr:col>9</xdr:col>
      <xdr:colOff>600074</xdr:colOff>
      <xdr:row>32</xdr:row>
      <xdr:rowOff>9526</xdr:rowOff>
    </xdr:to>
    <xdr:graphicFrame macro="">
      <xdr:nvGraphicFramePr>
        <xdr:cNvPr id="14" name="Chart 13">
          <a:extLst>
            <a:ext uri="{FF2B5EF4-FFF2-40B4-BE49-F238E27FC236}">
              <a16:creationId xmlns:a16="http://schemas.microsoft.com/office/drawing/2014/main" id="{00000000-0008-0000-07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11</xdr:row>
      <xdr:rowOff>0</xdr:rowOff>
    </xdr:from>
    <xdr:to>
      <xdr:col>11</xdr:col>
      <xdr:colOff>600075</xdr:colOff>
      <xdr:row>29</xdr:row>
      <xdr:rowOff>85725</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380999</xdr:colOff>
      <xdr:row>11</xdr:row>
      <xdr:rowOff>28575</xdr:rowOff>
    </xdr:from>
    <xdr:to>
      <xdr:col>4</xdr:col>
      <xdr:colOff>299829</xdr:colOff>
      <xdr:row>33</xdr:row>
      <xdr:rowOff>123825</xdr:rowOff>
    </xdr:to>
    <xdr:graphicFrame macro="">
      <xdr:nvGraphicFramePr>
        <xdr:cNvPr id="8" name="Chart 7">
          <a:extLst>
            <a:ext uri="{FF2B5EF4-FFF2-40B4-BE49-F238E27FC236}">
              <a16:creationId xmlns:a16="http://schemas.microsoft.com/office/drawing/2014/main" id="{00000000-0008-0000-0A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342900</xdr:colOff>
      <xdr:row>11</xdr:row>
      <xdr:rowOff>28576</xdr:rowOff>
    </xdr:from>
    <xdr:to>
      <xdr:col>13</xdr:col>
      <xdr:colOff>0</xdr:colOff>
      <xdr:row>33</xdr:row>
      <xdr:rowOff>123826</xdr:rowOff>
    </xdr:to>
    <xdr:graphicFrame macro="">
      <xdr:nvGraphicFramePr>
        <xdr:cNvPr id="9" name="Chart 8">
          <a:extLst>
            <a:ext uri="{FF2B5EF4-FFF2-40B4-BE49-F238E27FC236}">
              <a16:creationId xmlns:a16="http://schemas.microsoft.com/office/drawing/2014/main" id="{00000000-0008-0000-0A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Custom 5">
      <a:dk1>
        <a:srgbClr val="6F4927"/>
      </a:dk1>
      <a:lt1>
        <a:sysClr val="window" lastClr="FFFFFF"/>
      </a:lt1>
      <a:dk2>
        <a:srgbClr val="6F4927"/>
      </a:dk2>
      <a:lt2>
        <a:srgbClr val="E7E6E6"/>
      </a:lt2>
      <a:accent1>
        <a:srgbClr val="372413"/>
      </a:accent1>
      <a:accent2>
        <a:srgbClr val="6C4726"/>
      </a:accent2>
      <a:accent3>
        <a:srgbClr val="916033"/>
      </a:accent3>
      <a:accent4>
        <a:srgbClr val="A46C3A"/>
      </a:accent4>
      <a:accent5>
        <a:srgbClr val="BC7C42"/>
      </a:accent5>
      <a:accent6>
        <a:srgbClr val="C99565"/>
      </a:accent6>
      <a:hlink>
        <a:srgbClr val="DAB696"/>
      </a:hlink>
      <a:folHlink>
        <a:srgbClr val="6F4927"/>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4.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20.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5.xml"/><Relationship Id="rId1" Type="http://schemas.openxmlformats.org/officeDocument/2006/relationships/printerSettings" Target="../printerSettings/printerSettings17.bin"/><Relationship Id="rId4" Type="http://schemas.openxmlformats.org/officeDocument/2006/relationships/comments" Target="../comments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comments" Target="../comments21.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0.xml"/><Relationship Id="rId1" Type="http://schemas.openxmlformats.org/officeDocument/2006/relationships/printerSettings" Target="../printerSettings/printerSettings20.bin"/><Relationship Id="rId4" Type="http://schemas.openxmlformats.org/officeDocument/2006/relationships/comments" Target="../comments22.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1.xml"/><Relationship Id="rId1" Type="http://schemas.openxmlformats.org/officeDocument/2006/relationships/printerSettings" Target="../printerSettings/printerSettings21.bin"/><Relationship Id="rId4" Type="http://schemas.openxmlformats.org/officeDocument/2006/relationships/comments" Target="../comments23.xml"/></Relationships>
</file>

<file path=xl/worksheets/_rels/sheet27.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2.xml"/><Relationship Id="rId1" Type="http://schemas.openxmlformats.org/officeDocument/2006/relationships/printerSettings" Target="../printerSettings/printerSettings23.bin"/><Relationship Id="rId4" Type="http://schemas.openxmlformats.org/officeDocument/2006/relationships/comments" Target="../comments25.xml"/></Relationships>
</file>

<file path=xl/worksheets/_rels/sheet29.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4.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24.xml"/><Relationship Id="rId1" Type="http://schemas.openxmlformats.org/officeDocument/2006/relationships/printerSettings" Target="../printerSettings/printerSettings26.bin"/><Relationship Id="rId4" Type="http://schemas.openxmlformats.org/officeDocument/2006/relationships/comments" Target="../comments28.xml"/></Relationships>
</file>

<file path=xl/worksheets/_rels/sheet32.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drawing" Target="../drawings/drawing26.xml"/><Relationship Id="rId1" Type="http://schemas.openxmlformats.org/officeDocument/2006/relationships/printerSettings" Target="../printerSettings/printerSettings29.bin"/><Relationship Id="rId4" Type="http://schemas.openxmlformats.org/officeDocument/2006/relationships/comments" Target="../comments31.xml"/></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drawing" Target="../drawings/drawing27.xml"/><Relationship Id="rId1" Type="http://schemas.openxmlformats.org/officeDocument/2006/relationships/printerSettings" Target="../printerSettings/printerSettings30.bin"/><Relationship Id="rId4" Type="http://schemas.openxmlformats.org/officeDocument/2006/relationships/comments" Target="../comments32.xml"/></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31.bin"/><Relationship Id="rId1" Type="http://schemas.openxmlformats.org/officeDocument/2006/relationships/hyperlink" Target="http://www.imf.org/external/np/pp/eng/2014/121914.pdf" TargetMode="External"/><Relationship Id="rId5" Type="http://schemas.openxmlformats.org/officeDocument/2006/relationships/comments" Target="../comments33.xml"/><Relationship Id="rId4" Type="http://schemas.openxmlformats.org/officeDocument/2006/relationships/vmlDrawing" Target="../drawings/vmlDrawing33.vml"/></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34.vml"/><Relationship Id="rId2" Type="http://schemas.openxmlformats.org/officeDocument/2006/relationships/drawing" Target="../drawings/drawing29.xml"/><Relationship Id="rId1" Type="http://schemas.openxmlformats.org/officeDocument/2006/relationships/printerSettings" Target="../printerSettings/printerSettings32.bin"/><Relationship Id="rId4" Type="http://schemas.openxmlformats.org/officeDocument/2006/relationships/comments" Target="../comments34.xml"/></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35.vml"/><Relationship Id="rId2" Type="http://schemas.openxmlformats.org/officeDocument/2006/relationships/drawing" Target="../drawings/drawing30.xml"/><Relationship Id="rId1" Type="http://schemas.openxmlformats.org/officeDocument/2006/relationships/printerSettings" Target="../printerSettings/printerSettings33.bin"/><Relationship Id="rId4" Type="http://schemas.openxmlformats.org/officeDocument/2006/relationships/comments" Target="../comments35.xml"/></Relationships>
</file>

<file path=xl/worksheets/_rels/sheet39.xml.rels><?xml version="1.0" encoding="UTF-8" standalone="yes"?>
<Relationships xmlns="http://schemas.openxmlformats.org/package/2006/relationships"><Relationship Id="rId3" Type="http://schemas.openxmlformats.org/officeDocument/2006/relationships/vmlDrawing" Target="../drawings/vmlDrawing36.vml"/><Relationship Id="rId2" Type="http://schemas.openxmlformats.org/officeDocument/2006/relationships/drawing" Target="../drawings/drawing31.xml"/><Relationship Id="rId1" Type="http://schemas.openxmlformats.org/officeDocument/2006/relationships/printerSettings" Target="../printerSettings/printerSettings34.bin"/><Relationship Id="rId4" Type="http://schemas.openxmlformats.org/officeDocument/2006/relationships/comments" Target="../comments3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0.xml.rels><?xml version="1.0" encoding="UTF-8" standalone="yes"?>
<Relationships xmlns="http://schemas.openxmlformats.org/package/2006/relationships"><Relationship Id="rId3" Type="http://schemas.openxmlformats.org/officeDocument/2006/relationships/comments" Target="../comments37.xml"/><Relationship Id="rId2" Type="http://schemas.openxmlformats.org/officeDocument/2006/relationships/vmlDrawing" Target="../drawings/vmlDrawing37.vml"/><Relationship Id="rId1" Type="http://schemas.openxmlformats.org/officeDocument/2006/relationships/printerSettings" Target="../printerSettings/printerSettings35.bin"/></Relationships>
</file>

<file path=xl/worksheets/_rels/sheet41.xml.rels><?xml version="1.0" encoding="UTF-8" standalone="yes"?>
<Relationships xmlns="http://schemas.openxmlformats.org/package/2006/relationships"><Relationship Id="rId3" Type="http://schemas.openxmlformats.org/officeDocument/2006/relationships/vmlDrawing" Target="../drawings/vmlDrawing38.vml"/><Relationship Id="rId2" Type="http://schemas.openxmlformats.org/officeDocument/2006/relationships/drawing" Target="../drawings/drawing32.xml"/><Relationship Id="rId1" Type="http://schemas.openxmlformats.org/officeDocument/2006/relationships/printerSettings" Target="../printerSettings/printerSettings36.bin"/><Relationship Id="rId4" Type="http://schemas.openxmlformats.org/officeDocument/2006/relationships/comments" Target="../comments38.xml"/></Relationships>
</file>

<file path=xl/worksheets/_rels/sheet42.xml.rels><?xml version="1.0" encoding="UTF-8" standalone="yes"?>
<Relationships xmlns="http://schemas.openxmlformats.org/package/2006/relationships"><Relationship Id="rId3" Type="http://schemas.openxmlformats.org/officeDocument/2006/relationships/vmlDrawing" Target="../drawings/vmlDrawing39.vml"/><Relationship Id="rId2" Type="http://schemas.openxmlformats.org/officeDocument/2006/relationships/drawing" Target="../drawings/drawing34.xml"/><Relationship Id="rId1" Type="http://schemas.openxmlformats.org/officeDocument/2006/relationships/printerSettings" Target="../printerSettings/printerSettings37.bin"/><Relationship Id="rId4" Type="http://schemas.openxmlformats.org/officeDocument/2006/relationships/comments" Target="../comments39.xml"/></Relationships>
</file>

<file path=xl/worksheets/_rels/sheet43.xml.rels><?xml version="1.0" encoding="UTF-8" standalone="yes"?>
<Relationships xmlns="http://schemas.openxmlformats.org/package/2006/relationships"><Relationship Id="rId3" Type="http://schemas.openxmlformats.org/officeDocument/2006/relationships/comments" Target="../comments40.xml"/><Relationship Id="rId2" Type="http://schemas.openxmlformats.org/officeDocument/2006/relationships/vmlDrawing" Target="../drawings/vmlDrawing40.vml"/><Relationship Id="rId1" Type="http://schemas.openxmlformats.org/officeDocument/2006/relationships/printerSettings" Target="../printerSettings/printerSettings38.bin"/></Relationships>
</file>

<file path=xl/worksheets/_rels/sheet44.xml.rels><?xml version="1.0" encoding="UTF-8" standalone="yes"?>
<Relationships xmlns="http://schemas.openxmlformats.org/package/2006/relationships"><Relationship Id="rId3" Type="http://schemas.openxmlformats.org/officeDocument/2006/relationships/vmlDrawing" Target="../drawings/vmlDrawing41.vml"/><Relationship Id="rId2" Type="http://schemas.openxmlformats.org/officeDocument/2006/relationships/drawing" Target="../drawings/drawing35.xml"/><Relationship Id="rId1" Type="http://schemas.openxmlformats.org/officeDocument/2006/relationships/printerSettings" Target="../printerSettings/printerSettings39.bin"/><Relationship Id="rId4" Type="http://schemas.openxmlformats.org/officeDocument/2006/relationships/comments" Target="../comments41.xml"/></Relationships>
</file>

<file path=xl/worksheets/_rels/sheet45.xml.rels><?xml version="1.0" encoding="UTF-8" standalone="yes"?>
<Relationships xmlns="http://schemas.openxmlformats.org/package/2006/relationships"><Relationship Id="rId3" Type="http://schemas.openxmlformats.org/officeDocument/2006/relationships/vmlDrawing" Target="../drawings/vmlDrawing42.vml"/><Relationship Id="rId2" Type="http://schemas.openxmlformats.org/officeDocument/2006/relationships/drawing" Target="../drawings/drawing36.xml"/><Relationship Id="rId1" Type="http://schemas.openxmlformats.org/officeDocument/2006/relationships/printerSettings" Target="../printerSettings/printerSettings40.bin"/><Relationship Id="rId4" Type="http://schemas.openxmlformats.org/officeDocument/2006/relationships/comments" Target="../comments42.xml"/></Relationships>
</file>

<file path=xl/worksheets/_rels/sheet46.xml.rels><?xml version="1.0" encoding="UTF-8" standalone="yes"?>
<Relationships xmlns="http://schemas.openxmlformats.org/package/2006/relationships"><Relationship Id="rId3" Type="http://schemas.openxmlformats.org/officeDocument/2006/relationships/comments" Target="../comments43.xml"/><Relationship Id="rId2" Type="http://schemas.openxmlformats.org/officeDocument/2006/relationships/vmlDrawing" Target="../drawings/vmlDrawing43.vml"/><Relationship Id="rId1" Type="http://schemas.openxmlformats.org/officeDocument/2006/relationships/printerSettings" Target="../printerSettings/printerSettings41.bin"/></Relationships>
</file>

<file path=xl/worksheets/_rels/sheet47.xml.rels><?xml version="1.0" encoding="UTF-8" standalone="yes"?>
<Relationships xmlns="http://schemas.openxmlformats.org/package/2006/relationships"><Relationship Id="rId3" Type="http://schemas.openxmlformats.org/officeDocument/2006/relationships/comments" Target="../comments44.xml"/><Relationship Id="rId2" Type="http://schemas.openxmlformats.org/officeDocument/2006/relationships/vmlDrawing" Target="../drawings/vmlDrawing44.vml"/><Relationship Id="rId1" Type="http://schemas.openxmlformats.org/officeDocument/2006/relationships/printerSettings" Target="../printerSettings/printerSettings42.bin"/></Relationships>
</file>

<file path=xl/worksheets/_rels/sheet48.xml.rels><?xml version="1.0" encoding="UTF-8" standalone="yes"?>
<Relationships xmlns="http://schemas.openxmlformats.org/package/2006/relationships"><Relationship Id="rId3" Type="http://schemas.openxmlformats.org/officeDocument/2006/relationships/vmlDrawing" Target="../drawings/vmlDrawing45.vml"/><Relationship Id="rId2" Type="http://schemas.openxmlformats.org/officeDocument/2006/relationships/drawing" Target="../drawings/drawing37.xml"/><Relationship Id="rId1" Type="http://schemas.openxmlformats.org/officeDocument/2006/relationships/printerSettings" Target="../printerSettings/printerSettings43.bin"/><Relationship Id="rId4" Type="http://schemas.openxmlformats.org/officeDocument/2006/relationships/comments" Target="../comments45.xml"/></Relationships>
</file>

<file path=xl/worksheets/_rels/sheet49.xml.rels><?xml version="1.0" encoding="UTF-8" standalone="yes"?>
<Relationships xmlns="http://schemas.openxmlformats.org/package/2006/relationships"><Relationship Id="rId3" Type="http://schemas.openxmlformats.org/officeDocument/2006/relationships/vmlDrawing" Target="../drawings/vmlDrawing46.vml"/><Relationship Id="rId2" Type="http://schemas.openxmlformats.org/officeDocument/2006/relationships/drawing" Target="../drawings/drawing38.xml"/><Relationship Id="rId1" Type="http://schemas.openxmlformats.org/officeDocument/2006/relationships/printerSettings" Target="../printerSettings/printerSettings44.bin"/><Relationship Id="rId4" Type="http://schemas.openxmlformats.org/officeDocument/2006/relationships/comments" Target="../comments46.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0.xml.rels><?xml version="1.0" encoding="UTF-8" standalone="yes"?>
<Relationships xmlns="http://schemas.openxmlformats.org/package/2006/relationships"><Relationship Id="rId3" Type="http://schemas.openxmlformats.org/officeDocument/2006/relationships/vmlDrawing" Target="../drawings/vmlDrawing47.vml"/><Relationship Id="rId2" Type="http://schemas.openxmlformats.org/officeDocument/2006/relationships/drawing" Target="../drawings/drawing39.xml"/><Relationship Id="rId1" Type="http://schemas.openxmlformats.org/officeDocument/2006/relationships/printerSettings" Target="../printerSettings/printerSettings45.bin"/><Relationship Id="rId4" Type="http://schemas.openxmlformats.org/officeDocument/2006/relationships/comments" Target="../comments47.xml"/></Relationships>
</file>

<file path=xl/worksheets/_rels/sheet51.xml.rels><?xml version="1.0" encoding="UTF-8" standalone="yes"?>
<Relationships xmlns="http://schemas.openxmlformats.org/package/2006/relationships"><Relationship Id="rId3" Type="http://schemas.openxmlformats.org/officeDocument/2006/relationships/vmlDrawing" Target="../drawings/vmlDrawing48.vml"/><Relationship Id="rId2" Type="http://schemas.openxmlformats.org/officeDocument/2006/relationships/drawing" Target="../drawings/drawing40.xml"/><Relationship Id="rId1" Type="http://schemas.openxmlformats.org/officeDocument/2006/relationships/printerSettings" Target="../printerSettings/printerSettings46.bin"/><Relationship Id="rId4" Type="http://schemas.openxmlformats.org/officeDocument/2006/relationships/comments" Target="../comments48.xml"/></Relationships>
</file>

<file path=xl/worksheets/_rels/sheet52.xml.rels><?xml version="1.0" encoding="UTF-8" standalone="yes"?>
<Relationships xmlns="http://schemas.openxmlformats.org/package/2006/relationships"><Relationship Id="rId3" Type="http://schemas.openxmlformats.org/officeDocument/2006/relationships/vmlDrawing" Target="../drawings/vmlDrawing49.vml"/><Relationship Id="rId2" Type="http://schemas.openxmlformats.org/officeDocument/2006/relationships/drawing" Target="../drawings/drawing43.xml"/><Relationship Id="rId1" Type="http://schemas.openxmlformats.org/officeDocument/2006/relationships/printerSettings" Target="../printerSettings/printerSettings47.bin"/><Relationship Id="rId4" Type="http://schemas.openxmlformats.org/officeDocument/2006/relationships/comments" Target="../comments49.xml"/></Relationships>
</file>

<file path=xl/worksheets/_rels/sheet53.xml.rels><?xml version="1.0" encoding="UTF-8" standalone="yes"?>
<Relationships xmlns="http://schemas.openxmlformats.org/package/2006/relationships"><Relationship Id="rId3" Type="http://schemas.openxmlformats.org/officeDocument/2006/relationships/vmlDrawing" Target="../drawings/vmlDrawing50.vml"/><Relationship Id="rId2" Type="http://schemas.openxmlformats.org/officeDocument/2006/relationships/drawing" Target="../drawings/drawing45.xml"/><Relationship Id="rId1" Type="http://schemas.openxmlformats.org/officeDocument/2006/relationships/printerSettings" Target="../printerSettings/printerSettings48.bin"/><Relationship Id="rId4" Type="http://schemas.openxmlformats.org/officeDocument/2006/relationships/comments" Target="../comments50.xml"/></Relationships>
</file>

<file path=xl/worksheets/_rels/sheet54.xml.rels><?xml version="1.0" encoding="UTF-8" standalone="yes"?>
<Relationships xmlns="http://schemas.openxmlformats.org/package/2006/relationships"><Relationship Id="rId3" Type="http://schemas.openxmlformats.org/officeDocument/2006/relationships/vmlDrawing" Target="../drawings/vmlDrawing51.vml"/><Relationship Id="rId2" Type="http://schemas.openxmlformats.org/officeDocument/2006/relationships/drawing" Target="../drawings/drawing46.xml"/><Relationship Id="rId1" Type="http://schemas.openxmlformats.org/officeDocument/2006/relationships/printerSettings" Target="../printerSettings/printerSettings49.bin"/><Relationship Id="rId4" Type="http://schemas.openxmlformats.org/officeDocument/2006/relationships/comments" Target="../comments5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DFD7B-27BF-43B0-9DE2-1FCBFFE65725}">
  <dimension ref="B1:C63"/>
  <sheetViews>
    <sheetView showGridLines="0" showRowColHeaders="0" tabSelected="1" zoomScaleNormal="100" workbookViewId="0"/>
  </sheetViews>
  <sheetFormatPr defaultRowHeight="15"/>
  <cols>
    <col min="1" max="1" width="5.7109375" customWidth="1"/>
    <col min="2" max="2" width="125.7109375" style="130" customWidth="1"/>
    <col min="3" max="3" width="5.28515625" style="130" bestFit="1" customWidth="1"/>
  </cols>
  <sheetData>
    <row r="1" spans="2:3">
      <c r="C1" s="595"/>
    </row>
    <row r="2" spans="2:3" ht="21">
      <c r="B2" s="596" t="s">
        <v>977</v>
      </c>
      <c r="C2" s="595"/>
    </row>
    <row r="3" spans="2:3" ht="5.0999999999999996" customHeight="1">
      <c r="C3" s="595"/>
    </row>
    <row r="4" spans="2:3">
      <c r="B4" s="597" t="s">
        <v>884</v>
      </c>
      <c r="C4" s="595"/>
    </row>
    <row r="5" spans="2:3">
      <c r="B5" s="598" t="str">
        <f>'D1'!B$9</f>
        <v>Diagrama 1. PIB, indicii volumului fizic (% față de același trimestru al anului precedent)</v>
      </c>
      <c r="C5" s="315" t="s">
        <v>529</v>
      </c>
    </row>
    <row r="6" spans="2:3">
      <c r="B6" s="598" t="str">
        <f>'T1'!B5</f>
        <v>Tabelul 1. Indicatorii macroeconomici principali ai Republicii Moldova</v>
      </c>
      <c r="C6" s="315" t="s">
        <v>530</v>
      </c>
    </row>
    <row r="7" spans="2:3">
      <c r="B7" s="598" t="str">
        <f>'D2'!B9</f>
        <v>Diagrama 2. Indicatorii gradului de deschidere a economiei, %</v>
      </c>
      <c r="C7" s="315" t="s">
        <v>531</v>
      </c>
    </row>
    <row r="8" spans="2:3">
      <c r="B8" s="598" t="str">
        <f>'T2'!B5</f>
        <v>Tabelul 2. Balanţa de plăţi a Republicii Moldova (MBP6), agregate principale (mil. USD)</v>
      </c>
      <c r="C8" s="315" t="s">
        <v>532</v>
      </c>
    </row>
    <row r="9" spans="2:3">
      <c r="B9" s="598" t="str">
        <f>'D3'!B9</f>
        <v>Diagrama 3. Contul curent – componente principale (mil. USD)</v>
      </c>
      <c r="C9" s="315" t="s">
        <v>533</v>
      </c>
    </row>
    <row r="10" spans="2:3">
      <c r="B10" s="598" t="str">
        <f>'T3'!_Hlk82694268</f>
        <v>Tabelul 3. Principalele componente ale contului curent al balanței de plăți (MBP6), raportate la PIB</v>
      </c>
      <c r="C10" s="315" t="s">
        <v>534</v>
      </c>
    </row>
    <row r="11" spans="2:3">
      <c r="B11" s="598" t="str">
        <f>'D4'!B9</f>
        <v>Diagrama 4. Balanța comerțului cu bunuri, pe zone geografice (FOB-CIF)</v>
      </c>
      <c r="C11" s="315" t="s">
        <v>535</v>
      </c>
    </row>
    <row r="12" spans="2:3">
      <c r="B12" s="598" t="str">
        <f>'D5'!B9</f>
        <v xml:space="preserve">Diagrama 5. Exportul de bunuri pe zone geografice, în dinamică (mil. USD) </v>
      </c>
      <c r="C12" s="315" t="s">
        <v>536</v>
      </c>
    </row>
    <row r="13" spans="2:3">
      <c r="B13" s="598" t="str">
        <f>'T4'!_Ref127980745</f>
        <v>Tabelul 4. Exportul produselor agroalimentare pe principalele categorii</v>
      </c>
      <c r="C13" s="315" t="s">
        <v>537</v>
      </c>
    </row>
    <row r="14" spans="2:3">
      <c r="B14" s="598" t="str">
        <f>'D6'!B9</f>
        <v xml:space="preserve">Diagrama 6. Exportul de alcool etilic și băuturi alcoolice, pe zone geografice (mil. USD) </v>
      </c>
      <c r="C14" s="315" t="s">
        <v>538</v>
      </c>
    </row>
    <row r="15" spans="2:3">
      <c r="B15" s="598" t="str">
        <f>'D7'!B9</f>
        <v>Diagrama 7. Importul de bunuri pe zone geografice, prețuri CIF (mil. USD)</v>
      </c>
      <c r="C15" s="315" t="s">
        <v>539</v>
      </c>
    </row>
    <row r="16" spans="2:3">
      <c r="B16" s="598" t="str">
        <f>'D8'!_Ref127958692</f>
        <v>Diagrama 8. Import de produse energetice și electricitate (prețuri CIF)</v>
      </c>
      <c r="C16" s="315" t="s">
        <v>540</v>
      </c>
    </row>
    <row r="17" spans="2:3">
      <c r="B17" s="598" t="str">
        <f>'D9'!_Ref127959271</f>
        <v>Diagrama 9. Balanța serviciilor</v>
      </c>
      <c r="C17" s="315" t="s">
        <v>541</v>
      </c>
    </row>
    <row r="18" spans="2:3">
      <c r="B18" s="598" t="str">
        <f>'T5'!_Ref127981012</f>
        <v>Tabelul 5. Contribuția principalelor categorii de servicii la modificărea totală (puncte procentuale)</v>
      </c>
      <c r="C18" s="315" t="s">
        <v>542</v>
      </c>
    </row>
    <row r="19" spans="2:3">
      <c r="B19" s="598" t="str">
        <f>'D10'!B9</f>
        <v>Diagrama 10. Exportul de servicii pe principalele tipuri, în trimestrul III 2023</v>
      </c>
      <c r="C19" s="315" t="s">
        <v>543</v>
      </c>
    </row>
    <row r="20" spans="2:3">
      <c r="B20" s="598" t="str">
        <f>'D11'!B9</f>
        <v>Diagrama 11. Importul de servicii, pe principalele tipuri, în trimestrul III 2023</v>
      </c>
      <c r="C20" s="315" t="s">
        <v>544</v>
      </c>
    </row>
    <row r="21" spans="2:3">
      <c r="B21" s="598" t="str">
        <f>'T6'!_Ref127980868</f>
        <v>Tabelul 6. Balanța serviciilor de informatică, pe principalele tipuri</v>
      </c>
      <c r="C21" s="315" t="s">
        <v>547</v>
      </c>
    </row>
    <row r="22" spans="2:3">
      <c r="B22" s="598" t="str">
        <f>'D12'!B9</f>
        <v>Diagrama 12. Evoluția veniturilor primare</v>
      </c>
      <c r="C22" s="315" t="s">
        <v>545</v>
      </c>
    </row>
    <row r="23" spans="2:3">
      <c r="B23" s="598" t="str">
        <f>'D13'!B9</f>
        <v>Diagrama 13. Evoluția veniturilor secundare</v>
      </c>
      <c r="C23" s="315" t="s">
        <v>546</v>
      </c>
    </row>
    <row r="24" spans="2:3">
      <c r="B24" s="598" t="str">
        <f>'T7'!_Ref128035283</f>
        <v>Tabelul 7. Remiterile personale, pe componente</v>
      </c>
      <c r="C24" s="315" t="s">
        <v>548</v>
      </c>
    </row>
    <row r="25" spans="2:3">
      <c r="B25" s="598" t="str">
        <f>'D14'!B9</f>
        <v>Diagrama 14. Distribuția geografică a remiterilor personale (mil. USD)</v>
      </c>
      <c r="C25" s="315" t="s">
        <v>550</v>
      </c>
    </row>
    <row r="26" spans="2:3">
      <c r="B26" s="598" t="str">
        <f>'D15'!B9</f>
        <v>Diagrama 15. Contul de capital - principalele componente (mil. USD)</v>
      </c>
      <c r="C26" s="315" t="s">
        <v>551</v>
      </c>
    </row>
    <row r="27" spans="2:3">
      <c r="B27" s="598" t="str">
        <f>'D16'!B9</f>
        <v>Diagrama 16. Evoluția contului financiar, pe categorii funcționale, fluxuri nete (mil. USD)</v>
      </c>
      <c r="C27" s="315" t="s">
        <v>552</v>
      </c>
    </row>
    <row r="28" spans="2:3">
      <c r="B28" s="598" t="str">
        <f>'T8'!Tabelul_8</f>
        <v>Tabelul 8. Sursele de acoperire a necesarului net de finanțare, fluxuri financiare nete, % PIB</v>
      </c>
      <c r="C28" s="315" t="s">
        <v>549</v>
      </c>
    </row>
    <row r="29" spans="2:3">
      <c r="B29" s="598" t="str">
        <f>'D17'!B9</f>
        <v>Diagrama 17. Contul financiar, active și pasive pe categorii funcționale în trimestrul III 2023 (mil. USD)</v>
      </c>
      <c r="C29" s="315" t="s">
        <v>553</v>
      </c>
    </row>
    <row r="30" spans="2:3">
      <c r="B30" s="598" t="str">
        <f>'T10'!_Ref128036087</f>
        <v>Tabelul 10. Împrumuturi externe (pasive), pe sectoare instituționale, valorificări și rambursări (mil. USD)</v>
      </c>
      <c r="C30" s="315" t="s">
        <v>554</v>
      </c>
    </row>
    <row r="31" spans="2:3">
      <c r="B31" s="598" t="str">
        <f>'D18'!B9</f>
        <v>Diagrama 18. Principalii creditori ai administrației publice în trimestrul III 2023</v>
      </c>
      <c r="C31" s="315" t="s">
        <v>555</v>
      </c>
    </row>
    <row r="32" spans="2:3">
      <c r="B32" s="598" t="str">
        <f>'T9'!_Ref128036424</f>
        <v>Tabelul 9. Investiții directe, intrări și ieșiri de mijloace financiare (mil. USD)</v>
      </c>
      <c r="C32" s="315" t="s">
        <v>556</v>
      </c>
    </row>
    <row r="33" spans="2:3" ht="5.0999999999999996" customHeight="1">
      <c r="C33" s="599"/>
    </row>
    <row r="34" spans="2:3">
      <c r="B34" s="600" t="s">
        <v>978</v>
      </c>
      <c r="C34" s="599"/>
    </row>
    <row r="35" spans="2:3">
      <c r="B35" s="598" t="str">
        <f>'T11'!_Ref128036509</f>
        <v>Tabelul 11. Indicatorii principali aferenţi poziţiei investiţionale internaţionale (MBP6)</v>
      </c>
      <c r="C35" s="315" t="s">
        <v>557</v>
      </c>
    </row>
    <row r="36" spans="2:3">
      <c r="B36" s="598" t="str">
        <f>'T12'!_Ref128036591</f>
        <v>Tabelul 12. Poziţia investiţională internaţională (MBP6), la 30.09.2023 (mil. USD)</v>
      </c>
      <c r="C36" s="315" t="s">
        <v>558</v>
      </c>
    </row>
    <row r="37" spans="2:3">
      <c r="B37" s="598" t="str">
        <f>'D19'!B9</f>
        <v>Diagrama 19. Poziția investițională internațională net, la sfârșitul perioadei, pe sectoare instituționale, % la PIB</v>
      </c>
      <c r="C37" s="315" t="s">
        <v>559</v>
      </c>
    </row>
    <row r="38" spans="2:3">
      <c r="B38" s="598" t="str">
        <f>'D20'!B9</f>
        <v>Diagrama 20. Structura activelor financiare şi pasivelor externe, pe categorii funcționale, la sfârșitul perioadei (%)</v>
      </c>
      <c r="C38" s="315" t="s">
        <v>560</v>
      </c>
    </row>
    <row r="39" spans="2:3">
      <c r="B39" s="598" t="str">
        <f>'D21'!B9</f>
        <v>Diagrama 21. Indicatorii suficienței activelor oficiale de rezervă</v>
      </c>
      <c r="C39" s="315" t="s">
        <v>561</v>
      </c>
    </row>
    <row r="40" spans="2:3">
      <c r="B40" s="598" t="str">
        <f>'D22'!B9</f>
        <v>Diagrama 22. Poziția investiţiilor directe**, capital propriu, pe zone geografice, la sfârșitul perioadei (mil.USD)</v>
      </c>
      <c r="C40" s="315" t="s">
        <v>562</v>
      </c>
    </row>
    <row r="41" spans="2:3">
      <c r="B41" s="598" t="str">
        <f>'D23'!B9</f>
        <v>Diagrama 23. Investiţiile directe, capital propriu acumulat la 30.09.2023, pe activităţi economice (conform CAEM-2)</v>
      </c>
      <c r="C41" s="315" t="s">
        <v>563</v>
      </c>
    </row>
    <row r="42" spans="2:3">
      <c r="B42" s="598" t="str">
        <f>'D24'!B9</f>
        <v>Diagrama 24. Structura activelor financiare şi pasivelor externe, pe scadenţe, la sfârșitul perioadei (%)</v>
      </c>
      <c r="C42" s="315" t="s">
        <v>564</v>
      </c>
    </row>
    <row r="43" spans="2:3" ht="5.0999999999999996" customHeight="1">
      <c r="C43" s="599"/>
    </row>
    <row r="44" spans="2:3">
      <c r="B44" s="600" t="s">
        <v>979</v>
      </c>
      <c r="C44" s="599"/>
    </row>
    <row r="45" spans="2:3">
      <c r="B45" s="598" t="str">
        <f>'T13'!_Ref130801470</f>
        <v>Tabelul 13. Datoria externă brută (MBP6) pe sectoare instituționale și pe scadențe (originale), (mil. USD)</v>
      </c>
      <c r="C45" s="315" t="s">
        <v>565</v>
      </c>
    </row>
    <row r="46" spans="2:3">
      <c r="B46" s="598" t="str">
        <f>'D25'!B9</f>
        <v>Diagrama 25. Datoria externă brută, la sfârșitul perioadei</v>
      </c>
      <c r="C46" s="315" t="s">
        <v>566</v>
      </c>
    </row>
    <row r="47" spans="2:3">
      <c r="B47" s="598" t="str">
        <f>'D26'!B9</f>
        <v>Diagrama 26. Datoria externă brută, la sfârșitul perioadei (mil. USD)</v>
      </c>
      <c r="C47" s="315" t="s">
        <v>567</v>
      </c>
    </row>
    <row r="48" spans="2:3">
      <c r="B48" s="598" t="str">
        <f>'T14'!_Ref128036795</f>
        <v>Tabelul 14. Indicatorii principali aferenţi datoriei externe (MBP6)</v>
      </c>
      <c r="C48" s="315" t="s">
        <v>568</v>
      </c>
    </row>
    <row r="49" spans="2:3">
      <c r="B49" s="598" t="str">
        <f>'D27'!B9</f>
        <v xml:space="preserve">Diagrama 27. Datoria externă publică, la sfârșitul perioadei (mil. USD) </v>
      </c>
      <c r="C49" s="315" t="s">
        <v>569</v>
      </c>
    </row>
    <row r="50" spans="2:3">
      <c r="B50" s="598" t="str">
        <f>'D28'!B9</f>
        <v>Diagrama 28. Structura pe creditori a datoriei externe publice, la sfârșitul perioadei (%)</v>
      </c>
      <c r="C50" s="315" t="s">
        <v>570</v>
      </c>
    </row>
    <row r="51" spans="2:3">
      <c r="B51" s="598" t="str">
        <f>'T16'!_Ref128036938</f>
        <v xml:space="preserve">Tabelul 16. Serviciul datoriei externe publice </v>
      </c>
      <c r="C51" s="315" t="s">
        <v>571</v>
      </c>
    </row>
    <row r="52" spans="2:3">
      <c r="B52" s="598" t="str">
        <f>'T15'!_Ref128037083</f>
        <v>Tabelul 15. Datoria externă sub formă de împrumuturi, alocări de DST și titluri de angajamente, pe creditori (mil. USD)</v>
      </c>
      <c r="C52" s="315" t="s">
        <v>572</v>
      </c>
    </row>
    <row r="53" spans="2:3">
      <c r="B53" s="598" t="str">
        <f>'D29'!B9</f>
        <v xml:space="preserve">Diagrama 29. Datoria externă privată, la sfârșitul perioadei (mil. USD) </v>
      </c>
      <c r="C53" s="315" t="s">
        <v>573</v>
      </c>
    </row>
    <row r="54" spans="2:3">
      <c r="B54" s="598" t="str">
        <f>'D30'!B9</f>
        <v>Diagrama 30. Structura datoriei private, pe sectoare instituționale, la sfârșit de perioadă (%)</v>
      </c>
      <c r="C54" s="315" t="s">
        <v>574</v>
      </c>
    </row>
    <row r="55" spans="2:3">
      <c r="B55" s="598" t="str">
        <f>'D31'!B9</f>
        <v>Diagrama 31. Structura pe creditori a datoriei private la sfârșitul trimestrului III 2023 (%)</v>
      </c>
      <c r="C55" s="315" t="s">
        <v>575</v>
      </c>
    </row>
    <row r="56" spans="2:3" ht="5.0999999999999996" customHeight="1">
      <c r="C56" s="599"/>
    </row>
    <row r="57" spans="2:3">
      <c r="B57" s="597" t="s">
        <v>290</v>
      </c>
      <c r="C57" s="599"/>
    </row>
    <row r="58" spans="2:3" ht="30">
      <c r="B58" s="278" t="str">
        <f>'D32'!B9</f>
        <v>Diagrama 32. Structura geografică a transferurilor brute de mijloace bănești din străinătate în favoarea persoanelor fizice, I-III 2023</v>
      </c>
      <c r="C58" s="315" t="s">
        <v>576</v>
      </c>
    </row>
    <row r="59" spans="2:3">
      <c r="B59" s="598" t="str">
        <f>'D33'!B9</f>
        <v xml:space="preserve">Diagrama 33. Fluxurile financiare internaționale agregate înregistrate în sistemul bancar național (mil. USD) </v>
      </c>
      <c r="C59" s="315" t="s">
        <v>779</v>
      </c>
    </row>
    <row r="60" spans="2:3">
      <c r="B60" s="598" t="str">
        <f>'D34'!B9</f>
        <v>Diagrama 34. Structura valutară a fluxurilor financiare internaționale înregistrate în sistemul bancar național (mld. USD)</v>
      </c>
      <c r="C60" s="315" t="s">
        <v>780</v>
      </c>
    </row>
    <row r="61" spans="2:3">
      <c r="B61" s="598" t="str">
        <f>'D35'!B9</f>
        <v>Diagrama 35. Structura geografică a transferurilor brute de mijloace bănești din străinătate în favoarea persoanelor fizice</v>
      </c>
      <c r="C61" s="315" t="s">
        <v>781</v>
      </c>
    </row>
    <row r="62" spans="2:3">
      <c r="C62" s="315"/>
    </row>
    <row r="63" spans="2:3">
      <c r="B63" s="601" t="s">
        <v>767</v>
      </c>
    </row>
  </sheetData>
  <phoneticPr fontId="87" type="noConversion"/>
  <hyperlinks>
    <hyperlink ref="C5" location="'D1'!A1" display="D1" xr:uid="{84533A67-9F2E-46D5-B3A9-99A88B376667}"/>
    <hyperlink ref="C6" location="'T1'!A1" display="T1" xr:uid="{3783C56C-6AC2-4918-9D2F-80D5D1F484E5}"/>
    <hyperlink ref="C7" location="'D2'!A1" display="D2" xr:uid="{FE3F7579-7523-4B52-BDDD-40B5CC23B669}"/>
    <hyperlink ref="C8" location="'T2'!A1" display="T2" xr:uid="{9B348808-593A-4F79-BD39-7D780CF1A5D3}"/>
    <hyperlink ref="C9" location="'D3'!A1" display="D3" xr:uid="{3283B815-5525-4A32-AD44-D04B86F28EC4}"/>
    <hyperlink ref="C10" location="'T3'!A1" display="T3" xr:uid="{4109CA45-7DA8-413F-A292-361ABF24B56E}"/>
    <hyperlink ref="C11" location="'D4'!A1" display="D4" xr:uid="{AA6695AC-8574-40CC-9408-FC7689BEE212}"/>
    <hyperlink ref="C12" location="'D5'!A1" display="D5" xr:uid="{B5E8B3AC-530B-4541-B536-A284FB0813E6}"/>
    <hyperlink ref="C13" location="'T4'!A1" display="T4" xr:uid="{6053AAA1-3459-4EE8-A8B5-40BD9BAD59C9}"/>
    <hyperlink ref="C14" location="'D6'!A1" display="D6" xr:uid="{6EBFB7F9-C9F5-4836-924E-90A9E997C0A0}"/>
    <hyperlink ref="C15" location="'D7'!A1" display="D7" xr:uid="{644C7DBA-E20F-4055-A729-5C6F17CDD7EF}"/>
    <hyperlink ref="C16" location="'D8'!A1" display="D8" xr:uid="{C5221271-BFCB-4F60-A93B-DD2BE3E637DA}"/>
    <hyperlink ref="C17" location="'D9'!A1" display="D9" xr:uid="{4252DE17-892D-4879-99B0-C88105AFC5AB}"/>
    <hyperlink ref="C18" location="'T5'!A1" display="T5" xr:uid="{D86BFC11-0B15-4A12-801C-26CCF89AC9D6}"/>
    <hyperlink ref="C19" location="'D10'!A1" display="D10" xr:uid="{D57326B1-072D-4206-ADA5-CDA3396A5426}"/>
    <hyperlink ref="C20" location="'D11'!A1" display="D11" xr:uid="{765499BB-7662-4CC3-8DAB-B2E78F8DA2E0}"/>
    <hyperlink ref="C21" location="'T6'!A1" display="T6" xr:uid="{746404C2-5ED8-4B7E-8BC2-611BD21EFEA4}"/>
    <hyperlink ref="C22" location="'D12'!A1" display="D12" xr:uid="{DC0D4B8B-6DD5-4559-8E32-F95058499D0F}"/>
    <hyperlink ref="C23" location="'D13'!A1" display="D13" xr:uid="{158E0D5E-320D-43AF-8218-39CAB2A2BC3D}"/>
    <hyperlink ref="C24" location="'T7'!A1" display="T7" xr:uid="{5F159A36-5FCD-4707-9976-12F7CBF5E396}"/>
    <hyperlink ref="C28" location="'T8'!A1" display="T8" xr:uid="{9CA61F2B-FBCE-4DF3-A752-DBB95F3B5385}"/>
    <hyperlink ref="C25" location="'D14'!A1" display="D14" xr:uid="{1F4833CC-AFFC-4305-8A05-BE54B8641437}"/>
    <hyperlink ref="C26" location="'D15'!A1" display="D15" xr:uid="{DA6197FE-1A5E-42C5-A061-5FC6BE94BCF6}"/>
    <hyperlink ref="C27" location="'D16'!A1" display="D16" xr:uid="{F1FDB2A7-73F9-4AC6-A4C0-B2E83F6C8DAB}"/>
    <hyperlink ref="C29" location="'D17'!A1" display="D17" xr:uid="{4A65B3F2-92D5-4117-AD80-6331A4DC180D}"/>
    <hyperlink ref="C30" location="'T9'!A1" display="T9" xr:uid="{841F273F-D931-40D2-B4D4-C757DD474EF0}"/>
    <hyperlink ref="C31" location="'D18'!A1" display="D18" xr:uid="{19A9E583-D02B-4351-A152-75E21706DA75}"/>
    <hyperlink ref="C32" location="'T10'!A1" display="T10" xr:uid="{9B037540-43BF-48B4-94A5-3F12ACD1C755}"/>
    <hyperlink ref="C35" location="'T11'!A1" display="T11" xr:uid="{0DB1510A-6FD6-4BB5-964C-453DAA5DE0CF}"/>
    <hyperlink ref="C36" location="'T12'!A1" display="T12" xr:uid="{E71F4493-8C2E-4E92-B709-6A4CB5FD8B07}"/>
    <hyperlink ref="C37" location="'D19'!A1" display="D19" xr:uid="{4AE2248A-C205-4EBB-ABC7-20F21C8C24EF}"/>
    <hyperlink ref="C38" location="'D20'!A1" display="D20" xr:uid="{E0719564-180E-475A-A8F7-FF414D044C9D}"/>
    <hyperlink ref="C39" location="'D21'!A1" display="D21" xr:uid="{BA9EE409-3C62-4D8C-B0E3-61F7DA6737E6}"/>
    <hyperlink ref="C40" location="'D22'!A1" display="D22" xr:uid="{74E6555C-4FE6-4839-BF01-C9A5DD0ED139}"/>
    <hyperlink ref="C41" location="'D23'!A1" display="D23" xr:uid="{CE5B871C-8805-4A7C-AF4F-1B2FAB580CA2}"/>
    <hyperlink ref="C42" location="'D24'!A1" display="D24" xr:uid="{8C2EBD42-85EB-41F6-811B-FA317BAD2C76}"/>
    <hyperlink ref="C45" location="'T13'!A1" display="T13" xr:uid="{455F38D1-894B-4061-9991-82859E054A4D}"/>
    <hyperlink ref="C46" location="'D25'!A1" display="D25" xr:uid="{2342A727-5045-4CB9-A166-9840B5632456}"/>
    <hyperlink ref="C47" location="'D26'!A1" display="D26" xr:uid="{DCF1BE76-2186-48D4-8296-5EFB1E2DDAB9}"/>
    <hyperlink ref="C48" location="'T14'!A1" display="T14" xr:uid="{B463F816-9558-483F-965F-8B6D97E2F2B4}"/>
    <hyperlink ref="C49" location="'D27'!A1" display="D27" xr:uid="{06257D56-89C9-45EA-85A3-D1517285D0F2}"/>
    <hyperlink ref="C50" location="'D28'!A1" display="D28" xr:uid="{2E21655E-664E-40C1-A6D1-79815A44C2C0}"/>
    <hyperlink ref="C51" location="'T15'!A1" display="T15" xr:uid="{5DE0DF8A-36DF-4330-8AEE-C2273DCAF4AE}"/>
    <hyperlink ref="C52" location="'T16'!A1" display="T16" xr:uid="{1EF6A5D6-2B2A-42FA-A4DE-A7FD5C33A6F8}"/>
    <hyperlink ref="C53" location="'D29'!A1" display="D29" xr:uid="{E919119C-C1DF-4C0C-9DA1-51C0970EFCFC}"/>
    <hyperlink ref="C54" location="'D30'!A1" display="D30" xr:uid="{E9FB78F3-EBD1-4CD6-B7F6-F93C9D6349F5}"/>
    <hyperlink ref="C58" location="'D31'!A1" display="D32" xr:uid="{E6B5AD91-1886-46C6-80C4-8D2030433AF1}"/>
    <hyperlink ref="C59" location="'D32'!A1" display="D33" xr:uid="{35FD7208-F6D7-4752-BE68-B5EB7723F9E9}"/>
    <hyperlink ref="C60" location="Cuprins_ro!A1" display="D34" xr:uid="{300EB50B-1472-45D1-B17C-230393A7C0B5}"/>
    <hyperlink ref="C61" location="Cuprins_ro!A1" display="D35" xr:uid="{AF051295-F333-4273-8039-4C683CB5CEBB}"/>
    <hyperlink ref="C55" location="'D30'!A1" display="D31" xr:uid="{EED175D4-5280-429A-B45A-72ED3937C10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223CE-EEB7-4E63-AFFB-1C371271733E}">
  <sheetPr codeName="Sheet7"/>
  <dimension ref="B1:AA43"/>
  <sheetViews>
    <sheetView showGridLines="0" showRowColHeaders="0" zoomScaleNormal="100" workbookViewId="0"/>
  </sheetViews>
  <sheetFormatPr defaultColWidth="9.140625" defaultRowHeight="15"/>
  <cols>
    <col min="1" max="1" width="5.7109375" style="49" customWidth="1"/>
    <col min="2" max="2" width="43.42578125" style="49" customWidth="1"/>
    <col min="3" max="9" width="9" style="48" customWidth="1"/>
    <col min="10" max="224" width="9.140625" style="49" customWidth="1"/>
    <col min="225" max="16384" width="9.140625" style="49"/>
  </cols>
  <sheetData>
    <row r="1" spans="2:23" s="9" customFormat="1">
      <c r="B1" s="881" t="s">
        <v>884</v>
      </c>
      <c r="C1" s="881"/>
      <c r="D1" s="881"/>
      <c r="E1" s="881"/>
      <c r="F1" s="881"/>
      <c r="G1" s="881"/>
      <c r="H1" s="881"/>
      <c r="I1" s="881"/>
      <c r="J1" s="881"/>
      <c r="K1" s="881"/>
      <c r="L1" s="881"/>
    </row>
    <row r="2" spans="2:23" s="9" customFormat="1">
      <c r="B2" s="881" t="s">
        <v>885</v>
      </c>
      <c r="C2" s="881"/>
      <c r="D2" s="881"/>
      <c r="E2" s="881"/>
      <c r="F2" s="881"/>
      <c r="G2" s="881"/>
      <c r="H2" s="881"/>
      <c r="I2" s="881"/>
      <c r="J2" s="881"/>
      <c r="K2" s="881"/>
      <c r="L2" s="881"/>
    </row>
    <row r="3" spans="2:23" s="9" customFormat="1">
      <c r="B3" s="881" t="s">
        <v>886</v>
      </c>
      <c r="C3" s="881"/>
      <c r="D3" s="881"/>
      <c r="E3" s="881"/>
      <c r="F3" s="881"/>
      <c r="G3" s="881"/>
      <c r="H3" s="881"/>
      <c r="I3" s="881"/>
      <c r="J3" s="881"/>
      <c r="K3" s="881"/>
      <c r="L3" s="881"/>
    </row>
    <row r="4" spans="2:23" customFormat="1" ht="11.25" customHeight="1">
      <c r="B4" s="120"/>
      <c r="C4" s="120"/>
      <c r="D4" s="120"/>
      <c r="E4" s="120"/>
      <c r="F4" s="120"/>
      <c r="G4" s="120"/>
      <c r="H4" s="120"/>
      <c r="I4" s="120"/>
    </row>
    <row r="5" spans="2:23" s="148" customFormat="1" ht="30" customHeight="1">
      <c r="B5" s="875" t="s">
        <v>1017</v>
      </c>
      <c r="C5" s="875"/>
      <c r="D5" s="875"/>
      <c r="E5" s="875"/>
      <c r="F5" s="875"/>
      <c r="G5" s="875"/>
      <c r="H5" s="875"/>
      <c r="I5" s="875"/>
      <c r="J5" s="875"/>
      <c r="K5" s="875"/>
    </row>
    <row r="6" spans="2:23" s="148" customFormat="1" ht="30" customHeight="1">
      <c r="B6" s="875" t="s">
        <v>1016</v>
      </c>
      <c r="C6" s="875"/>
      <c r="D6" s="875"/>
      <c r="E6" s="875"/>
      <c r="F6" s="875"/>
      <c r="G6" s="875"/>
      <c r="H6" s="875"/>
      <c r="I6" s="875"/>
      <c r="J6" s="875"/>
      <c r="K6" s="875"/>
      <c r="N6" s="719"/>
      <c r="O6" s="719"/>
      <c r="P6" s="719"/>
      <c r="Q6" s="719"/>
      <c r="R6" s="719"/>
      <c r="S6" s="719"/>
      <c r="T6" s="719"/>
      <c r="U6" s="719"/>
      <c r="V6" s="719"/>
      <c r="W6" s="719"/>
    </row>
    <row r="7" spans="2:23" s="148" customFormat="1" ht="30" customHeight="1">
      <c r="B7" s="875" t="s">
        <v>1018</v>
      </c>
      <c r="C7" s="875"/>
      <c r="D7" s="875"/>
      <c r="E7" s="875"/>
      <c r="F7" s="875"/>
      <c r="G7" s="875"/>
      <c r="H7" s="875"/>
      <c r="I7" s="875"/>
      <c r="J7" s="875"/>
      <c r="K7" s="875"/>
      <c r="N7" s="719"/>
      <c r="O7" s="719"/>
      <c r="P7" s="719"/>
      <c r="Q7" s="719"/>
      <c r="R7" s="719"/>
      <c r="S7" s="719"/>
      <c r="T7" s="719"/>
      <c r="U7" s="719"/>
      <c r="V7" s="719"/>
      <c r="W7" s="719"/>
    </row>
    <row r="8" spans="2:23" customFormat="1" ht="5.0999999999999996" customHeight="1">
      <c r="B8" s="525"/>
      <c r="C8" s="525"/>
      <c r="D8" s="525"/>
      <c r="E8" s="525"/>
      <c r="F8" s="525"/>
      <c r="G8" s="525"/>
      <c r="H8" s="525"/>
      <c r="I8" s="525"/>
    </row>
    <row r="9" spans="2:23" s="149" customFormat="1" ht="12.75">
      <c r="B9" s="874" t="s">
        <v>905</v>
      </c>
      <c r="C9" s="874"/>
      <c r="D9" s="874"/>
      <c r="E9" s="874"/>
      <c r="F9" s="874"/>
      <c r="G9" s="874"/>
      <c r="H9" s="874"/>
      <c r="I9" s="874"/>
      <c r="J9" s="874"/>
      <c r="K9" s="874"/>
    </row>
    <row r="10" spans="2:23" s="149" customFormat="1" ht="12.75">
      <c r="B10" s="874" t="s">
        <v>906</v>
      </c>
      <c r="C10" s="874"/>
      <c r="D10" s="874"/>
      <c r="E10" s="874"/>
      <c r="F10" s="874"/>
      <c r="G10" s="874"/>
      <c r="H10" s="874"/>
      <c r="I10" s="874"/>
      <c r="J10" s="874"/>
      <c r="K10" s="874"/>
    </row>
    <row r="11" spans="2:23" s="149" customFormat="1" ht="12.75">
      <c r="B11" s="874" t="s">
        <v>907</v>
      </c>
      <c r="C11" s="874"/>
      <c r="D11" s="874"/>
      <c r="E11" s="874"/>
      <c r="F11" s="874"/>
      <c r="G11" s="874"/>
      <c r="H11" s="874"/>
      <c r="I11" s="874"/>
      <c r="J11" s="874"/>
      <c r="K11" s="874"/>
    </row>
    <row r="12" spans="2:23" customFormat="1">
      <c r="B12" s="49"/>
      <c r="C12" s="48"/>
      <c r="D12" s="48"/>
      <c r="E12" s="48"/>
      <c r="F12" s="48"/>
      <c r="G12" s="48"/>
      <c r="H12" s="48"/>
      <c r="I12" s="48"/>
      <c r="K12" s="321"/>
    </row>
    <row r="13" spans="2:23">
      <c r="C13" s="49"/>
      <c r="D13" s="49"/>
      <c r="E13" s="49"/>
      <c r="F13" s="49"/>
      <c r="G13" s="49"/>
      <c r="H13" s="49"/>
      <c r="I13" s="49"/>
    </row>
    <row r="14" spans="2:23">
      <c r="C14" s="49"/>
      <c r="D14" s="49"/>
      <c r="E14" s="49"/>
      <c r="F14" s="49"/>
      <c r="G14" s="49"/>
      <c r="H14" s="49"/>
      <c r="I14" s="49"/>
    </row>
    <row r="15" spans="2:23">
      <c r="C15" s="49"/>
      <c r="D15" s="49"/>
      <c r="E15" s="49"/>
      <c r="F15" s="49"/>
      <c r="G15" s="49"/>
      <c r="H15" s="49"/>
      <c r="I15" s="49"/>
    </row>
    <row r="16" spans="2:23">
      <c r="C16" s="49"/>
      <c r="D16" s="49"/>
      <c r="E16" s="49"/>
      <c r="F16" s="49"/>
      <c r="G16" s="49"/>
      <c r="H16" s="49"/>
      <c r="I16" s="49"/>
    </row>
    <row r="17" s="49" customFormat="1"/>
    <row r="34" spans="2:27">
      <c r="B34" s="36" t="s">
        <v>46</v>
      </c>
    </row>
    <row r="35" spans="2:27" ht="33" customHeight="1">
      <c r="B35" s="921" t="s">
        <v>989</v>
      </c>
      <c r="C35" s="922"/>
      <c r="D35" s="922"/>
      <c r="E35" s="922"/>
      <c r="F35" s="922"/>
      <c r="G35" s="922"/>
      <c r="H35" s="922"/>
      <c r="I35" s="922"/>
      <c r="J35" s="706"/>
    </row>
    <row r="36" spans="2:27" ht="11.25" customHeight="1">
      <c r="B36" s="488" t="s">
        <v>47</v>
      </c>
      <c r="J36" s="48"/>
    </row>
    <row r="37" spans="2:27">
      <c r="B37" s="488"/>
      <c r="J37" s="48"/>
    </row>
    <row r="38" spans="2:27" ht="11.25" customHeight="1">
      <c r="B38" s="916"/>
      <c r="C38" s="917">
        <v>2022</v>
      </c>
      <c r="D38" s="917"/>
      <c r="E38" s="917"/>
      <c r="F38" s="917"/>
      <c r="G38" s="918">
        <v>2023</v>
      </c>
      <c r="H38" s="919"/>
      <c r="I38" s="920"/>
    </row>
    <row r="39" spans="2:27" ht="11.25" customHeight="1">
      <c r="B39" s="916"/>
      <c r="C39" s="50" t="s">
        <v>3</v>
      </c>
      <c r="D39" s="50" t="s">
        <v>4</v>
      </c>
      <c r="E39" s="50" t="s">
        <v>5</v>
      </c>
      <c r="F39" s="50" t="s">
        <v>6</v>
      </c>
      <c r="G39" s="50" t="s">
        <v>694</v>
      </c>
      <c r="H39" s="50" t="s">
        <v>845</v>
      </c>
      <c r="I39" s="50" t="s">
        <v>5</v>
      </c>
    </row>
    <row r="40" spans="2:27" ht="11.25" customHeight="1">
      <c r="B40" s="850" t="s">
        <v>152</v>
      </c>
      <c r="C40" s="851">
        <v>-1024.7599999999998</v>
      </c>
      <c r="D40" s="851">
        <v>-1154.2599999999998</v>
      </c>
      <c r="E40" s="851">
        <v>-1465.82</v>
      </c>
      <c r="F40" s="851">
        <v>-1706.99</v>
      </c>
      <c r="G40" s="851">
        <v>-1240.71</v>
      </c>
      <c r="H40" s="851">
        <v>-1058.1200000000001</v>
      </c>
      <c r="I40" s="851">
        <v>-1267.0700000000002</v>
      </c>
      <c r="S40" s="48"/>
      <c r="T40" s="48"/>
      <c r="U40" s="48"/>
      <c r="V40" s="48"/>
      <c r="W40" s="48"/>
      <c r="X40" s="48"/>
      <c r="Y40" s="48"/>
      <c r="Z40" s="48"/>
      <c r="AA40" s="48"/>
    </row>
    <row r="41" spans="2:27" ht="11.25" customHeight="1">
      <c r="B41" s="852" t="s">
        <v>785</v>
      </c>
      <c r="C41" s="524">
        <v>-433.35</v>
      </c>
      <c r="D41" s="524">
        <v>-681.5</v>
      </c>
      <c r="E41" s="524">
        <v>-864.37000000000012</v>
      </c>
      <c r="F41" s="524">
        <v>-1107.75</v>
      </c>
      <c r="G41" s="524">
        <v>-808.57000000000016</v>
      </c>
      <c r="H41" s="524">
        <v>-750.56000000000017</v>
      </c>
      <c r="I41" s="524">
        <v>-786.61999999999989</v>
      </c>
      <c r="S41" s="48"/>
      <c r="T41" s="48"/>
      <c r="U41" s="48"/>
      <c r="V41" s="48"/>
      <c r="W41" s="48"/>
      <c r="X41" s="48"/>
      <c r="Y41" s="48"/>
      <c r="Z41" s="48"/>
      <c r="AA41" s="48"/>
    </row>
    <row r="42" spans="2:27" ht="11.25" customHeight="1">
      <c r="B42" s="852" t="s">
        <v>153</v>
      </c>
      <c r="C42" s="524">
        <v>-506.34999999999997</v>
      </c>
      <c r="D42" s="524">
        <v>-223.94</v>
      </c>
      <c r="E42" s="524">
        <v>-242.95999999999998</v>
      </c>
      <c r="F42" s="524">
        <v>-312.28000000000003</v>
      </c>
      <c r="G42" s="524">
        <v>-132.88999999999999</v>
      </c>
      <c r="H42" s="524">
        <v>-10.099999999999966</v>
      </c>
      <c r="I42" s="524">
        <v>-91.499999999999972</v>
      </c>
      <c r="S42" s="48"/>
      <c r="T42" s="48"/>
      <c r="U42" s="48"/>
      <c r="V42" s="48"/>
      <c r="W42" s="48"/>
      <c r="X42" s="48"/>
      <c r="Y42" s="48"/>
      <c r="Z42" s="48"/>
      <c r="AA42" s="48"/>
    </row>
    <row r="43" spans="2:27" ht="11.25" customHeight="1">
      <c r="B43" s="852" t="s">
        <v>154</v>
      </c>
      <c r="C43" s="524">
        <v>-85.060000000000031</v>
      </c>
      <c r="D43" s="524">
        <v>-248.82</v>
      </c>
      <c r="E43" s="524">
        <v>-358.49</v>
      </c>
      <c r="F43" s="524">
        <v>-286.95999999999998</v>
      </c>
      <c r="G43" s="524">
        <v>-299.25</v>
      </c>
      <c r="H43" s="524">
        <v>-297.46000000000004</v>
      </c>
      <c r="I43" s="524">
        <v>-388.95000000000005</v>
      </c>
      <c r="S43" s="48"/>
      <c r="T43" s="48"/>
      <c r="U43" s="48"/>
      <c r="V43" s="48"/>
      <c r="W43" s="48"/>
      <c r="X43" s="48"/>
      <c r="Y43" s="48"/>
      <c r="Z43" s="48"/>
      <c r="AA43" s="48"/>
    </row>
  </sheetData>
  <mergeCells count="13">
    <mergeCell ref="B7:K7"/>
    <mergeCell ref="B9:K9"/>
    <mergeCell ref="B1:L1"/>
    <mergeCell ref="B2:L2"/>
    <mergeCell ref="B3:L3"/>
    <mergeCell ref="B5:K5"/>
    <mergeCell ref="B6:K6"/>
    <mergeCell ref="B38:B39"/>
    <mergeCell ref="C38:F38"/>
    <mergeCell ref="G38:I38"/>
    <mergeCell ref="B35:I35"/>
    <mergeCell ref="B10:K10"/>
    <mergeCell ref="B11:K11"/>
  </mergeCells>
  <hyperlinks>
    <hyperlink ref="B1:G1" location="Cuprins_ro!B4" display="I. Balanța de plăți a Republicii Moldova în trimestrul I 2023 (date provizorii)" xr:uid="{D48885ED-52F4-49C2-81AB-7BFBDB0D33F4}"/>
    <hyperlink ref="B2:G2" location="Содержание_ru!B4" display="I. Платёжный баланс Республики Молдова в I кварталe 2023 года (предварительные данные)" xr:uid="{78C91184-6339-417B-AE75-ED4F25EFDB39}"/>
    <hyperlink ref="B3:G3" location="Contents_en!B4" display="I. Balance of payments of the Republic of Moldova in Quarter I, 2023 (preliminary data)" xr:uid="{489F5FAD-C19A-49E8-A63A-71261D5D1651}"/>
  </hyperlinks>
  <pageMargins left="0.75" right="0.75" top="1" bottom="1" header="0.5" footer="0.5"/>
  <pageSetup paperSize="9" orientation="portrait" r:id="rId1"/>
  <headerFooter differentOddEven="1" alignWithMargins="0">
    <oddHeader>&amp;R&amp;"permiansanstypeface,Bold"&amp;12SP-3&amp;L&amp;1 </oddHeader>
    <oddFooter>&amp;C&amp;"PermianSansTypeface,Bold"&amp;8Confidenţial – BNM
Atenţie! Se interzice deţinerea, sustragerea, alterarea, multiplicarea, distrugerea sau folosirea acestui document fără a dispune de drept de acces autorizat!&amp;L&amp;1 </oddFooter>
    <evenHeader>&amp;R&amp;"permiansanstypeface,Bold"&amp;12SP-3&amp;L&amp;1 </evenHeader>
    <evenFooter>&amp;C&amp;"PermianSansTypeface,Bold"&amp;8Confidenţial – BNM
Atenţie! Se interzice deţinerea, sustragerea, alterarea, multiplicarea, distrugerea sau folosirea acestui document fără a dispune de drept de acces autorizat!&amp;L&amp;1 </evenFoot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48EE2-115F-4374-8D73-F0D0F4CE6FC3}">
  <sheetPr codeName="Sheet8"/>
  <dimension ref="B1:AC62"/>
  <sheetViews>
    <sheetView showGridLines="0" showRowColHeaders="0" zoomScaleNormal="100" workbookViewId="0"/>
  </sheetViews>
  <sheetFormatPr defaultColWidth="9.140625" defaultRowHeight="15"/>
  <cols>
    <col min="1" max="1" width="5.7109375" style="9" customWidth="1"/>
    <col min="2" max="2" width="44.85546875" style="9" customWidth="1"/>
    <col min="3" max="9" width="12.28515625" style="9" customWidth="1"/>
    <col min="10" max="16384" width="9.140625" style="9"/>
  </cols>
  <sheetData>
    <row r="1" spans="2:18">
      <c r="B1" s="881" t="s">
        <v>884</v>
      </c>
      <c r="C1" s="881"/>
      <c r="D1" s="881"/>
      <c r="E1" s="881"/>
      <c r="F1" s="881"/>
      <c r="G1" s="881"/>
      <c r="H1" s="881"/>
      <c r="I1" s="881"/>
      <c r="J1" s="881"/>
      <c r="K1" s="881"/>
      <c r="L1" s="881"/>
    </row>
    <row r="2" spans="2:18">
      <c r="B2" s="881" t="s">
        <v>885</v>
      </c>
      <c r="C2" s="881"/>
      <c r="D2" s="881"/>
      <c r="E2" s="881"/>
      <c r="F2" s="881"/>
      <c r="G2" s="881"/>
      <c r="H2" s="881"/>
      <c r="I2" s="881"/>
      <c r="J2" s="881"/>
      <c r="K2" s="881"/>
      <c r="L2" s="881"/>
    </row>
    <row r="3" spans="2:18">
      <c r="B3" s="881" t="s">
        <v>886</v>
      </c>
      <c r="C3" s="881"/>
      <c r="D3" s="881"/>
      <c r="E3" s="881"/>
      <c r="F3" s="881"/>
      <c r="G3" s="881"/>
      <c r="H3" s="881"/>
      <c r="I3" s="881"/>
      <c r="J3" s="881"/>
      <c r="K3" s="881"/>
      <c r="L3" s="881"/>
    </row>
    <row r="4" spans="2:18" ht="11.25" customHeight="1">
      <c r="B4" s="8"/>
      <c r="C4" s="52"/>
      <c r="D4" s="52"/>
    </row>
    <row r="5" spans="2:18" s="148" customFormat="1" ht="15" customHeight="1">
      <c r="B5" s="609" t="s">
        <v>852</v>
      </c>
      <c r="C5" s="365"/>
      <c r="D5" s="365"/>
      <c r="E5" s="365"/>
      <c r="I5" s="9"/>
    </row>
    <row r="6" spans="2:18" s="148" customFormat="1" ht="15" customHeight="1">
      <c r="B6" s="610" t="s">
        <v>874</v>
      </c>
      <c r="C6" s="298"/>
      <c r="D6" s="121"/>
      <c r="E6" s="298"/>
      <c r="F6" s="298"/>
      <c r="G6" s="298"/>
      <c r="H6" s="298"/>
    </row>
    <row r="7" spans="2:18" s="148" customFormat="1" ht="15" customHeight="1">
      <c r="B7" s="609" t="s">
        <v>875</v>
      </c>
      <c r="C7" s="147"/>
      <c r="D7" s="147"/>
    </row>
    <row r="8" spans="2:18" ht="5.0999999999999996" customHeight="1">
      <c r="B8" s="8"/>
      <c r="C8" s="52"/>
      <c r="D8" s="52"/>
    </row>
    <row r="9" spans="2:18" s="149" customFormat="1" ht="12.75">
      <c r="B9" s="126" t="s">
        <v>801</v>
      </c>
      <c r="C9" s="856"/>
      <c r="D9" s="856"/>
      <c r="E9" s="126" t="s">
        <v>1010</v>
      </c>
      <c r="F9" s="151"/>
      <c r="G9" s="151"/>
      <c r="H9" s="151"/>
      <c r="I9" s="126"/>
      <c r="J9" s="126"/>
    </row>
    <row r="10" spans="2:18" s="149" customFormat="1" ht="12.75">
      <c r="B10" s="126" t="s">
        <v>802</v>
      </c>
      <c r="C10" s="856"/>
      <c r="D10" s="856"/>
      <c r="E10" s="126" t="s">
        <v>1011</v>
      </c>
      <c r="F10" s="151"/>
      <c r="G10" s="151"/>
      <c r="H10" s="151"/>
      <c r="I10" s="126"/>
      <c r="J10" s="126"/>
    </row>
    <row r="11" spans="2:18" s="149" customFormat="1" ht="12.75">
      <c r="B11" s="126" t="s">
        <v>803</v>
      </c>
      <c r="C11" s="856"/>
      <c r="D11" s="856"/>
      <c r="E11" s="126" t="s">
        <v>1012</v>
      </c>
      <c r="F11" s="151"/>
      <c r="G11" s="151"/>
      <c r="H11" s="151"/>
      <c r="I11" s="126"/>
      <c r="J11" s="126"/>
    </row>
    <row r="12" spans="2:18">
      <c r="C12" s="52"/>
      <c r="D12" s="52"/>
      <c r="F12" s="321"/>
      <c r="G12" s="321"/>
      <c r="H12" s="321"/>
      <c r="J12" s="329"/>
      <c r="L12" s="149"/>
    </row>
    <row r="13" spans="2:18">
      <c r="B13" s="8"/>
      <c r="C13" s="52"/>
      <c r="D13" s="52"/>
      <c r="F13" s="328"/>
      <c r="G13" s="328"/>
      <c r="H13" s="328"/>
      <c r="J13" s="329"/>
    </row>
    <row r="14" spans="2:18">
      <c r="B14" s="8"/>
      <c r="C14" s="52"/>
      <c r="D14" s="52"/>
      <c r="F14" s="67"/>
      <c r="G14" s="67"/>
      <c r="H14" s="67"/>
      <c r="I14"/>
      <c r="J14"/>
      <c r="K14"/>
      <c r="L14"/>
      <c r="M14"/>
      <c r="N14"/>
      <c r="O14"/>
      <c r="P14"/>
      <c r="Q14"/>
      <c r="R14"/>
    </row>
    <row r="15" spans="2:18">
      <c r="B15" s="8"/>
      <c r="C15" s="52"/>
      <c r="D15" s="52"/>
      <c r="F15"/>
      <c r="G15"/>
      <c r="H15"/>
      <c r="I15"/>
      <c r="J15"/>
      <c r="K15"/>
      <c r="L15"/>
      <c r="M15"/>
      <c r="N15"/>
      <c r="O15"/>
      <c r="P15"/>
      <c r="Q15"/>
      <c r="R15"/>
    </row>
    <row r="16" spans="2:18">
      <c r="B16" s="8"/>
      <c r="C16" s="52"/>
      <c r="D16" s="52"/>
      <c r="F16"/>
      <c r="G16"/>
      <c r="H16"/>
      <c r="I16"/>
      <c r="J16"/>
      <c r="K16"/>
      <c r="L16"/>
      <c r="M16"/>
      <c r="N16"/>
      <c r="O16"/>
      <c r="P16"/>
      <c r="Q16"/>
      <c r="R16"/>
    </row>
    <row r="17" spans="2:18">
      <c r="B17" s="8"/>
      <c r="C17" s="52"/>
      <c r="D17" s="52"/>
      <c r="F17"/>
      <c r="G17"/>
      <c r="H17"/>
      <c r="I17"/>
      <c r="J17"/>
      <c r="K17"/>
      <c r="L17"/>
      <c r="M17"/>
      <c r="N17"/>
      <c r="O17"/>
      <c r="P17"/>
      <c r="Q17"/>
      <c r="R17"/>
    </row>
    <row r="18" spans="2:18">
      <c r="B18" s="8"/>
      <c r="F18"/>
      <c r="G18"/>
      <c r="H18"/>
      <c r="I18"/>
      <c r="J18"/>
      <c r="K18"/>
      <c r="L18"/>
      <c r="M18"/>
      <c r="N18"/>
      <c r="O18"/>
      <c r="P18"/>
      <c r="Q18"/>
      <c r="R18"/>
    </row>
    <row r="19" spans="2:18">
      <c r="F19"/>
      <c r="G19"/>
      <c r="H19"/>
      <c r="I19"/>
      <c r="J19"/>
      <c r="K19"/>
      <c r="L19"/>
      <c r="M19"/>
      <c r="N19"/>
      <c r="O19"/>
      <c r="P19"/>
      <c r="Q19"/>
      <c r="R19"/>
    </row>
    <row r="20" spans="2:18">
      <c r="F20"/>
      <c r="G20"/>
      <c r="H20"/>
      <c r="I20"/>
      <c r="J20"/>
      <c r="K20"/>
      <c r="L20"/>
      <c r="M20"/>
      <c r="N20"/>
      <c r="O20"/>
      <c r="P20"/>
      <c r="Q20"/>
      <c r="R20"/>
    </row>
    <row r="21" spans="2:18">
      <c r="F21"/>
      <c r="G21"/>
      <c r="H21"/>
      <c r="I21"/>
      <c r="J21"/>
      <c r="K21"/>
      <c r="L21"/>
      <c r="M21"/>
      <c r="N21"/>
      <c r="O21"/>
      <c r="P21"/>
      <c r="Q21"/>
      <c r="R21"/>
    </row>
    <row r="22" spans="2:18">
      <c r="F22"/>
      <c r="G22"/>
      <c r="H22"/>
      <c r="I22"/>
      <c r="J22"/>
      <c r="K22"/>
      <c r="L22"/>
      <c r="M22"/>
      <c r="N22"/>
      <c r="O22"/>
      <c r="P22"/>
      <c r="Q22"/>
      <c r="R22"/>
    </row>
    <row r="23" spans="2:18">
      <c r="F23"/>
      <c r="G23"/>
      <c r="H23"/>
      <c r="I23"/>
      <c r="J23"/>
      <c r="K23" t="s">
        <v>173</v>
      </c>
      <c r="L23"/>
      <c r="M23"/>
      <c r="N23"/>
      <c r="O23"/>
      <c r="P23"/>
      <c r="Q23"/>
      <c r="R23"/>
    </row>
    <row r="24" spans="2:18">
      <c r="F24"/>
      <c r="G24"/>
      <c r="H24"/>
      <c r="I24"/>
      <c r="J24"/>
      <c r="K24" t="s">
        <v>173</v>
      </c>
      <c r="L24"/>
      <c r="M24"/>
      <c r="N24"/>
      <c r="O24"/>
      <c r="P24"/>
      <c r="Q24"/>
      <c r="R24"/>
    </row>
    <row r="25" spans="2:18">
      <c r="C25" s="54"/>
      <c r="D25" s="54"/>
      <c r="F25"/>
      <c r="G25"/>
      <c r="H25"/>
      <c r="I25"/>
      <c r="J25"/>
      <c r="K25" t="s">
        <v>173</v>
      </c>
      <c r="L25"/>
      <c r="M25"/>
      <c r="N25"/>
      <c r="O25"/>
      <c r="P25"/>
      <c r="Q25"/>
      <c r="R25"/>
    </row>
    <row r="33" spans="2:29">
      <c r="B33" s="607" t="s">
        <v>46</v>
      </c>
    </row>
    <row r="34" spans="2:29" ht="11.25" customHeight="1">
      <c r="B34" s="488" t="s">
        <v>47</v>
      </c>
    </row>
    <row r="36" spans="2:29" ht="12" customHeight="1">
      <c r="B36" s="926"/>
      <c r="C36" s="923">
        <v>2022</v>
      </c>
      <c r="D36" s="924"/>
      <c r="E36" s="924"/>
      <c r="F36" s="925"/>
      <c r="G36" s="923">
        <v>2023</v>
      </c>
      <c r="H36" s="924"/>
      <c r="I36" s="925"/>
      <c r="J36" s="124"/>
      <c r="K36" s="321"/>
    </row>
    <row r="37" spans="2:29" ht="12" customHeight="1">
      <c r="B37" s="927"/>
      <c r="C37" s="142" t="s">
        <v>3</v>
      </c>
      <c r="D37" s="142" t="s">
        <v>4</v>
      </c>
      <c r="E37" s="142" t="s">
        <v>5</v>
      </c>
      <c r="F37" s="142" t="s">
        <v>6</v>
      </c>
      <c r="G37" s="142" t="s">
        <v>694</v>
      </c>
      <c r="H37" s="142" t="s">
        <v>845</v>
      </c>
      <c r="I37" s="142" t="s">
        <v>5</v>
      </c>
    </row>
    <row r="38" spans="2:29" s="615" customFormat="1" ht="12" customHeight="1">
      <c r="B38" s="813" t="s">
        <v>700</v>
      </c>
      <c r="C38" s="579">
        <v>573.21</v>
      </c>
      <c r="D38" s="579">
        <v>539.99</v>
      </c>
      <c r="E38" s="579">
        <v>388.8</v>
      </c>
      <c r="F38" s="579">
        <v>456.78000000000003</v>
      </c>
      <c r="G38" s="579">
        <v>519.53</v>
      </c>
      <c r="H38" s="579">
        <v>416.71000000000004</v>
      </c>
      <c r="I38" s="579">
        <v>525.44000000000005</v>
      </c>
      <c r="T38" s="853"/>
      <c r="U38" s="853"/>
      <c r="V38" s="853"/>
      <c r="W38" s="853"/>
      <c r="X38" s="853"/>
      <c r="Y38" s="853"/>
      <c r="Z38" s="853"/>
      <c r="AA38" s="853"/>
      <c r="AB38" s="853"/>
      <c r="AC38" s="853"/>
    </row>
    <row r="39" spans="2:29" s="615" customFormat="1" ht="12" customHeight="1">
      <c r="B39" s="813" t="s">
        <v>153</v>
      </c>
      <c r="C39" s="579">
        <v>102.3</v>
      </c>
      <c r="D39" s="579">
        <v>308.44</v>
      </c>
      <c r="E39" s="579">
        <v>316.33</v>
      </c>
      <c r="F39" s="579">
        <v>315.66000000000003</v>
      </c>
      <c r="G39" s="579">
        <v>266.2</v>
      </c>
      <c r="H39" s="579">
        <v>257.53000000000003</v>
      </c>
      <c r="I39" s="579">
        <v>196.70000000000002</v>
      </c>
      <c r="T39" s="853"/>
      <c r="U39" s="853"/>
      <c r="V39" s="853"/>
      <c r="W39" s="853"/>
      <c r="X39" s="853"/>
      <c r="Y39" s="853"/>
      <c r="Z39" s="853"/>
      <c r="AA39" s="853"/>
      <c r="AB39" s="853"/>
      <c r="AC39" s="853"/>
    </row>
    <row r="40" spans="2:29" s="615" customFormat="1" ht="12" customHeight="1">
      <c r="B40" s="813" t="s">
        <v>154</v>
      </c>
      <c r="C40" s="579">
        <v>213.04</v>
      </c>
      <c r="D40" s="579">
        <v>191.68</v>
      </c>
      <c r="E40" s="579">
        <v>108.86</v>
      </c>
      <c r="F40" s="579">
        <v>108.74000000000001</v>
      </c>
      <c r="G40" s="579">
        <v>113.12</v>
      </c>
      <c r="H40" s="579">
        <v>107.78</v>
      </c>
      <c r="I40" s="579">
        <v>79.960000000000008</v>
      </c>
      <c r="T40" s="853"/>
      <c r="U40" s="853"/>
      <c r="V40" s="853"/>
      <c r="W40" s="853"/>
      <c r="X40" s="853"/>
      <c r="Y40" s="853"/>
      <c r="Z40" s="853"/>
      <c r="AA40" s="853"/>
      <c r="AB40" s="853"/>
      <c r="AC40" s="853"/>
    </row>
    <row r="41" spans="2:29" s="615" customFormat="1" ht="12" customHeight="1">
      <c r="B41" s="183" t="s">
        <v>152</v>
      </c>
      <c r="C41" s="580">
        <v>888.55000000000007</v>
      </c>
      <c r="D41" s="580">
        <v>1040.1100000000001</v>
      </c>
      <c r="E41" s="580">
        <v>813.99</v>
      </c>
      <c r="F41" s="580">
        <v>881.18000000000006</v>
      </c>
      <c r="G41" s="580">
        <v>898.85</v>
      </c>
      <c r="H41" s="580">
        <v>782.02</v>
      </c>
      <c r="I41" s="580">
        <v>802.1</v>
      </c>
      <c r="T41" s="853"/>
      <c r="U41" s="853"/>
      <c r="V41" s="853"/>
      <c r="W41" s="853"/>
      <c r="X41" s="853"/>
      <c r="Y41" s="853"/>
      <c r="Z41" s="853"/>
      <c r="AA41" s="853"/>
      <c r="AB41" s="853"/>
      <c r="AC41" s="853"/>
    </row>
    <row r="43" spans="2:29" ht="33.75">
      <c r="B43" s="143" t="s">
        <v>155</v>
      </c>
      <c r="C43" s="608">
        <v>0.53500000000000003</v>
      </c>
      <c r="H43" s="321"/>
    </row>
    <row r="44" spans="2:29" ht="33.75">
      <c r="B44" s="143" t="s">
        <v>156</v>
      </c>
      <c r="C44" s="608">
        <v>0.127</v>
      </c>
    </row>
    <row r="45" spans="2:29" ht="33.75">
      <c r="B45" s="143" t="s">
        <v>157</v>
      </c>
      <c r="C45" s="608">
        <v>0.125</v>
      </c>
    </row>
    <row r="46" spans="2:29" ht="11.25" customHeight="1">
      <c r="B46" s="143" t="s">
        <v>158</v>
      </c>
      <c r="C46" s="608">
        <v>0.04</v>
      </c>
    </row>
    <row r="47" spans="2:29" ht="33.75" customHeight="1">
      <c r="B47" s="143" t="s">
        <v>159</v>
      </c>
      <c r="C47" s="608">
        <v>3.5000000000000003E-2</v>
      </c>
    </row>
    <row r="48" spans="2:29" ht="33.75" customHeight="1">
      <c r="B48" s="143" t="s">
        <v>170</v>
      </c>
      <c r="C48" s="608">
        <v>2.7E-2</v>
      </c>
    </row>
    <row r="49" spans="2:9" ht="11.25" customHeight="1">
      <c r="B49" s="143" t="s">
        <v>160</v>
      </c>
      <c r="C49" s="608">
        <v>0.11099999999999988</v>
      </c>
    </row>
    <row r="50" spans="2:9">
      <c r="E50" s="321"/>
      <c r="F50" s="321"/>
    </row>
    <row r="57" spans="2:9">
      <c r="C57" s="301"/>
      <c r="D57" s="301"/>
      <c r="E57" s="301"/>
      <c r="F57" s="301"/>
      <c r="G57" s="301"/>
      <c r="H57" s="301"/>
      <c r="I57" s="301"/>
    </row>
    <row r="58" spans="2:9">
      <c r="C58" s="301"/>
      <c r="D58" s="301"/>
      <c r="E58" s="301"/>
      <c r="F58" s="301"/>
      <c r="G58" s="301"/>
      <c r="H58" s="301"/>
      <c r="I58" s="301"/>
    </row>
    <row r="59" spans="2:9">
      <c r="C59" s="301"/>
      <c r="D59" s="301"/>
      <c r="E59" s="301"/>
      <c r="F59" s="301"/>
      <c r="G59" s="301"/>
      <c r="H59" s="301"/>
      <c r="I59" s="301"/>
    </row>
    <row r="60" spans="2:9">
      <c r="C60" s="301"/>
      <c r="D60" s="301"/>
      <c r="E60" s="301"/>
      <c r="F60" s="301"/>
      <c r="G60" s="301"/>
      <c r="H60" s="301"/>
      <c r="I60" s="301"/>
    </row>
    <row r="61" spans="2:9">
      <c r="C61" s="301"/>
      <c r="D61" s="301"/>
      <c r="E61" s="301"/>
      <c r="F61" s="301"/>
      <c r="G61" s="301"/>
      <c r="H61" s="301"/>
      <c r="I61" s="301"/>
    </row>
    <row r="62" spans="2:9">
      <c r="C62" s="301"/>
      <c r="D62" s="301"/>
      <c r="E62" s="301"/>
      <c r="F62" s="301"/>
      <c r="G62" s="301"/>
      <c r="H62" s="301"/>
      <c r="I62" s="301"/>
    </row>
  </sheetData>
  <mergeCells count="6">
    <mergeCell ref="G36:I36"/>
    <mergeCell ref="B36:B37"/>
    <mergeCell ref="C36:F36"/>
    <mergeCell ref="B1:L1"/>
    <mergeCell ref="B2:L2"/>
    <mergeCell ref="B3:L3"/>
  </mergeCells>
  <hyperlinks>
    <hyperlink ref="B1:G1" location="Cuprins_ro!B4" display="I. Balanța de plăți a Republicii Moldova în trimestrul I 2023 (date provizorii)" xr:uid="{BF888C21-1204-433B-A56B-807DE6AC8AF3}"/>
    <hyperlink ref="B2:G2" location="Содержание_ru!B4" display="I. Платёжный баланс Республики Молдова в I кварталe 2023 года (предварительные данные)" xr:uid="{D8C50C0B-748F-4157-BC4A-C80890277032}"/>
    <hyperlink ref="B3:G3" location="Contents_en!B4" display="I. Balance of payments of the Republic of Moldova in Quarter I, 2023 (preliminary data)" xr:uid="{9932241F-FEBB-4F08-B606-F9BCB3A3E650}"/>
  </hyperlinks>
  <pageMargins left="0.7" right="0.7" top="0.75" bottom="0.75" header="0.3" footer="0.3"/>
  <pageSetup paperSize="9" orientation="portrait" r:id="rId1"/>
  <headerFooter differentOddEven="1">
    <oddHeader xml:space="preserve">&amp;R </oddHeader>
    <oddFooter xml:space="preserve">&amp;C _x000D_
 </oddFooter>
    <evenHeader xml:space="preserve">&amp;R </evenHeader>
    <evenFooter xml:space="preserve">&amp;C _x000D_
 </evenFoot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3591E-2076-488C-9918-326FC4D5CF9F}">
  <sheetPr codeName="Sheet9"/>
  <dimension ref="B1:L174"/>
  <sheetViews>
    <sheetView showGridLines="0" showRowColHeaders="0" zoomScaleNormal="100" workbookViewId="0"/>
  </sheetViews>
  <sheetFormatPr defaultRowHeight="15"/>
  <cols>
    <col min="1" max="1" width="5.7109375" customWidth="1"/>
    <col min="2" max="2" width="62.42578125" customWidth="1"/>
    <col min="3" max="9" width="7" customWidth="1"/>
    <col min="10" max="10" width="8.7109375" customWidth="1"/>
    <col min="12" max="12" width="9.140625" customWidth="1"/>
    <col min="13" max="13" width="56" customWidth="1"/>
  </cols>
  <sheetData>
    <row r="1" spans="2:12">
      <c r="B1" s="881" t="s">
        <v>884</v>
      </c>
      <c r="C1" s="881"/>
      <c r="D1" s="881"/>
      <c r="E1" s="881"/>
      <c r="F1" s="881"/>
      <c r="G1" s="881"/>
      <c r="H1" s="881"/>
      <c r="I1" s="881"/>
      <c r="J1" s="881"/>
      <c r="K1" s="881"/>
      <c r="L1" s="881"/>
    </row>
    <row r="2" spans="2:12">
      <c r="B2" s="881" t="s">
        <v>885</v>
      </c>
      <c r="C2" s="881"/>
      <c r="D2" s="881"/>
      <c r="E2" s="881"/>
      <c r="F2" s="881"/>
      <c r="G2" s="881"/>
      <c r="H2" s="881"/>
      <c r="I2" s="881"/>
      <c r="J2" s="881"/>
      <c r="K2" s="881"/>
      <c r="L2" s="881"/>
    </row>
    <row r="3" spans="2:12">
      <c r="B3" s="881" t="s">
        <v>886</v>
      </c>
      <c r="C3" s="881"/>
      <c r="D3" s="881"/>
      <c r="E3" s="881"/>
      <c r="F3" s="881"/>
      <c r="G3" s="881"/>
      <c r="H3" s="881"/>
      <c r="I3" s="881"/>
      <c r="J3" s="881"/>
      <c r="K3" s="881"/>
      <c r="L3" s="881"/>
    </row>
    <row r="4" spans="2:12" ht="11.25" customHeight="1"/>
    <row r="5" spans="2:12">
      <c r="B5" s="902" t="s">
        <v>161</v>
      </c>
      <c r="C5" s="902"/>
      <c r="D5" s="902"/>
      <c r="E5" s="902"/>
      <c r="F5" s="902"/>
      <c r="G5" s="902"/>
      <c r="H5" s="902"/>
      <c r="I5" s="902"/>
      <c r="J5" s="902"/>
    </row>
    <row r="6" spans="2:12">
      <c r="B6" s="902" t="s">
        <v>1019</v>
      </c>
      <c r="C6" s="902"/>
      <c r="D6" s="902"/>
      <c r="E6" s="902"/>
      <c r="F6" s="902"/>
      <c r="G6" s="902"/>
      <c r="H6" s="902"/>
      <c r="I6" s="902"/>
      <c r="J6" s="902"/>
    </row>
    <row r="7" spans="2:12">
      <c r="B7" s="902" t="s">
        <v>632</v>
      </c>
      <c r="C7" s="902"/>
      <c r="D7" s="902"/>
      <c r="E7" s="902"/>
      <c r="F7" s="902"/>
      <c r="G7" s="902"/>
      <c r="H7" s="902"/>
      <c r="I7" s="902"/>
      <c r="J7" s="902"/>
    </row>
    <row r="8" spans="2:12" ht="5.0999999999999996" customHeight="1" thickBot="1">
      <c r="B8" s="56"/>
    </row>
    <row r="9" spans="2:12" ht="11.25" customHeight="1" thickTop="1" thickBot="1">
      <c r="B9" s="928"/>
      <c r="C9" s="930">
        <v>2022</v>
      </c>
      <c r="D9" s="931"/>
      <c r="E9" s="931"/>
      <c r="F9" s="932"/>
      <c r="G9" s="933">
        <v>2023</v>
      </c>
      <c r="H9" s="934"/>
      <c r="I9" s="935"/>
      <c r="J9" s="728" t="s">
        <v>866</v>
      </c>
      <c r="K9" s="321"/>
    </row>
    <row r="10" spans="2:12" ht="11.25" customHeight="1" thickBot="1">
      <c r="B10" s="929"/>
      <c r="C10" s="729" t="s">
        <v>3</v>
      </c>
      <c r="D10" s="59" t="s">
        <v>4</v>
      </c>
      <c r="E10" s="59" t="s">
        <v>5</v>
      </c>
      <c r="F10" s="58" t="s">
        <v>6</v>
      </c>
      <c r="G10" s="59" t="s">
        <v>3</v>
      </c>
      <c r="H10" s="59" t="s">
        <v>845</v>
      </c>
      <c r="I10" s="58" t="s">
        <v>5</v>
      </c>
      <c r="J10" s="59" t="s">
        <v>867</v>
      </c>
    </row>
    <row r="11" spans="2:12" ht="11.25" customHeight="1" thickBot="1">
      <c r="B11" s="929"/>
      <c r="C11" s="936" t="s">
        <v>1026</v>
      </c>
      <c r="D11" s="937"/>
      <c r="E11" s="937"/>
      <c r="F11" s="937"/>
      <c r="G11" s="937"/>
      <c r="H11" s="937"/>
      <c r="I11" s="938"/>
      <c r="J11" s="10" t="s">
        <v>162</v>
      </c>
    </row>
    <row r="12" spans="2:12" ht="11.25" customHeight="1">
      <c r="B12" s="745" t="s">
        <v>590</v>
      </c>
      <c r="C12" s="746">
        <v>7.44</v>
      </c>
      <c r="D12" s="747">
        <v>5.82</v>
      </c>
      <c r="E12" s="747">
        <v>6.16</v>
      </c>
      <c r="F12" s="747">
        <v>10.44</v>
      </c>
      <c r="G12" s="747">
        <v>9.76</v>
      </c>
      <c r="H12" s="747">
        <v>7.24</v>
      </c>
      <c r="I12" s="747">
        <v>4.1500000000000004</v>
      </c>
      <c r="J12" s="748">
        <v>67.400000000000006</v>
      </c>
      <c r="K12" s="321"/>
    </row>
    <row r="13" spans="2:12" ht="11.25" customHeight="1">
      <c r="B13" s="406" t="s">
        <v>602</v>
      </c>
      <c r="C13" s="730"/>
      <c r="D13" s="730"/>
      <c r="E13" s="730"/>
      <c r="F13" s="730"/>
      <c r="G13" s="730"/>
      <c r="H13" s="730"/>
      <c r="I13" s="730"/>
      <c r="J13" s="771"/>
      <c r="K13" s="321"/>
    </row>
    <row r="14" spans="2:12" ht="11.25" customHeight="1" thickBot="1">
      <c r="B14" s="736" t="s">
        <v>603</v>
      </c>
      <c r="C14" s="737"/>
      <c r="D14" s="737"/>
      <c r="E14" s="737"/>
      <c r="F14" s="737"/>
      <c r="G14" s="737"/>
      <c r="H14" s="737"/>
      <c r="I14" s="737"/>
      <c r="J14" s="772"/>
      <c r="K14" s="321"/>
    </row>
    <row r="15" spans="2:12" ht="11.25" customHeight="1" thickBot="1">
      <c r="B15" s="738" t="s">
        <v>747</v>
      </c>
      <c r="C15" s="739">
        <v>1.1000000000000001</v>
      </c>
      <c r="D15" s="740">
        <v>1.08</v>
      </c>
      <c r="E15" s="740">
        <v>1.93</v>
      </c>
      <c r="F15" s="740">
        <v>1.32</v>
      </c>
      <c r="G15" s="740">
        <v>1.66</v>
      </c>
      <c r="H15" s="740">
        <v>2.25</v>
      </c>
      <c r="I15" s="740">
        <v>1.99</v>
      </c>
      <c r="J15" s="769">
        <v>103.1</v>
      </c>
    </row>
    <row r="16" spans="2:12" ht="11.25" customHeight="1" thickBot="1">
      <c r="B16" s="738" t="s">
        <v>604</v>
      </c>
      <c r="C16" s="739">
        <v>3.63</v>
      </c>
      <c r="D16" s="740">
        <v>1.87</v>
      </c>
      <c r="E16" s="740">
        <v>2.48</v>
      </c>
      <c r="F16" s="740">
        <v>4.8499999999999996</v>
      </c>
      <c r="G16" s="740">
        <v>2.9</v>
      </c>
      <c r="H16" s="740">
        <v>0.56999999999999995</v>
      </c>
      <c r="I16" s="740">
        <v>0.8</v>
      </c>
      <c r="J16" s="769">
        <v>32.299999999999997</v>
      </c>
    </row>
    <row r="17" spans="2:11" ht="11.25" customHeight="1">
      <c r="B17" s="406" t="s">
        <v>591</v>
      </c>
      <c r="C17" s="733">
        <v>392.76</v>
      </c>
      <c r="D17" s="734">
        <v>330.04</v>
      </c>
      <c r="E17" s="734">
        <v>173.85</v>
      </c>
      <c r="F17" s="734">
        <v>164.34</v>
      </c>
      <c r="G17" s="734">
        <v>222.88</v>
      </c>
      <c r="H17" s="734">
        <v>156.93</v>
      </c>
      <c r="I17" s="734">
        <v>270.29000000000002</v>
      </c>
      <c r="J17" s="814">
        <v>155.5</v>
      </c>
    </row>
    <row r="18" spans="2:11" ht="11.25" customHeight="1">
      <c r="B18" s="406" t="s">
        <v>605</v>
      </c>
      <c r="C18" s="730"/>
      <c r="D18" s="730"/>
      <c r="E18" s="730"/>
      <c r="F18" s="730"/>
      <c r="G18" s="730"/>
      <c r="H18" s="730"/>
      <c r="I18" s="730"/>
      <c r="J18" s="771"/>
      <c r="K18" s="321"/>
    </row>
    <row r="19" spans="2:11" ht="11.25" customHeight="1" thickBot="1">
      <c r="B19" s="741" t="s">
        <v>606</v>
      </c>
      <c r="C19" s="737"/>
      <c r="D19" s="737"/>
      <c r="E19" s="737"/>
      <c r="F19" s="737"/>
      <c r="G19" s="737"/>
      <c r="H19" s="737"/>
      <c r="I19" s="737"/>
      <c r="J19" s="772"/>
    </row>
    <row r="20" spans="2:11" ht="11.25" customHeight="1">
      <c r="B20" s="334" t="s">
        <v>1029</v>
      </c>
      <c r="C20" s="735">
        <v>10.91</v>
      </c>
      <c r="D20" s="484"/>
      <c r="E20" s="482">
        <v>22.33</v>
      </c>
      <c r="F20" s="482">
        <v>10.37</v>
      </c>
      <c r="G20" s="482">
        <v>11.52</v>
      </c>
      <c r="H20" s="482">
        <v>3.28</v>
      </c>
      <c r="I20" s="482">
        <v>81.88</v>
      </c>
      <c r="J20" s="770">
        <v>366.7</v>
      </c>
    </row>
    <row r="21" spans="2:11" ht="11.25" customHeight="1">
      <c r="B21" s="334" t="s">
        <v>1027</v>
      </c>
      <c r="C21" s="730"/>
      <c r="D21" s="730"/>
      <c r="E21" s="730"/>
      <c r="F21" s="730"/>
      <c r="G21" s="730"/>
      <c r="H21" s="730"/>
      <c r="I21" s="730"/>
      <c r="J21" s="771"/>
    </row>
    <row r="22" spans="2:11" ht="12" customHeight="1" thickBot="1">
      <c r="B22" s="334" t="s">
        <v>1028</v>
      </c>
      <c r="C22" s="737"/>
      <c r="D22" s="737"/>
      <c r="E22" s="737"/>
      <c r="F22" s="737"/>
      <c r="G22" s="737"/>
      <c r="H22" s="737"/>
      <c r="I22" s="737"/>
      <c r="J22" s="772"/>
    </row>
    <row r="23" spans="2:11" ht="11.25" customHeight="1">
      <c r="B23" s="861" t="s">
        <v>165</v>
      </c>
      <c r="C23" s="735">
        <v>10.95</v>
      </c>
      <c r="D23" s="482">
        <v>0.22</v>
      </c>
      <c r="E23" s="482">
        <v>31.32</v>
      </c>
      <c r="F23" s="482">
        <v>15.61</v>
      </c>
      <c r="G23" s="482">
        <v>41.73</v>
      </c>
      <c r="H23" s="482">
        <v>27.37</v>
      </c>
      <c r="I23" s="482">
        <v>79.16</v>
      </c>
      <c r="J23" s="770">
        <v>252.7</v>
      </c>
    </row>
    <row r="24" spans="2:11" ht="11.25" customHeight="1">
      <c r="B24" s="334" t="s">
        <v>610</v>
      </c>
      <c r="C24" s="730"/>
      <c r="D24" s="730"/>
      <c r="E24" s="730"/>
      <c r="F24" s="730"/>
      <c r="G24" s="730"/>
      <c r="H24" s="730"/>
      <c r="I24" s="730"/>
      <c r="J24" s="771"/>
    </row>
    <row r="25" spans="2:11" ht="11.25" customHeight="1" thickBot="1">
      <c r="B25" s="742" t="s">
        <v>611</v>
      </c>
      <c r="C25" s="737"/>
      <c r="D25" s="737"/>
      <c r="E25" s="737"/>
      <c r="F25" s="737"/>
      <c r="G25" s="737"/>
      <c r="H25" s="737"/>
      <c r="I25" s="737"/>
      <c r="J25" s="772"/>
    </row>
    <row r="26" spans="2:11" ht="11.25" customHeight="1">
      <c r="B26" s="334" t="s">
        <v>163</v>
      </c>
      <c r="C26" s="735">
        <v>65.39</v>
      </c>
      <c r="D26" s="482">
        <v>72.489999999999995</v>
      </c>
      <c r="E26" s="482">
        <v>44.56</v>
      </c>
      <c r="F26" s="482">
        <v>58.22</v>
      </c>
      <c r="G26" s="482">
        <v>57.19</v>
      </c>
      <c r="H26" s="482">
        <v>43.79</v>
      </c>
      <c r="I26" s="482">
        <v>60.06</v>
      </c>
      <c r="J26" s="770">
        <v>134.80000000000001</v>
      </c>
    </row>
    <row r="27" spans="2:11" ht="11.25" customHeight="1">
      <c r="B27" s="334" t="s">
        <v>608</v>
      </c>
      <c r="C27" s="730"/>
      <c r="D27" s="730"/>
      <c r="E27" s="730"/>
      <c r="F27" s="730"/>
      <c r="G27" s="730"/>
      <c r="H27" s="730"/>
      <c r="I27" s="730"/>
      <c r="J27" s="771"/>
    </row>
    <row r="28" spans="2:11" ht="11.25" customHeight="1" thickBot="1">
      <c r="B28" s="742" t="s">
        <v>609</v>
      </c>
      <c r="C28" s="737"/>
      <c r="D28" s="737"/>
      <c r="E28" s="737"/>
      <c r="F28" s="737"/>
      <c r="G28" s="737"/>
      <c r="H28" s="737"/>
      <c r="I28" s="737"/>
      <c r="J28" s="772"/>
    </row>
    <row r="29" spans="2:11" ht="11.25" customHeight="1">
      <c r="B29" s="334" t="s">
        <v>164</v>
      </c>
      <c r="C29" s="735">
        <v>133.93</v>
      </c>
      <c r="D29" s="482">
        <v>110.71</v>
      </c>
      <c r="E29" s="482">
        <v>40.67</v>
      </c>
      <c r="F29" s="482">
        <v>51.04</v>
      </c>
      <c r="G29" s="482">
        <v>24.16</v>
      </c>
      <c r="H29" s="482">
        <v>33.799999999999997</v>
      </c>
      <c r="I29" s="482">
        <v>17.04</v>
      </c>
      <c r="J29" s="770">
        <v>41.9</v>
      </c>
    </row>
    <row r="30" spans="2:11" ht="11.25" customHeight="1">
      <c r="B30" s="334" t="s">
        <v>612</v>
      </c>
      <c r="C30" s="730"/>
      <c r="D30" s="730"/>
      <c r="E30" s="730"/>
      <c r="F30" s="730"/>
      <c r="G30" s="730"/>
      <c r="H30" s="730"/>
      <c r="I30" s="730"/>
      <c r="J30" s="771"/>
    </row>
    <row r="31" spans="2:11" ht="11.25" customHeight="1" thickBot="1">
      <c r="B31" s="742" t="s">
        <v>613</v>
      </c>
      <c r="C31" s="737"/>
      <c r="D31" s="737"/>
      <c r="E31" s="737"/>
      <c r="F31" s="737"/>
      <c r="G31" s="737"/>
      <c r="H31" s="737"/>
      <c r="I31" s="737"/>
      <c r="J31" s="772"/>
    </row>
    <row r="32" spans="2:11" ht="11.25" customHeight="1" thickBot="1">
      <c r="B32" s="756" t="s">
        <v>990</v>
      </c>
      <c r="C32" s="739">
        <v>0.31</v>
      </c>
      <c r="D32" s="740">
        <v>0.54</v>
      </c>
      <c r="E32" s="740">
        <v>5.21</v>
      </c>
      <c r="F32" s="740">
        <v>1.73</v>
      </c>
      <c r="G32" s="740">
        <v>4.2300000000000004</v>
      </c>
      <c r="H32" s="740">
        <v>0.69</v>
      </c>
      <c r="I32" s="740">
        <v>16.170000000000002</v>
      </c>
      <c r="J32" s="769">
        <v>310.39999999999998</v>
      </c>
    </row>
    <row r="33" spans="2:10" ht="11.25" customHeight="1" thickBot="1">
      <c r="B33" s="743" t="s">
        <v>607</v>
      </c>
      <c r="C33" s="739">
        <v>164.13</v>
      </c>
      <c r="D33" s="740">
        <v>141.24</v>
      </c>
      <c r="E33" s="740">
        <v>19.440000000000001</v>
      </c>
      <c r="F33" s="740">
        <v>15.01</v>
      </c>
      <c r="G33" s="740">
        <v>63.57</v>
      </c>
      <c r="H33" s="740">
        <v>34.56</v>
      </c>
      <c r="I33" s="740">
        <v>5.56</v>
      </c>
      <c r="J33" s="769">
        <v>28.6</v>
      </c>
    </row>
    <row r="34" spans="2:10" ht="11.25" customHeight="1" thickBot="1">
      <c r="B34" s="743" t="s">
        <v>614</v>
      </c>
      <c r="C34" s="739">
        <v>0.16</v>
      </c>
      <c r="D34" s="740">
        <v>7.0000000000000007E-2</v>
      </c>
      <c r="E34" s="740">
        <v>1.04</v>
      </c>
      <c r="F34" s="740">
        <v>3.18</v>
      </c>
      <c r="G34" s="740">
        <v>12</v>
      </c>
      <c r="H34" s="740">
        <v>6.35</v>
      </c>
      <c r="I34" s="740">
        <v>1.63</v>
      </c>
      <c r="J34" s="769">
        <v>156.69999999999999</v>
      </c>
    </row>
    <row r="35" spans="2:10" ht="11.25" customHeight="1">
      <c r="B35" s="406" t="s">
        <v>592</v>
      </c>
      <c r="C35" s="733">
        <v>101.13</v>
      </c>
      <c r="D35" s="734">
        <v>128.44999999999999</v>
      </c>
      <c r="E35" s="734">
        <v>53.36</v>
      </c>
      <c r="F35" s="734">
        <v>93.19</v>
      </c>
      <c r="G35" s="734">
        <v>83.94</v>
      </c>
      <c r="H35" s="734">
        <v>57.53</v>
      </c>
      <c r="I35" s="734">
        <v>51.3</v>
      </c>
      <c r="J35" s="814">
        <v>96.1</v>
      </c>
    </row>
    <row r="36" spans="2:10" ht="11.25" customHeight="1">
      <c r="B36" s="406" t="s">
        <v>615</v>
      </c>
      <c r="C36" s="730"/>
      <c r="D36" s="730"/>
      <c r="E36" s="730"/>
      <c r="F36" s="730"/>
      <c r="G36" s="730"/>
      <c r="H36" s="730"/>
      <c r="I36" s="730"/>
      <c r="J36" s="771"/>
    </row>
    <row r="37" spans="2:10" ht="11.25" customHeight="1" thickBot="1">
      <c r="B37" s="741" t="s">
        <v>616</v>
      </c>
      <c r="C37" s="737"/>
      <c r="D37" s="737"/>
      <c r="E37" s="737"/>
      <c r="F37" s="737"/>
      <c r="G37" s="737"/>
      <c r="H37" s="737"/>
      <c r="I37" s="737"/>
      <c r="J37" s="772"/>
    </row>
    <row r="38" spans="2:10" ht="11.25" customHeight="1">
      <c r="B38" s="334" t="s">
        <v>166</v>
      </c>
      <c r="C38" s="735">
        <v>99.21</v>
      </c>
      <c r="D38" s="482">
        <v>126.08</v>
      </c>
      <c r="E38" s="482">
        <v>50.96</v>
      </c>
      <c r="F38" s="482">
        <v>91.72</v>
      </c>
      <c r="G38" s="482">
        <v>82.19</v>
      </c>
      <c r="H38" s="482">
        <v>55.82</v>
      </c>
      <c r="I38" s="482">
        <v>50.14</v>
      </c>
      <c r="J38" s="770">
        <v>98.4</v>
      </c>
    </row>
    <row r="39" spans="2:10" ht="11.25" customHeight="1">
      <c r="B39" s="334" t="s">
        <v>617</v>
      </c>
      <c r="C39" s="730"/>
      <c r="D39" s="730"/>
      <c r="E39" s="730"/>
      <c r="F39" s="730"/>
      <c r="G39" s="730"/>
      <c r="H39" s="730"/>
      <c r="I39" s="730"/>
      <c r="J39" s="771"/>
    </row>
    <row r="40" spans="2:10" ht="11.25" customHeight="1" thickBot="1">
      <c r="B40" s="742" t="s">
        <v>618</v>
      </c>
      <c r="C40" s="737"/>
      <c r="D40" s="737"/>
      <c r="E40" s="737"/>
      <c r="F40" s="737"/>
      <c r="G40" s="737"/>
      <c r="H40" s="737"/>
      <c r="I40" s="737"/>
      <c r="J40" s="772"/>
    </row>
    <row r="41" spans="2:10" ht="11.25" customHeight="1" thickBot="1">
      <c r="B41" s="756" t="s">
        <v>904</v>
      </c>
      <c r="C41" s="739">
        <v>1.77</v>
      </c>
      <c r="D41" s="740">
        <v>2.2000000000000002</v>
      </c>
      <c r="E41" s="740">
        <v>2.09</v>
      </c>
      <c r="F41" s="740">
        <v>1.1399999999999999</v>
      </c>
      <c r="G41" s="740">
        <v>1.5</v>
      </c>
      <c r="H41" s="740">
        <v>1.61</v>
      </c>
      <c r="I41" s="740">
        <v>0.92</v>
      </c>
      <c r="J41" s="769">
        <v>44</v>
      </c>
    </row>
    <row r="42" spans="2:10" ht="11.25" customHeight="1">
      <c r="B42" s="406" t="s">
        <v>593</v>
      </c>
      <c r="C42" s="733">
        <v>100.36</v>
      </c>
      <c r="D42" s="734">
        <v>98.13</v>
      </c>
      <c r="E42" s="734">
        <v>104.09</v>
      </c>
      <c r="F42" s="734">
        <v>130.82</v>
      </c>
      <c r="G42" s="734">
        <v>121.04</v>
      </c>
      <c r="H42" s="734">
        <v>107.3</v>
      </c>
      <c r="I42" s="734">
        <v>103.51</v>
      </c>
      <c r="J42" s="814">
        <v>99.4</v>
      </c>
    </row>
    <row r="43" spans="2:10" ht="11.25" customHeight="1">
      <c r="B43" s="406" t="s">
        <v>619</v>
      </c>
      <c r="C43" s="730"/>
      <c r="D43" s="730"/>
      <c r="E43" s="730"/>
      <c r="F43" s="730"/>
      <c r="G43" s="730"/>
      <c r="H43" s="730"/>
      <c r="I43" s="730"/>
      <c r="J43" s="771"/>
    </row>
    <row r="44" spans="2:10" ht="11.25" customHeight="1" thickBot="1">
      <c r="B44" s="741" t="s">
        <v>620</v>
      </c>
      <c r="C44" s="737"/>
      <c r="D44" s="737"/>
      <c r="E44" s="737"/>
      <c r="F44" s="737"/>
      <c r="G44" s="737"/>
      <c r="H44" s="737"/>
      <c r="I44" s="737"/>
      <c r="J44" s="772"/>
    </row>
    <row r="45" spans="2:10" ht="11.25" customHeight="1">
      <c r="B45" s="334" t="s">
        <v>167</v>
      </c>
      <c r="C45" s="735">
        <v>24.66</v>
      </c>
      <c r="D45" s="482">
        <v>26.63</v>
      </c>
      <c r="E45" s="482">
        <v>36.94</v>
      </c>
      <c r="F45" s="482">
        <v>35.89</v>
      </c>
      <c r="G45" s="482">
        <v>31.66</v>
      </c>
      <c r="H45" s="482">
        <v>33.119999999999997</v>
      </c>
      <c r="I45" s="482">
        <v>31.75</v>
      </c>
      <c r="J45" s="770">
        <v>86</v>
      </c>
    </row>
    <row r="46" spans="2:10" ht="11.25" customHeight="1">
      <c r="B46" s="334" t="s">
        <v>621</v>
      </c>
      <c r="C46" s="730"/>
      <c r="D46" s="730"/>
      <c r="E46" s="730"/>
      <c r="F46" s="730"/>
      <c r="G46" s="730"/>
      <c r="H46" s="730"/>
      <c r="I46" s="730"/>
      <c r="J46" s="771"/>
    </row>
    <row r="47" spans="2:10" ht="11.25" customHeight="1" thickBot="1">
      <c r="B47" s="742" t="s">
        <v>622</v>
      </c>
      <c r="C47" s="737"/>
      <c r="D47" s="737"/>
      <c r="E47" s="737"/>
      <c r="F47" s="737"/>
      <c r="G47" s="737"/>
      <c r="H47" s="737"/>
      <c r="I47" s="737"/>
      <c r="J47" s="772"/>
    </row>
    <row r="48" spans="2:10" ht="11.25" customHeight="1">
      <c r="B48" s="334" t="s">
        <v>594</v>
      </c>
      <c r="C48" s="735">
        <v>4.34</v>
      </c>
      <c r="D48" s="482">
        <v>5.32</v>
      </c>
      <c r="E48" s="482">
        <v>10.5</v>
      </c>
      <c r="F48" s="482">
        <v>10.71</v>
      </c>
      <c r="G48" s="482">
        <v>13.75</v>
      </c>
      <c r="H48" s="482">
        <v>12.5</v>
      </c>
      <c r="I48" s="482">
        <v>12.62</v>
      </c>
      <c r="J48" s="770">
        <v>120.2</v>
      </c>
    </row>
    <row r="49" spans="2:11" ht="11.25" customHeight="1">
      <c r="B49" s="334" t="s">
        <v>1030</v>
      </c>
      <c r="C49" s="730"/>
      <c r="D49" s="730"/>
      <c r="E49" s="730"/>
      <c r="F49" s="730"/>
      <c r="G49" s="730"/>
      <c r="H49" s="730"/>
      <c r="I49" s="730"/>
      <c r="J49" s="771"/>
    </row>
    <row r="50" spans="2:11" ht="11.25" customHeight="1" thickBot="1">
      <c r="B50" s="742" t="s">
        <v>625</v>
      </c>
      <c r="C50" s="737"/>
      <c r="D50" s="737"/>
      <c r="E50" s="737"/>
      <c r="F50" s="737"/>
      <c r="G50" s="737"/>
      <c r="H50" s="737"/>
      <c r="I50" s="737"/>
      <c r="J50" s="772"/>
    </row>
    <row r="51" spans="2:11" ht="11.25" customHeight="1">
      <c r="B51" s="334" t="s">
        <v>168</v>
      </c>
      <c r="C51" s="735">
        <v>16.809999999999999</v>
      </c>
      <c r="D51" s="482">
        <v>11.2</v>
      </c>
      <c r="E51" s="482">
        <v>11.96</v>
      </c>
      <c r="F51" s="482">
        <v>28.86</v>
      </c>
      <c r="G51" s="482">
        <v>20.78</v>
      </c>
      <c r="H51" s="482">
        <v>10.59</v>
      </c>
      <c r="I51" s="482">
        <v>11.96</v>
      </c>
      <c r="J51" s="770">
        <v>100</v>
      </c>
    </row>
    <row r="52" spans="2:11" ht="11.25" customHeight="1">
      <c r="B52" s="334" t="s">
        <v>623</v>
      </c>
      <c r="C52" s="730"/>
      <c r="D52" s="730"/>
      <c r="E52" s="730"/>
      <c r="F52" s="730"/>
      <c r="G52" s="730"/>
      <c r="H52" s="730"/>
      <c r="I52" s="730"/>
      <c r="J52" s="771"/>
    </row>
    <row r="53" spans="2:11" ht="11.25" customHeight="1" thickBot="1">
      <c r="B53" s="742" t="s">
        <v>624</v>
      </c>
      <c r="C53" s="737"/>
      <c r="D53" s="737"/>
      <c r="E53" s="737"/>
      <c r="F53" s="737"/>
      <c r="G53" s="737"/>
      <c r="H53" s="737"/>
      <c r="I53" s="737"/>
      <c r="J53" s="772"/>
    </row>
    <row r="54" spans="2:11" ht="11.25" customHeight="1">
      <c r="B54" s="334" t="s">
        <v>595</v>
      </c>
      <c r="C54" s="735">
        <v>13.52</v>
      </c>
      <c r="D54" s="482">
        <v>13.85</v>
      </c>
      <c r="E54" s="482">
        <v>3.99</v>
      </c>
      <c r="F54" s="482">
        <v>11.8</v>
      </c>
      <c r="G54" s="482">
        <v>13.37</v>
      </c>
      <c r="H54" s="482">
        <v>16.239999999999998</v>
      </c>
      <c r="I54" s="482">
        <v>10.75</v>
      </c>
      <c r="J54" s="770">
        <v>269.39999999999998</v>
      </c>
    </row>
    <row r="55" spans="2:11" ht="11.25" customHeight="1">
      <c r="B55" s="334" t="s">
        <v>626</v>
      </c>
      <c r="C55" s="730"/>
      <c r="D55" s="730"/>
      <c r="E55" s="730"/>
      <c r="F55" s="730"/>
      <c r="G55" s="730"/>
      <c r="H55" s="730"/>
      <c r="I55" s="730"/>
      <c r="J55" s="771"/>
    </row>
    <row r="56" spans="2:11" ht="11.25" customHeight="1" thickBot="1">
      <c r="B56" s="742" t="s">
        <v>627</v>
      </c>
      <c r="C56" s="737"/>
      <c r="D56" s="737"/>
      <c r="E56" s="737"/>
      <c r="F56" s="737"/>
      <c r="G56" s="737"/>
      <c r="H56" s="737"/>
      <c r="I56" s="737"/>
      <c r="J56" s="772"/>
      <c r="K56" s="321"/>
    </row>
    <row r="57" spans="2:11" ht="11.25" customHeight="1">
      <c r="B57" s="754" t="s">
        <v>701</v>
      </c>
      <c r="C57" s="735">
        <v>6.88</v>
      </c>
      <c r="D57" s="482">
        <v>9.3800000000000008</v>
      </c>
      <c r="E57" s="482">
        <v>8.68</v>
      </c>
      <c r="F57" s="482">
        <v>10.74</v>
      </c>
      <c r="G57" s="482">
        <v>9</v>
      </c>
      <c r="H57" s="482">
        <v>8.36</v>
      </c>
      <c r="I57" s="482">
        <v>9.02</v>
      </c>
      <c r="J57" s="770">
        <v>103.9</v>
      </c>
    </row>
    <row r="58" spans="2:11" ht="11.25" customHeight="1">
      <c r="B58" s="754" t="s">
        <v>745</v>
      </c>
      <c r="C58" s="730"/>
      <c r="D58" s="730"/>
      <c r="E58" s="730"/>
      <c r="F58" s="730"/>
      <c r="G58" s="730"/>
      <c r="H58" s="730"/>
      <c r="I58" s="730"/>
      <c r="J58" s="771"/>
    </row>
    <row r="59" spans="2:11" ht="11.25" customHeight="1" thickBot="1">
      <c r="B59" s="755" t="s">
        <v>746</v>
      </c>
      <c r="C59" s="737"/>
      <c r="D59" s="737"/>
      <c r="E59" s="737"/>
      <c r="F59" s="737"/>
      <c r="G59" s="737"/>
      <c r="H59" s="737"/>
      <c r="I59" s="737"/>
      <c r="J59" s="772"/>
    </row>
    <row r="60" spans="2:11" ht="11.25" customHeight="1">
      <c r="B60" s="334" t="s">
        <v>596</v>
      </c>
      <c r="C60" s="735">
        <v>11.78</v>
      </c>
      <c r="D60" s="482">
        <v>9.7799999999999994</v>
      </c>
      <c r="E60" s="482">
        <v>10.79</v>
      </c>
      <c r="F60" s="482">
        <v>11.88</v>
      </c>
      <c r="G60" s="482">
        <v>6.76</v>
      </c>
      <c r="H60" s="482">
        <v>5.03</v>
      </c>
      <c r="I60" s="482">
        <v>5.87</v>
      </c>
      <c r="J60" s="770">
        <v>54.4</v>
      </c>
    </row>
    <row r="61" spans="2:11" ht="11.25" customHeight="1">
      <c r="B61" s="334" t="s">
        <v>628</v>
      </c>
      <c r="C61" s="730"/>
      <c r="D61" s="730"/>
      <c r="E61" s="730"/>
      <c r="F61" s="730"/>
      <c r="G61" s="730"/>
      <c r="H61" s="730"/>
      <c r="I61" s="730"/>
      <c r="J61" s="771"/>
    </row>
    <row r="62" spans="2:11" ht="11.25" customHeight="1" thickBot="1">
      <c r="B62" s="742" t="s">
        <v>629</v>
      </c>
      <c r="C62" s="737"/>
      <c r="D62" s="737"/>
      <c r="E62" s="737"/>
      <c r="F62" s="737"/>
      <c r="G62" s="737"/>
      <c r="H62" s="737"/>
      <c r="I62" s="737"/>
      <c r="J62" s="772"/>
    </row>
    <row r="63" spans="2:11" ht="11.25" customHeight="1">
      <c r="B63" s="334" t="s">
        <v>597</v>
      </c>
      <c r="C63" s="735">
        <v>5.08</v>
      </c>
      <c r="D63" s="482">
        <v>5.34</v>
      </c>
      <c r="E63" s="482">
        <v>5.09</v>
      </c>
      <c r="F63" s="482">
        <v>5.93</v>
      </c>
      <c r="G63" s="482">
        <v>6.64</v>
      </c>
      <c r="H63" s="482">
        <v>5.37</v>
      </c>
      <c r="I63" s="482">
        <v>5.33</v>
      </c>
      <c r="J63" s="770">
        <v>104.7</v>
      </c>
    </row>
    <row r="64" spans="2:11" ht="11.25" customHeight="1">
      <c r="B64" s="334" t="s">
        <v>630</v>
      </c>
      <c r="C64" s="730"/>
      <c r="D64" s="730"/>
      <c r="E64" s="730"/>
      <c r="F64" s="730"/>
      <c r="G64" s="730"/>
      <c r="H64" s="730"/>
      <c r="I64" s="730"/>
      <c r="J64" s="771"/>
    </row>
    <row r="65" spans="2:10" ht="11.25" customHeight="1" thickBot="1">
      <c r="B65" s="742" t="s">
        <v>631</v>
      </c>
      <c r="C65" s="737"/>
      <c r="D65" s="737"/>
      <c r="E65" s="737"/>
      <c r="F65" s="737"/>
      <c r="G65" s="737"/>
      <c r="H65" s="737"/>
      <c r="I65" s="737"/>
      <c r="J65" s="772"/>
    </row>
    <row r="66" spans="2:10" ht="15.75" thickBot="1">
      <c r="B66" s="402" t="s">
        <v>868</v>
      </c>
      <c r="C66" s="731">
        <v>601.69000000000005</v>
      </c>
      <c r="D66" s="732">
        <v>562.44000000000005</v>
      </c>
      <c r="E66" s="732">
        <v>337.46</v>
      </c>
      <c r="F66" s="732">
        <v>398.79</v>
      </c>
      <c r="G66" s="732">
        <v>437.62</v>
      </c>
      <c r="H66" s="862">
        <v>329</v>
      </c>
      <c r="I66" s="732">
        <v>429.25</v>
      </c>
      <c r="J66" s="744">
        <v>127.2</v>
      </c>
    </row>
    <row r="67" spans="2:10" ht="11.25" customHeight="1" thickTop="1">
      <c r="B67" s="606" t="s">
        <v>46</v>
      </c>
    </row>
    <row r="68" spans="2:10" ht="11.25" customHeight="1">
      <c r="B68" s="488" t="s">
        <v>47</v>
      </c>
    </row>
    <row r="88" spans="10:10">
      <c r="J88" s="401"/>
    </row>
    <row r="91" spans="10:10">
      <c r="J91" s="401"/>
    </row>
    <row r="131" spans="3:10">
      <c r="C131" s="68"/>
      <c r="D131" s="68"/>
      <c r="E131" s="68"/>
      <c r="F131" s="68"/>
      <c r="G131" s="68"/>
      <c r="H131" s="68"/>
      <c r="I131" s="68"/>
      <c r="J131" s="68"/>
    </row>
    <row r="132" spans="3:10">
      <c r="C132" s="68"/>
      <c r="D132" s="68"/>
      <c r="E132" s="68"/>
      <c r="F132" s="68"/>
      <c r="G132" s="68"/>
      <c r="H132" s="68"/>
      <c r="I132" s="68"/>
      <c r="J132" s="68"/>
    </row>
    <row r="133" spans="3:10">
      <c r="C133" s="68"/>
      <c r="D133" s="68"/>
      <c r="E133" s="68"/>
      <c r="F133" s="68"/>
      <c r="G133" s="68"/>
      <c r="H133" s="68"/>
      <c r="I133" s="68"/>
      <c r="J133" s="68"/>
    </row>
    <row r="134" spans="3:10">
      <c r="C134" s="68"/>
      <c r="D134" s="68"/>
      <c r="E134" s="68"/>
      <c r="F134" s="68"/>
      <c r="G134" s="68"/>
      <c r="H134" s="68"/>
      <c r="I134" s="68"/>
      <c r="J134" s="68"/>
    </row>
    <row r="135" spans="3:10">
      <c r="C135" s="68"/>
      <c r="D135" s="68"/>
      <c r="E135" s="68"/>
      <c r="F135" s="68"/>
      <c r="G135" s="68"/>
      <c r="H135" s="68"/>
      <c r="I135" s="68"/>
      <c r="J135" s="68"/>
    </row>
    <row r="136" spans="3:10">
      <c r="C136" s="68"/>
      <c r="D136" s="68"/>
      <c r="E136" s="68"/>
      <c r="F136" s="68"/>
      <c r="G136" s="68"/>
      <c r="H136" s="68"/>
      <c r="I136" s="68"/>
      <c r="J136" s="68"/>
    </row>
    <row r="137" spans="3:10">
      <c r="C137" s="68"/>
      <c r="D137" s="68"/>
      <c r="E137" s="68"/>
      <c r="F137" s="68"/>
      <c r="G137" s="68"/>
      <c r="H137" s="68"/>
      <c r="I137" s="68"/>
      <c r="J137" s="68"/>
    </row>
    <row r="138" spans="3:10">
      <c r="C138" s="68"/>
      <c r="D138" s="68"/>
      <c r="E138" s="68"/>
      <c r="F138" s="68"/>
      <c r="G138" s="68"/>
      <c r="H138" s="68"/>
      <c r="I138" s="68"/>
      <c r="J138" s="68"/>
    </row>
    <row r="139" spans="3:10">
      <c r="C139" s="68"/>
      <c r="D139" s="68"/>
      <c r="E139" s="68"/>
      <c r="F139" s="68"/>
      <c r="G139" s="68"/>
      <c r="H139" s="68"/>
      <c r="I139" s="68"/>
      <c r="J139" s="68"/>
    </row>
    <row r="140" spans="3:10">
      <c r="C140" s="68"/>
      <c r="D140" s="68"/>
      <c r="E140" s="68"/>
      <c r="F140" s="68"/>
      <c r="G140" s="68"/>
      <c r="H140" s="68"/>
      <c r="I140" s="68"/>
      <c r="J140" s="68"/>
    </row>
    <row r="141" spans="3:10">
      <c r="C141" s="68"/>
      <c r="D141" s="68"/>
      <c r="E141" s="68"/>
      <c r="F141" s="68"/>
      <c r="G141" s="68"/>
      <c r="H141" s="68"/>
      <c r="I141" s="68"/>
      <c r="J141" s="68"/>
    </row>
    <row r="142" spans="3:10">
      <c r="C142" s="68"/>
      <c r="D142" s="68"/>
      <c r="E142" s="68"/>
      <c r="F142" s="68"/>
      <c r="G142" s="68"/>
      <c r="H142" s="68"/>
      <c r="I142" s="68"/>
      <c r="J142" s="68"/>
    </row>
    <row r="143" spans="3:10">
      <c r="C143" s="68"/>
      <c r="D143" s="68"/>
      <c r="E143" s="68"/>
      <c r="F143" s="68"/>
      <c r="G143" s="68"/>
      <c r="H143" s="68"/>
      <c r="I143" s="68"/>
      <c r="J143" s="68"/>
    </row>
    <row r="144" spans="3:10">
      <c r="C144" s="68"/>
      <c r="D144" s="68"/>
      <c r="E144" s="68"/>
      <c r="F144" s="68"/>
      <c r="G144" s="68"/>
      <c r="H144" s="68"/>
      <c r="I144" s="68"/>
      <c r="J144" s="68"/>
    </row>
    <row r="145" spans="3:10">
      <c r="C145" s="68"/>
      <c r="D145" s="68"/>
      <c r="E145" s="68"/>
      <c r="F145" s="68"/>
      <c r="G145" s="68"/>
      <c r="H145" s="68"/>
      <c r="I145" s="68"/>
      <c r="J145" s="68"/>
    </row>
    <row r="146" spans="3:10">
      <c r="C146" s="68"/>
      <c r="D146" s="68"/>
      <c r="E146" s="68"/>
      <c r="F146" s="68"/>
      <c r="G146" s="68"/>
      <c r="H146" s="68"/>
      <c r="I146" s="68"/>
      <c r="J146" s="68"/>
    </row>
    <row r="147" spans="3:10">
      <c r="C147" s="68"/>
      <c r="D147" s="68"/>
      <c r="E147" s="68"/>
      <c r="F147" s="68"/>
      <c r="G147" s="68"/>
      <c r="H147" s="68"/>
      <c r="I147" s="68"/>
      <c r="J147" s="68"/>
    </row>
    <row r="148" spans="3:10">
      <c r="C148" s="68"/>
      <c r="D148" s="68"/>
      <c r="E148" s="68"/>
      <c r="F148" s="68"/>
      <c r="G148" s="68"/>
      <c r="H148" s="68"/>
      <c r="I148" s="68"/>
      <c r="J148" s="68"/>
    </row>
    <row r="149" spans="3:10">
      <c r="C149" s="68"/>
      <c r="D149" s="68"/>
      <c r="E149" s="68"/>
      <c r="F149" s="68"/>
      <c r="G149" s="68"/>
      <c r="H149" s="68"/>
      <c r="I149" s="68"/>
      <c r="J149" s="68"/>
    </row>
    <row r="150" spans="3:10">
      <c r="C150" s="68"/>
      <c r="D150" s="68"/>
      <c r="E150" s="68"/>
      <c r="F150" s="68"/>
      <c r="G150" s="68"/>
      <c r="H150" s="68"/>
      <c r="I150" s="68"/>
      <c r="J150" s="68"/>
    </row>
    <row r="151" spans="3:10">
      <c r="C151" s="68"/>
      <c r="D151" s="68"/>
      <c r="E151" s="68"/>
      <c r="F151" s="68"/>
      <c r="G151" s="68"/>
      <c r="H151" s="68"/>
      <c r="I151" s="68"/>
      <c r="J151" s="68"/>
    </row>
    <row r="152" spans="3:10">
      <c r="C152" s="68"/>
      <c r="D152" s="68"/>
      <c r="E152" s="68"/>
      <c r="F152" s="68"/>
      <c r="G152" s="68"/>
      <c r="H152" s="68"/>
      <c r="I152" s="68"/>
      <c r="J152" s="68"/>
    </row>
    <row r="153" spans="3:10">
      <c r="C153" s="68"/>
      <c r="D153" s="68"/>
      <c r="E153" s="68"/>
      <c r="F153" s="68"/>
      <c r="G153" s="68"/>
      <c r="H153" s="68"/>
      <c r="I153" s="68"/>
      <c r="J153" s="68"/>
    </row>
    <row r="154" spans="3:10">
      <c r="C154" s="68"/>
      <c r="D154" s="68"/>
      <c r="E154" s="68"/>
      <c r="F154" s="68"/>
      <c r="G154" s="68"/>
      <c r="H154" s="68"/>
      <c r="I154" s="68"/>
      <c r="J154" s="68"/>
    </row>
    <row r="155" spans="3:10">
      <c r="C155" s="68"/>
      <c r="D155" s="68"/>
      <c r="E155" s="68"/>
      <c r="F155" s="68"/>
      <c r="G155" s="68"/>
      <c r="H155" s="68"/>
      <c r="I155" s="68"/>
      <c r="J155" s="68"/>
    </row>
    <row r="156" spans="3:10">
      <c r="C156" s="68"/>
      <c r="D156" s="68"/>
      <c r="E156" s="68"/>
      <c r="F156" s="68"/>
      <c r="G156" s="68"/>
      <c r="H156" s="68"/>
      <c r="I156" s="68"/>
      <c r="J156" s="68"/>
    </row>
    <row r="157" spans="3:10">
      <c r="C157" s="68"/>
      <c r="D157" s="68"/>
      <c r="E157" s="68"/>
      <c r="F157" s="68"/>
      <c r="G157" s="68"/>
      <c r="H157" s="68"/>
      <c r="I157" s="68"/>
      <c r="J157" s="68"/>
    </row>
    <row r="158" spans="3:10">
      <c r="C158" s="68"/>
      <c r="D158" s="68"/>
      <c r="E158" s="68"/>
      <c r="F158" s="68"/>
      <c r="G158" s="68"/>
      <c r="H158" s="68"/>
      <c r="I158" s="68"/>
      <c r="J158" s="68"/>
    </row>
    <row r="159" spans="3:10">
      <c r="C159" s="68"/>
      <c r="D159" s="68"/>
      <c r="E159" s="68"/>
      <c r="F159" s="68"/>
      <c r="G159" s="68"/>
      <c r="H159" s="68"/>
      <c r="I159" s="68"/>
      <c r="J159" s="68"/>
    </row>
    <row r="160" spans="3:10">
      <c r="C160" s="68"/>
      <c r="D160" s="68"/>
      <c r="E160" s="68"/>
      <c r="F160" s="68"/>
      <c r="G160" s="68"/>
      <c r="H160" s="68"/>
      <c r="I160" s="68"/>
      <c r="J160" s="68"/>
    </row>
    <row r="161" spans="3:10">
      <c r="C161" s="68"/>
      <c r="D161" s="68"/>
      <c r="E161" s="68"/>
      <c r="F161" s="68"/>
      <c r="G161" s="68"/>
      <c r="H161" s="68"/>
      <c r="I161" s="68"/>
      <c r="J161" s="68"/>
    </row>
    <row r="162" spans="3:10">
      <c r="C162" s="68"/>
      <c r="D162" s="68"/>
      <c r="E162" s="68"/>
      <c r="F162" s="68"/>
      <c r="G162" s="68"/>
      <c r="H162" s="68"/>
      <c r="I162" s="68"/>
      <c r="J162" s="68"/>
    </row>
    <row r="163" spans="3:10">
      <c r="C163" s="68"/>
      <c r="D163" s="68"/>
      <c r="E163" s="68"/>
      <c r="F163" s="68"/>
      <c r="G163" s="68"/>
      <c r="H163" s="68"/>
      <c r="I163" s="68"/>
      <c r="J163" s="68"/>
    </row>
    <row r="164" spans="3:10">
      <c r="C164" s="68"/>
      <c r="D164" s="68"/>
      <c r="E164" s="68"/>
      <c r="F164" s="68"/>
      <c r="G164" s="68"/>
      <c r="H164" s="68"/>
      <c r="I164" s="68"/>
      <c r="J164" s="68"/>
    </row>
    <row r="165" spans="3:10">
      <c r="C165" s="68"/>
      <c r="D165" s="68"/>
      <c r="E165" s="68"/>
      <c r="F165" s="68"/>
      <c r="G165" s="68"/>
      <c r="H165" s="68"/>
      <c r="I165" s="68"/>
      <c r="J165" s="68"/>
    </row>
    <row r="166" spans="3:10">
      <c r="C166" s="68"/>
      <c r="D166" s="68"/>
      <c r="E166" s="68"/>
      <c r="F166" s="68"/>
      <c r="G166" s="68"/>
      <c r="H166" s="68"/>
      <c r="I166" s="68"/>
      <c r="J166" s="68"/>
    </row>
    <row r="167" spans="3:10">
      <c r="C167" s="68"/>
      <c r="D167" s="68"/>
      <c r="E167" s="68"/>
      <c r="F167" s="68"/>
      <c r="G167" s="68"/>
      <c r="H167" s="68"/>
      <c r="I167" s="68"/>
      <c r="J167" s="68"/>
    </row>
    <row r="168" spans="3:10">
      <c r="C168" s="68"/>
      <c r="D168" s="68"/>
      <c r="E168" s="68"/>
      <c r="F168" s="68"/>
      <c r="G168" s="68"/>
      <c r="H168" s="68"/>
      <c r="I168" s="68"/>
      <c r="J168" s="68"/>
    </row>
    <row r="169" spans="3:10">
      <c r="C169" s="68"/>
      <c r="D169" s="68"/>
      <c r="E169" s="68"/>
      <c r="F169" s="68"/>
      <c r="G169" s="68"/>
      <c r="H169" s="68"/>
      <c r="I169" s="68"/>
      <c r="J169" s="68"/>
    </row>
    <row r="170" spans="3:10">
      <c r="C170" s="68"/>
      <c r="D170" s="68"/>
      <c r="E170" s="68"/>
      <c r="F170" s="68"/>
      <c r="G170" s="68"/>
      <c r="H170" s="68"/>
      <c r="I170" s="68"/>
      <c r="J170" s="68"/>
    </row>
    <row r="171" spans="3:10">
      <c r="C171" s="68"/>
      <c r="D171" s="68"/>
      <c r="E171" s="68"/>
      <c r="F171" s="68"/>
      <c r="G171" s="68"/>
      <c r="H171" s="68"/>
      <c r="I171" s="68"/>
      <c r="J171" s="68"/>
    </row>
    <row r="172" spans="3:10">
      <c r="C172" s="68"/>
      <c r="D172" s="68"/>
      <c r="E172" s="68"/>
      <c r="F172" s="68"/>
      <c r="G172" s="68"/>
      <c r="H172" s="68"/>
      <c r="I172" s="68"/>
      <c r="J172" s="68"/>
    </row>
    <row r="173" spans="3:10">
      <c r="C173" s="68"/>
      <c r="D173" s="68"/>
      <c r="E173" s="68"/>
      <c r="F173" s="68"/>
      <c r="G173" s="68"/>
      <c r="H173" s="68"/>
      <c r="I173" s="68"/>
      <c r="J173" s="68"/>
    </row>
    <row r="174" spans="3:10">
      <c r="C174" s="68"/>
      <c r="D174" s="68"/>
      <c r="E174" s="68"/>
      <c r="F174" s="68"/>
      <c r="G174" s="68"/>
      <c r="H174" s="68"/>
      <c r="I174" s="68"/>
      <c r="J174" s="68"/>
    </row>
  </sheetData>
  <mergeCells count="10">
    <mergeCell ref="B9:B11"/>
    <mergeCell ref="C9:F9"/>
    <mergeCell ref="G9:I9"/>
    <mergeCell ref="C11:I11"/>
    <mergeCell ref="B1:L1"/>
    <mergeCell ref="B2:L2"/>
    <mergeCell ref="B3:L3"/>
    <mergeCell ref="B7:J7"/>
    <mergeCell ref="B5:J5"/>
    <mergeCell ref="B6:J6"/>
  </mergeCells>
  <conditionalFormatting sqref="C131:J174">
    <cfRule type="colorScale" priority="5">
      <colorScale>
        <cfvo type="min"/>
        <cfvo type="percentile" val="50"/>
        <cfvo type="max"/>
        <color rgb="FFF8696B"/>
        <color rgb="FFFFEB84"/>
        <color rgb="FF63BE7B"/>
      </colorScale>
    </cfRule>
  </conditionalFormatting>
  <hyperlinks>
    <hyperlink ref="B1:G1" location="Cuprins_ro!B4" display="I. Balanța de plăți a Republicii Moldova în trimestrul I 2023 (date provizorii)" xr:uid="{6EEED7E9-B554-403D-A69D-DA6AE123E07D}"/>
    <hyperlink ref="B2:G2" location="Содержание_ru!B4" display="I. Платёжный баланс Республики Молдова в I кварталe 2023 года (предварительные данные)" xr:uid="{4B107B4A-3A82-4E50-B775-557B2533ED69}"/>
    <hyperlink ref="B3:G3" location="Contents_en!B4" display="I. Balance of payments of the Republic of Moldova in Quarter I, 2023 (preliminary data)" xr:uid="{B45E2AEC-C378-4C55-9C14-0F369BD1E075}"/>
  </hyperlinks>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61D0F-7B57-4CCA-9CB1-EE28766D2845}">
  <sheetPr codeName="Sheet10"/>
  <dimension ref="B1:AA39"/>
  <sheetViews>
    <sheetView showGridLines="0" showRowColHeaders="0" zoomScaleNormal="100" workbookViewId="0"/>
  </sheetViews>
  <sheetFormatPr defaultColWidth="9.140625" defaultRowHeight="11.25"/>
  <cols>
    <col min="1" max="1" width="5.7109375" style="63" customWidth="1"/>
    <col min="2" max="2" width="38.85546875" style="63" customWidth="1"/>
    <col min="3" max="9" width="7.28515625" style="63" customWidth="1"/>
    <col min="10" max="10" width="9.140625" style="63"/>
    <col min="11" max="14" width="9.140625" style="63" customWidth="1"/>
    <col min="15" max="16384" width="9.140625" style="63"/>
  </cols>
  <sheetData>
    <row r="1" spans="2:23" s="9" customFormat="1" ht="15">
      <c r="B1" s="881" t="s">
        <v>884</v>
      </c>
      <c r="C1" s="881"/>
      <c r="D1" s="881"/>
      <c r="E1" s="881"/>
      <c r="F1" s="881"/>
      <c r="G1" s="881"/>
      <c r="H1" s="881"/>
      <c r="I1" s="881"/>
      <c r="J1" s="881"/>
      <c r="K1" s="881"/>
      <c r="L1" s="881"/>
    </row>
    <row r="2" spans="2:23" s="9" customFormat="1" ht="15">
      <c r="B2" s="881" t="s">
        <v>885</v>
      </c>
      <c r="C2" s="881"/>
      <c r="D2" s="881"/>
      <c r="E2" s="881"/>
      <c r="F2" s="881"/>
      <c r="G2" s="881"/>
      <c r="H2" s="881"/>
      <c r="I2" s="881"/>
      <c r="J2" s="881"/>
      <c r="K2" s="881"/>
      <c r="L2" s="881"/>
    </row>
    <row r="3" spans="2:23" s="9" customFormat="1" ht="15">
      <c r="B3" s="881" t="s">
        <v>886</v>
      </c>
      <c r="C3" s="881"/>
      <c r="D3" s="881"/>
      <c r="E3" s="881"/>
      <c r="F3" s="881"/>
      <c r="G3" s="881"/>
      <c r="H3" s="881"/>
      <c r="I3" s="881"/>
      <c r="J3" s="881"/>
      <c r="K3" s="881"/>
      <c r="L3" s="881"/>
    </row>
    <row r="4" spans="2:23" customFormat="1" ht="11.25" customHeight="1">
      <c r="B4" s="120"/>
    </row>
    <row r="5" spans="2:23" s="148" customFormat="1" ht="30" customHeight="1">
      <c r="B5" s="875" t="s">
        <v>1002</v>
      </c>
      <c r="C5" s="875"/>
      <c r="D5" s="875"/>
      <c r="E5" s="875"/>
      <c r="F5" s="875"/>
      <c r="G5" s="875"/>
      <c r="H5" s="875"/>
      <c r="I5" s="875"/>
      <c r="J5" s="875"/>
      <c r="K5" s="875"/>
      <c r="L5" s="875"/>
    </row>
    <row r="6" spans="2:23" s="148" customFormat="1" ht="30" customHeight="1">
      <c r="B6" s="875" t="s">
        <v>878</v>
      </c>
      <c r="C6" s="875"/>
      <c r="D6" s="875"/>
      <c r="E6" s="875"/>
      <c r="F6" s="875"/>
      <c r="G6" s="875"/>
      <c r="H6" s="875"/>
      <c r="I6" s="875"/>
      <c r="J6" s="875"/>
      <c r="K6" s="875"/>
      <c r="L6" s="875"/>
    </row>
    <row r="7" spans="2:23" s="148" customFormat="1" ht="30" customHeight="1">
      <c r="B7" s="875" t="s">
        <v>1020</v>
      </c>
      <c r="C7" s="875"/>
      <c r="D7" s="875"/>
      <c r="E7" s="875"/>
      <c r="F7" s="875"/>
      <c r="G7" s="875"/>
      <c r="H7" s="875"/>
      <c r="I7" s="875"/>
      <c r="J7" s="875"/>
      <c r="K7" s="875"/>
      <c r="L7" s="875"/>
    </row>
    <row r="8" spans="2:23" customFormat="1" ht="5.0999999999999996" customHeight="1">
      <c r="B8" s="120"/>
    </row>
    <row r="9" spans="2:23" s="149" customFormat="1" ht="12.75">
      <c r="B9" s="945" t="s">
        <v>804</v>
      </c>
      <c r="C9" s="945"/>
      <c r="D9" s="945"/>
      <c r="E9" s="945"/>
      <c r="F9" s="945"/>
      <c r="G9" s="945"/>
      <c r="H9" s="945"/>
      <c r="I9" s="945"/>
      <c r="J9" s="945"/>
      <c r="K9" s="945"/>
      <c r="L9" s="945"/>
    </row>
    <row r="10" spans="2:23" s="149" customFormat="1" ht="12.75">
      <c r="B10" s="945" t="s">
        <v>805</v>
      </c>
      <c r="C10" s="945"/>
      <c r="D10" s="945"/>
      <c r="E10" s="945"/>
      <c r="F10" s="945"/>
      <c r="G10" s="945"/>
      <c r="H10" s="945"/>
      <c r="I10" s="945"/>
      <c r="J10" s="945"/>
      <c r="K10" s="945"/>
      <c r="L10" s="945"/>
    </row>
    <row r="11" spans="2:23" s="149" customFormat="1" ht="12.75">
      <c r="B11" s="945" t="s">
        <v>806</v>
      </c>
      <c r="C11" s="945"/>
      <c r="D11" s="945"/>
      <c r="E11" s="945"/>
      <c r="F11" s="945"/>
      <c r="G11" s="945"/>
      <c r="H11" s="945"/>
      <c r="I11" s="945"/>
      <c r="J11" s="945"/>
      <c r="K11" s="945"/>
      <c r="L11" s="945"/>
    </row>
    <row r="12" spans="2:23" customFormat="1" ht="15.75">
      <c r="B12" s="120"/>
    </row>
    <row r="13" spans="2:23" ht="12.75">
      <c r="C13" s="64"/>
      <c r="D13" s="64"/>
      <c r="E13" s="64"/>
      <c r="F13" s="64"/>
      <c r="G13" s="64"/>
      <c r="H13" s="64"/>
      <c r="I13" s="64"/>
      <c r="J13" s="329"/>
      <c r="L13" s="64"/>
      <c r="M13" s="64"/>
      <c r="N13" s="64"/>
      <c r="O13" s="64"/>
      <c r="P13" s="64"/>
      <c r="Q13" s="64"/>
      <c r="R13" s="64"/>
      <c r="S13" s="64"/>
    </row>
    <row r="14" spans="2:23" ht="12.75">
      <c r="C14" s="64"/>
      <c r="D14" s="64"/>
      <c r="E14" s="64"/>
      <c r="F14" s="64"/>
      <c r="G14" s="64"/>
      <c r="H14" s="64"/>
      <c r="I14" s="64"/>
      <c r="J14" s="329"/>
      <c r="O14" s="64"/>
      <c r="P14" s="64"/>
      <c r="Q14" s="64"/>
      <c r="R14" s="64"/>
      <c r="S14" s="64"/>
      <c r="T14" s="64"/>
      <c r="U14" s="64"/>
      <c r="V14" s="64"/>
      <c r="W14" s="64"/>
    </row>
    <row r="15" spans="2:23">
      <c r="C15" s="64"/>
      <c r="D15" s="64"/>
      <c r="E15" s="64"/>
      <c r="F15" s="64"/>
      <c r="G15" s="64"/>
      <c r="H15" s="64"/>
      <c r="I15" s="64"/>
    </row>
    <row r="31" spans="2:2">
      <c r="B31" s="36" t="s">
        <v>46</v>
      </c>
    </row>
    <row r="32" spans="2:2" ht="11.25" customHeight="1">
      <c r="B32" s="488"/>
    </row>
    <row r="33" spans="2:27" ht="15" customHeight="1">
      <c r="B33" s="488"/>
    </row>
    <row r="34" spans="2:27" ht="11.25" customHeight="1">
      <c r="B34" s="940"/>
      <c r="C34" s="939">
        <v>2022</v>
      </c>
      <c r="D34" s="939"/>
      <c r="E34" s="939"/>
      <c r="F34" s="939"/>
      <c r="G34" s="942">
        <v>2023</v>
      </c>
      <c r="H34" s="943"/>
      <c r="I34" s="944"/>
    </row>
    <row r="35" spans="2:27">
      <c r="B35" s="941"/>
      <c r="C35" s="611" t="s">
        <v>3</v>
      </c>
      <c r="D35" s="611" t="s">
        <v>4</v>
      </c>
      <c r="E35" s="611" t="s">
        <v>5</v>
      </c>
      <c r="F35" s="611" t="s">
        <v>6</v>
      </c>
      <c r="G35" s="611" t="s">
        <v>3</v>
      </c>
      <c r="H35" s="611" t="s">
        <v>4</v>
      </c>
      <c r="I35" s="611" t="s">
        <v>5</v>
      </c>
      <c r="J35" s="65"/>
      <c r="K35" s="65"/>
      <c r="T35" s="64"/>
      <c r="U35" s="64"/>
      <c r="V35" s="64"/>
    </row>
    <row r="36" spans="2:27">
      <c r="B36" s="815" t="s">
        <v>661</v>
      </c>
      <c r="C36" s="612">
        <v>21.400000000000002</v>
      </c>
      <c r="D36" s="612">
        <v>20.57</v>
      </c>
      <c r="E36" s="612">
        <v>22.66</v>
      </c>
      <c r="F36" s="612">
        <v>27.55</v>
      </c>
      <c r="G36" s="612">
        <v>18.420000000000002</v>
      </c>
      <c r="H36" s="612">
        <v>20.100000000000001</v>
      </c>
      <c r="I36" s="612">
        <v>19.100000000000001</v>
      </c>
      <c r="J36" s="65"/>
      <c r="K36" s="65"/>
      <c r="T36" s="64"/>
      <c r="U36" s="64"/>
      <c r="V36" s="64"/>
      <c r="W36" s="64"/>
      <c r="X36" s="64"/>
      <c r="Y36" s="64"/>
      <c r="Z36" s="64"/>
      <c r="AA36" s="64"/>
    </row>
    <row r="37" spans="2:27">
      <c r="B37" s="815" t="s">
        <v>153</v>
      </c>
      <c r="C37" s="612">
        <v>7.65</v>
      </c>
      <c r="D37" s="612">
        <v>9.09</v>
      </c>
      <c r="E37" s="612">
        <v>22.18</v>
      </c>
      <c r="F37" s="612">
        <v>19.080000000000002</v>
      </c>
      <c r="G37" s="612">
        <v>21.25</v>
      </c>
      <c r="H37" s="612">
        <v>19.73</v>
      </c>
      <c r="I37" s="612">
        <v>17.350000000000001</v>
      </c>
      <c r="J37" s="65"/>
      <c r="K37" s="65"/>
      <c r="T37" s="64"/>
      <c r="U37" s="64"/>
      <c r="V37" s="64"/>
      <c r="W37" s="64"/>
      <c r="X37" s="64"/>
      <c r="Y37" s="64"/>
      <c r="Z37" s="64"/>
      <c r="AA37" s="64"/>
    </row>
    <row r="38" spans="2:27">
      <c r="B38" s="815" t="s">
        <v>154</v>
      </c>
      <c r="C38" s="612">
        <v>13.110000000000003</v>
      </c>
      <c r="D38" s="612">
        <v>13.93</v>
      </c>
      <c r="E38" s="612">
        <v>15.489999999999998</v>
      </c>
      <c r="F38" s="612">
        <v>12.870000000000001</v>
      </c>
      <c r="G38" s="612">
        <v>13.799999999999997</v>
      </c>
      <c r="H38" s="612">
        <v>11.849999999999998</v>
      </c>
      <c r="I38" s="612">
        <v>15.629999999999995</v>
      </c>
      <c r="J38" s="65"/>
      <c r="K38" s="65"/>
      <c r="T38" s="64"/>
      <c r="U38" s="64"/>
      <c r="V38" s="64"/>
      <c r="W38" s="64"/>
      <c r="X38" s="64"/>
      <c r="Y38" s="64"/>
      <c r="Z38" s="64"/>
      <c r="AA38" s="64"/>
    </row>
    <row r="39" spans="2:27">
      <c r="B39" s="613" t="s">
        <v>152</v>
      </c>
      <c r="C39" s="614">
        <v>42.160000000000004</v>
      </c>
      <c r="D39" s="614">
        <v>43.59</v>
      </c>
      <c r="E39" s="614">
        <v>60.33</v>
      </c>
      <c r="F39" s="614">
        <v>59.5</v>
      </c>
      <c r="G39" s="614">
        <v>53.47</v>
      </c>
      <c r="H39" s="614">
        <v>51.68</v>
      </c>
      <c r="I39" s="614">
        <v>52.08</v>
      </c>
      <c r="J39" s="65"/>
      <c r="V39" s="64"/>
      <c r="W39" s="64"/>
      <c r="X39" s="64"/>
      <c r="Y39" s="64"/>
      <c r="Z39" s="64"/>
      <c r="AA39" s="64"/>
    </row>
  </sheetData>
  <mergeCells count="12">
    <mergeCell ref="C34:F34"/>
    <mergeCell ref="B34:B35"/>
    <mergeCell ref="G34:I34"/>
    <mergeCell ref="B1:L1"/>
    <mergeCell ref="B2:L2"/>
    <mergeCell ref="B10:L10"/>
    <mergeCell ref="B11:L11"/>
    <mergeCell ref="B3:L3"/>
    <mergeCell ref="B5:L5"/>
    <mergeCell ref="B6:L6"/>
    <mergeCell ref="B7:L7"/>
    <mergeCell ref="B9:L9"/>
  </mergeCells>
  <hyperlinks>
    <hyperlink ref="B1:G1" location="Cuprins_ro!B4" display="I. Balanța de plăți a Republicii Moldova în trimestrul I 2023 (date provizorii)" xr:uid="{193AE1C6-4A2C-4EA1-B5E9-FA2B034A8052}"/>
    <hyperlink ref="B2:G2" location="Содержание_ru!B4" display="I. Платёжный баланс Республики Молдова в I кварталe 2023 года (предварительные данные)" xr:uid="{3E884D40-0A70-4EA1-97C4-C7EDB5521025}"/>
    <hyperlink ref="B3:G3" location="Contents_en!B4" display="I. Balance of payments of the Republic of Moldova in Quarter I, 2023 (preliminary data)" xr:uid="{0D1F1855-F870-47BF-87B8-29BC957B1778}"/>
  </hyperlinks>
  <pageMargins left="0.7" right="0.7" top="0.75" bottom="0.75" header="0.3" footer="0.3"/>
  <pageSetup paperSize="9" orientation="portrait" r:id="rId1"/>
  <headerFooter differentOddEven="1">
    <oddHeader xml:space="preserve">&amp;R </oddHeader>
    <oddFooter xml:space="preserve">&amp;C _x000D_
 </oddFooter>
    <evenHeader xml:space="preserve">&amp;R </evenHeader>
    <evenFooter xml:space="preserve">&amp;C _x000D_
 </evenFoot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4DEC8-29A1-446D-BA88-98AB79E92DC7}">
  <sheetPr codeName="Sheet11"/>
  <dimension ref="B1:AA66"/>
  <sheetViews>
    <sheetView showGridLines="0" showRowColHeaders="0" zoomScaleNormal="100" workbookViewId="0"/>
  </sheetViews>
  <sheetFormatPr defaultColWidth="9.140625" defaultRowHeight="15"/>
  <cols>
    <col min="1" max="1" width="5.7109375" style="9" customWidth="1"/>
    <col min="2" max="2" width="60.5703125" style="9" customWidth="1"/>
    <col min="3" max="10" width="7.28515625" style="57" customWidth="1"/>
    <col min="11" max="11" width="9.140625" style="57" customWidth="1"/>
    <col min="12" max="16" width="7.28515625" style="57" customWidth="1"/>
    <col min="17" max="18" width="7" style="9" customWidth="1"/>
    <col min="19" max="19" width="4.7109375" style="66" customWidth="1"/>
    <col min="20" max="20" width="9.140625" style="9"/>
    <col min="21" max="21" width="33.7109375" style="9" customWidth="1"/>
    <col min="22" max="16384" width="9.140625" style="9"/>
  </cols>
  <sheetData>
    <row r="1" spans="2:27">
      <c r="B1" s="881" t="s">
        <v>884</v>
      </c>
      <c r="C1" s="881"/>
      <c r="D1" s="881"/>
      <c r="E1" s="881"/>
      <c r="F1" s="881"/>
      <c r="G1" s="881"/>
      <c r="H1" s="881"/>
      <c r="I1" s="881"/>
      <c r="J1" s="881"/>
      <c r="K1" s="881"/>
      <c r="L1" s="881"/>
      <c r="M1" s="718"/>
      <c r="N1" s="9"/>
      <c r="O1" s="9"/>
      <c r="P1" s="9"/>
      <c r="S1" s="9"/>
    </row>
    <row r="2" spans="2:27">
      <c r="B2" s="881" t="s">
        <v>885</v>
      </c>
      <c r="C2" s="881"/>
      <c r="D2" s="881"/>
      <c r="E2" s="881"/>
      <c r="F2" s="881"/>
      <c r="G2" s="881"/>
      <c r="H2" s="881"/>
      <c r="I2" s="881"/>
      <c r="J2" s="881"/>
      <c r="K2" s="881"/>
      <c r="L2" s="881"/>
      <c r="M2" s="718"/>
      <c r="N2" s="9"/>
      <c r="O2" s="9"/>
      <c r="P2" s="9"/>
      <c r="S2" s="9"/>
    </row>
    <row r="3" spans="2:27">
      <c r="B3" s="881" t="s">
        <v>886</v>
      </c>
      <c r="C3" s="881"/>
      <c r="D3" s="881"/>
      <c r="E3" s="881"/>
      <c r="F3" s="881"/>
      <c r="G3" s="881"/>
      <c r="H3" s="881"/>
      <c r="I3" s="881"/>
      <c r="J3" s="881"/>
      <c r="K3" s="881"/>
      <c r="L3" s="881"/>
      <c r="M3" s="718"/>
      <c r="N3" s="9"/>
      <c r="O3" s="9"/>
      <c r="P3" s="9"/>
      <c r="S3" s="9"/>
    </row>
    <row r="4" spans="2:27" customFormat="1" ht="11.25" customHeight="1">
      <c r="B4" s="120"/>
      <c r="C4" s="120"/>
      <c r="D4" s="120"/>
      <c r="E4" s="120"/>
      <c r="F4" s="120"/>
      <c r="G4" s="120"/>
      <c r="H4" s="120"/>
      <c r="I4" s="120"/>
      <c r="J4" s="120"/>
    </row>
    <row r="5" spans="2:27" s="148" customFormat="1" ht="30" customHeight="1">
      <c r="B5" s="875" t="s">
        <v>853</v>
      </c>
      <c r="C5" s="875"/>
      <c r="D5" s="875"/>
      <c r="E5" s="875"/>
      <c r="F5" s="875"/>
      <c r="G5" s="875"/>
      <c r="H5" s="875"/>
      <c r="I5" s="875"/>
      <c r="J5" s="875"/>
      <c r="K5" s="875"/>
      <c r="L5" s="875"/>
      <c r="M5" s="875"/>
      <c r="N5" s="719"/>
      <c r="O5" s="719"/>
    </row>
    <row r="6" spans="2:27" s="148" customFormat="1" ht="30" customHeight="1">
      <c r="B6" s="875" t="s">
        <v>876</v>
      </c>
      <c r="C6" s="875"/>
      <c r="D6" s="875"/>
      <c r="E6" s="875"/>
      <c r="F6" s="875"/>
      <c r="G6" s="875"/>
      <c r="H6" s="875"/>
      <c r="I6" s="875"/>
      <c r="J6" s="875"/>
      <c r="K6" s="875"/>
      <c r="L6" s="875"/>
      <c r="M6" s="875"/>
      <c r="N6" s="719"/>
      <c r="O6" s="719"/>
      <c r="P6" s="875"/>
      <c r="Q6" s="875"/>
      <c r="R6" s="875"/>
      <c r="S6" s="875"/>
      <c r="T6" s="875"/>
      <c r="U6" s="875"/>
      <c r="V6" s="875"/>
      <c r="W6" s="875"/>
      <c r="X6" s="875"/>
      <c r="Y6" s="875"/>
      <c r="Z6" s="875"/>
      <c r="AA6" s="875"/>
    </row>
    <row r="7" spans="2:27" s="148" customFormat="1" ht="30" customHeight="1">
      <c r="B7" s="875" t="s">
        <v>877</v>
      </c>
      <c r="C7" s="875"/>
      <c r="D7" s="875"/>
      <c r="E7" s="875"/>
      <c r="F7" s="875"/>
      <c r="G7" s="875"/>
      <c r="H7" s="875"/>
      <c r="I7" s="875"/>
      <c r="J7" s="875"/>
      <c r="K7" s="875"/>
      <c r="L7" s="875"/>
      <c r="M7" s="875"/>
      <c r="N7" s="719"/>
      <c r="O7" s="719"/>
      <c r="P7" s="875"/>
      <c r="Q7" s="875"/>
      <c r="R7" s="875"/>
      <c r="S7" s="875"/>
      <c r="T7" s="875"/>
      <c r="U7" s="875"/>
      <c r="V7" s="875"/>
      <c r="W7" s="875"/>
      <c r="X7" s="875"/>
      <c r="Y7" s="875"/>
      <c r="Z7" s="875"/>
      <c r="AA7" s="875"/>
    </row>
    <row r="8" spans="2:27" customFormat="1" ht="5.0999999999999996" customHeight="1">
      <c r="B8" s="120"/>
      <c r="C8" s="120"/>
      <c r="D8" s="120"/>
      <c r="E8" s="120"/>
      <c r="F8" s="120"/>
      <c r="G8" s="120"/>
      <c r="H8" s="120"/>
      <c r="I8" s="120"/>
      <c r="J8" s="120"/>
    </row>
    <row r="9" spans="2:27" s="149" customFormat="1" ht="12.75">
      <c r="B9" s="126" t="s">
        <v>702</v>
      </c>
      <c r="C9" s="154"/>
      <c r="D9" s="154"/>
      <c r="E9" s="126" t="s">
        <v>890</v>
      </c>
      <c r="F9" s="151"/>
      <c r="G9" s="151"/>
      <c r="H9" s="151"/>
      <c r="I9" s="151"/>
      <c r="J9" s="151"/>
      <c r="K9" s="151"/>
      <c r="L9" s="151"/>
      <c r="M9" s="151"/>
    </row>
    <row r="10" spans="2:27" s="149" customFormat="1" ht="12.75">
      <c r="B10" s="126" t="s">
        <v>704</v>
      </c>
      <c r="C10" s="154"/>
      <c r="D10" s="154"/>
      <c r="E10" s="126" t="s">
        <v>891</v>
      </c>
      <c r="F10" s="151"/>
      <c r="G10" s="151"/>
      <c r="H10" s="151"/>
      <c r="I10" s="151"/>
      <c r="J10" s="151"/>
      <c r="K10" s="151"/>
      <c r="L10" s="151"/>
      <c r="M10" s="151"/>
    </row>
    <row r="11" spans="2:27" s="149" customFormat="1" ht="12.75">
      <c r="B11" s="126" t="s">
        <v>703</v>
      </c>
      <c r="C11" s="154"/>
      <c r="D11" s="154"/>
      <c r="E11" s="126" t="s">
        <v>892</v>
      </c>
      <c r="F11" s="151"/>
      <c r="G11" s="151"/>
      <c r="H11" s="151"/>
      <c r="I11" s="151"/>
      <c r="J11" s="151"/>
      <c r="K11" s="151"/>
      <c r="L11" s="151"/>
      <c r="M11" s="151"/>
    </row>
    <row r="12" spans="2:27">
      <c r="N12" s="149"/>
      <c r="O12" s="149"/>
    </row>
    <row r="13" spans="2:27">
      <c r="K13" s="9"/>
      <c r="L13" s="9"/>
      <c r="M13"/>
      <c r="N13" s="149"/>
      <c r="O13" s="149"/>
      <c r="P13"/>
      <c r="Q13"/>
      <c r="R13"/>
      <c r="S13"/>
      <c r="T13"/>
      <c r="U13"/>
    </row>
    <row r="14" spans="2:27">
      <c r="K14" s="9"/>
      <c r="L14" s="9"/>
      <c r="M14"/>
      <c r="N14" s="149"/>
      <c r="O14" s="149"/>
      <c r="P14"/>
      <c r="Q14"/>
      <c r="R14"/>
      <c r="S14"/>
      <c r="T14"/>
      <c r="U14"/>
    </row>
    <row r="15" spans="2:27">
      <c r="K15" s="9"/>
      <c r="L15" s="9"/>
      <c r="M15"/>
      <c r="N15" s="149"/>
      <c r="O15" s="149"/>
      <c r="P15"/>
      <c r="Q15"/>
      <c r="R15"/>
      <c r="S15"/>
      <c r="T15"/>
      <c r="U15"/>
    </row>
    <row r="16" spans="2:27">
      <c r="K16" s="9"/>
      <c r="L16" s="9"/>
      <c r="M16"/>
      <c r="N16"/>
      <c r="O16"/>
      <c r="P16"/>
      <c r="Q16"/>
      <c r="R16"/>
      <c r="S16"/>
      <c r="T16"/>
      <c r="U16"/>
    </row>
    <row r="17" spans="11:21">
      <c r="K17" s="9"/>
      <c r="L17" s="9"/>
      <c r="M17"/>
      <c r="N17"/>
      <c r="O17"/>
      <c r="P17"/>
      <c r="Q17"/>
      <c r="R17"/>
      <c r="S17"/>
      <c r="T17"/>
      <c r="U17"/>
    </row>
    <row r="18" spans="11:21">
      <c r="K18" s="9"/>
      <c r="L18" s="9"/>
      <c r="M18"/>
      <c r="N18"/>
      <c r="O18"/>
      <c r="P18"/>
      <c r="Q18"/>
      <c r="R18"/>
      <c r="S18"/>
      <c r="T18"/>
      <c r="U18"/>
    </row>
    <row r="19" spans="11:21">
      <c r="K19" s="9"/>
      <c r="L19" s="9"/>
      <c r="M19"/>
      <c r="N19"/>
      <c r="O19"/>
      <c r="P19"/>
      <c r="Q19"/>
      <c r="R19"/>
      <c r="S19"/>
      <c r="T19"/>
      <c r="U19"/>
    </row>
    <row r="34" spans="2:25">
      <c r="C34" s="9"/>
      <c r="D34" s="9"/>
      <c r="E34" s="9"/>
      <c r="F34" s="9"/>
      <c r="G34" s="9"/>
      <c r="H34" s="9"/>
      <c r="I34" s="9"/>
      <c r="J34" s="9"/>
    </row>
    <row r="35" spans="2:25" ht="11.25" customHeight="1">
      <c r="B35" s="36" t="s">
        <v>46</v>
      </c>
      <c r="C35" s="9"/>
      <c r="D35" s="9"/>
      <c r="E35" s="9"/>
      <c r="F35" s="9"/>
      <c r="G35" s="9"/>
      <c r="H35" s="9"/>
      <c r="I35" s="9"/>
      <c r="J35" s="9"/>
    </row>
    <row r="36" spans="2:25" ht="33.75" customHeight="1">
      <c r="B36" s="949" t="s">
        <v>991</v>
      </c>
      <c r="C36" s="950"/>
      <c r="D36" s="950"/>
      <c r="E36" s="950"/>
      <c r="F36" s="950"/>
      <c r="G36" s="950"/>
      <c r="H36" s="950"/>
      <c r="I36" s="950"/>
      <c r="J36" s="895"/>
      <c r="K36" s="895"/>
      <c r="L36" s="895"/>
      <c r="M36" s="895"/>
      <c r="N36" s="895"/>
      <c r="O36" s="895"/>
    </row>
    <row r="37" spans="2:25" ht="10.5" customHeight="1">
      <c r="B37" s="36" t="s">
        <v>47</v>
      </c>
      <c r="C37" s="9"/>
      <c r="D37" s="9"/>
      <c r="E37" s="9"/>
      <c r="F37" s="9"/>
      <c r="G37" s="9"/>
      <c r="H37" s="9"/>
      <c r="I37" s="9"/>
      <c r="J37" s="9"/>
    </row>
    <row r="38" spans="2:25" ht="10.5" customHeight="1">
      <c r="B38" s="615"/>
      <c r="C38" s="9"/>
      <c r="D38" s="9"/>
      <c r="E38" s="9"/>
      <c r="F38" s="9"/>
      <c r="G38" s="9"/>
      <c r="H38" s="9"/>
      <c r="I38" s="9"/>
      <c r="J38" s="9"/>
    </row>
    <row r="39" spans="2:25" ht="12" customHeight="1">
      <c r="B39" s="947"/>
      <c r="C39" s="946">
        <v>2022</v>
      </c>
      <c r="D39" s="946"/>
      <c r="E39" s="946"/>
      <c r="F39" s="946"/>
      <c r="G39" s="923">
        <v>2023</v>
      </c>
      <c r="H39" s="924"/>
      <c r="I39" s="925"/>
      <c r="J39" s="53"/>
    </row>
    <row r="40" spans="2:25" ht="12" customHeight="1">
      <c r="B40" s="948"/>
      <c r="C40" s="142" t="s">
        <v>3</v>
      </c>
      <c r="D40" s="142" t="s">
        <v>4</v>
      </c>
      <c r="E40" s="142" t="s">
        <v>5</v>
      </c>
      <c r="F40" s="142" t="s">
        <v>6</v>
      </c>
      <c r="G40" s="142" t="s">
        <v>694</v>
      </c>
      <c r="H40" s="142" t="s">
        <v>845</v>
      </c>
      <c r="I40" s="142" t="s">
        <v>5</v>
      </c>
      <c r="J40" s="53"/>
    </row>
    <row r="41" spans="2:25" ht="12" customHeight="1">
      <c r="B41" s="816" t="s">
        <v>661</v>
      </c>
      <c r="C41" s="581">
        <v>1006.5600000000001</v>
      </c>
      <c r="D41" s="581">
        <v>1221.49</v>
      </c>
      <c r="E41" s="581">
        <v>1253.17</v>
      </c>
      <c r="F41" s="581">
        <v>1564.53</v>
      </c>
      <c r="G41" s="581">
        <v>1328.1000000000001</v>
      </c>
      <c r="H41" s="581">
        <v>1167.2700000000002</v>
      </c>
      <c r="I41" s="581">
        <v>1312.06</v>
      </c>
      <c r="J41" s="53"/>
      <c r="Q41" s="57"/>
      <c r="R41" s="57"/>
      <c r="S41" s="57"/>
      <c r="T41" s="301"/>
      <c r="U41" s="301"/>
      <c r="V41" s="301"/>
      <c r="W41" s="301"/>
      <c r="X41" s="301"/>
      <c r="Y41" s="301"/>
    </row>
    <row r="42" spans="2:25" ht="12" customHeight="1">
      <c r="B42" s="816" t="s">
        <v>153</v>
      </c>
      <c r="C42" s="582">
        <v>608.65</v>
      </c>
      <c r="D42" s="582">
        <v>532.38</v>
      </c>
      <c r="E42" s="582">
        <v>559.29</v>
      </c>
      <c r="F42" s="582">
        <v>627.94000000000005</v>
      </c>
      <c r="G42" s="582">
        <v>399.09</v>
      </c>
      <c r="H42" s="582">
        <v>267.63</v>
      </c>
      <c r="I42" s="582">
        <v>288.2</v>
      </c>
      <c r="J42" s="53"/>
      <c r="Q42" s="57"/>
      <c r="R42" s="57"/>
      <c r="S42" s="57"/>
      <c r="T42" s="301"/>
      <c r="U42" s="301"/>
      <c r="V42" s="301"/>
      <c r="W42" s="301"/>
      <c r="X42" s="301"/>
      <c r="Y42" s="301"/>
    </row>
    <row r="43" spans="2:25" ht="12" customHeight="1">
      <c r="B43" s="817" t="s">
        <v>154</v>
      </c>
      <c r="C43" s="581">
        <v>298.10000000000002</v>
      </c>
      <c r="D43" s="581">
        <v>440.5</v>
      </c>
      <c r="E43" s="581">
        <v>467.35</v>
      </c>
      <c r="F43" s="581">
        <v>395.7</v>
      </c>
      <c r="G43" s="581">
        <v>412.37</v>
      </c>
      <c r="H43" s="581">
        <v>405.24</v>
      </c>
      <c r="I43" s="581">
        <v>468.91</v>
      </c>
      <c r="J43" s="53"/>
      <c r="Q43" s="57"/>
      <c r="R43" s="57"/>
      <c r="S43" s="57"/>
      <c r="T43" s="301"/>
      <c r="U43" s="301"/>
      <c r="V43" s="301"/>
      <c r="W43" s="301"/>
      <c r="X43" s="301"/>
      <c r="Y43" s="301"/>
    </row>
    <row r="44" spans="2:25" ht="12" customHeight="1">
      <c r="B44" s="617" t="s">
        <v>152</v>
      </c>
      <c r="C44" s="583">
        <v>1913.31</v>
      </c>
      <c r="D44" s="583">
        <v>2194.37</v>
      </c>
      <c r="E44" s="583">
        <v>2279.81</v>
      </c>
      <c r="F44" s="583">
        <v>2588.17</v>
      </c>
      <c r="G44" s="583">
        <v>2139.56</v>
      </c>
      <c r="H44" s="583">
        <v>1840.14</v>
      </c>
      <c r="I44" s="583">
        <v>2069.17</v>
      </c>
      <c r="J44" s="53"/>
      <c r="Q44" s="57"/>
      <c r="R44" s="57"/>
      <c r="S44" s="57"/>
      <c r="T44" s="301"/>
      <c r="U44" s="301"/>
      <c r="V44" s="301"/>
      <c r="W44" s="301"/>
      <c r="X44" s="301"/>
      <c r="Y44" s="301"/>
    </row>
    <row r="45" spans="2:25">
      <c r="J45" s="9"/>
    </row>
    <row r="46" spans="2:25" ht="33.75">
      <c r="B46" s="618" t="s">
        <v>169</v>
      </c>
      <c r="C46" s="619">
        <v>0.26300000000000001</v>
      </c>
      <c r="J46" s="9"/>
    </row>
    <row r="47" spans="2:25" ht="33.75">
      <c r="B47" s="618" t="s">
        <v>157</v>
      </c>
      <c r="C47" s="526">
        <v>0.16</v>
      </c>
      <c r="J47" s="9"/>
    </row>
    <row r="48" spans="2:25" ht="34.5">
      <c r="B48" s="98" t="s">
        <v>155</v>
      </c>
      <c r="C48" s="526">
        <v>0.13700000000000001</v>
      </c>
      <c r="J48" s="9"/>
    </row>
    <row r="49" spans="2:10" ht="33.75">
      <c r="B49" s="618" t="s">
        <v>170</v>
      </c>
      <c r="C49" s="526">
        <v>9.4E-2</v>
      </c>
      <c r="J49" s="9"/>
    </row>
    <row r="50" spans="2:10" ht="34.5" customHeight="1">
      <c r="B50" s="618" t="s">
        <v>171</v>
      </c>
      <c r="C50" s="526">
        <v>7.8E-2</v>
      </c>
      <c r="J50" s="9"/>
    </row>
    <row r="51" spans="2:10" ht="36" customHeight="1">
      <c r="B51" s="618" t="s">
        <v>172</v>
      </c>
      <c r="C51" s="526">
        <v>5.1999999999999998E-2</v>
      </c>
      <c r="J51" s="9"/>
    </row>
    <row r="52" spans="2:10" ht="12" customHeight="1">
      <c r="B52" s="618" t="s">
        <v>160</v>
      </c>
      <c r="C52" s="619">
        <v>0.21599999999999997</v>
      </c>
      <c r="J52" s="9"/>
    </row>
    <row r="53" spans="2:10">
      <c r="J53" s="9"/>
    </row>
    <row r="54" spans="2:10">
      <c r="J54" s="9"/>
    </row>
    <row r="55" spans="2:10">
      <c r="J55" s="9"/>
    </row>
    <row r="58" spans="2:10">
      <c r="B58" s="55"/>
    </row>
    <row r="62" spans="2:10">
      <c r="C62" s="567"/>
      <c r="D62" s="567"/>
      <c r="E62" s="567"/>
      <c r="F62" s="567"/>
      <c r="G62" s="567"/>
      <c r="H62" s="567"/>
      <c r="I62" s="567"/>
      <c r="J62" s="9"/>
    </row>
    <row r="63" spans="2:10">
      <c r="C63" s="567"/>
      <c r="D63" s="567"/>
      <c r="E63" s="567"/>
      <c r="F63" s="567"/>
      <c r="G63" s="567"/>
      <c r="H63" s="567"/>
      <c r="I63" s="567"/>
      <c r="J63" s="9"/>
    </row>
    <row r="64" spans="2:10">
      <c r="C64" s="567"/>
      <c r="D64" s="567"/>
      <c r="E64" s="567"/>
      <c r="F64" s="567"/>
      <c r="G64" s="567"/>
      <c r="H64" s="567"/>
      <c r="I64" s="567"/>
      <c r="J64" s="9"/>
    </row>
    <row r="65" spans="10:10">
      <c r="J65" s="9"/>
    </row>
    <row r="66" spans="10:10">
      <c r="J66" s="9"/>
    </row>
  </sheetData>
  <mergeCells count="12">
    <mergeCell ref="P6:AA6"/>
    <mergeCell ref="P7:AA7"/>
    <mergeCell ref="B1:L1"/>
    <mergeCell ref="B2:L2"/>
    <mergeCell ref="B3:L3"/>
    <mergeCell ref="C39:F39"/>
    <mergeCell ref="B39:B40"/>
    <mergeCell ref="G39:I39"/>
    <mergeCell ref="B36:O36"/>
    <mergeCell ref="B5:M5"/>
    <mergeCell ref="B6:M6"/>
    <mergeCell ref="B7:M7"/>
  </mergeCells>
  <hyperlinks>
    <hyperlink ref="B1:G1" location="Cuprins_ro!B4" display="I. Balanța de plăți a Republicii Moldova în trimestrul I 2023 (date provizorii)" xr:uid="{6E5EB8C9-4C52-440A-B04B-3C8C5856F357}"/>
    <hyperlink ref="B2:G2" location="Содержание_ru!B4" display="I. Платёжный баланс Республики Молдова в I кварталe 2023 года (предварительные данные)" xr:uid="{E72A4093-9C16-4E9F-8CD0-2F5C657404B2}"/>
    <hyperlink ref="B3:G3" location="Contents_en!B4" display="I. Balance of payments of the Republic of Moldova in Quarter I, 2023 (preliminary data)" xr:uid="{25467517-0301-49DE-94C4-08479508606F}"/>
  </hyperlinks>
  <pageMargins left="0.7" right="0.7" top="0.75" bottom="0.75" header="0.3" footer="0.3"/>
  <pageSetup paperSize="9" orientation="portrait" r:id="rId1"/>
  <headerFooter differentOddEven="1">
    <oddHeader xml:space="preserve">&amp;R </oddHeader>
    <oddFooter xml:space="preserve">&amp;C _x000D_
 </oddFooter>
    <evenHeader xml:space="preserve">&amp;R </evenHeader>
    <evenFooter xml:space="preserve">&amp;C _x000D_
 </evenFooter>
  </headerFooter>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6BAC7-E1C0-4BEB-8CFE-B44B80F02C1B}">
  <sheetPr codeName="Sheet12"/>
  <dimension ref="B1:Z79"/>
  <sheetViews>
    <sheetView showGridLines="0" showRowColHeaders="0" zoomScaleNormal="100" workbookViewId="0"/>
  </sheetViews>
  <sheetFormatPr defaultRowHeight="15"/>
  <cols>
    <col min="1" max="1" width="5.7109375" customWidth="1"/>
    <col min="2" max="2" width="32.7109375" style="69" customWidth="1"/>
    <col min="3" max="9" width="10.42578125" customWidth="1"/>
  </cols>
  <sheetData>
    <row r="1" spans="2:12" s="9" customFormat="1">
      <c r="B1" s="881" t="s">
        <v>884</v>
      </c>
      <c r="C1" s="881"/>
      <c r="D1" s="881"/>
      <c r="E1" s="881"/>
      <c r="F1" s="881"/>
      <c r="G1" s="881"/>
      <c r="H1" s="881"/>
      <c r="I1" s="881"/>
      <c r="J1" s="881"/>
      <c r="K1" s="881"/>
      <c r="L1" s="881"/>
    </row>
    <row r="2" spans="2:12" s="9" customFormat="1">
      <c r="B2" s="881" t="s">
        <v>885</v>
      </c>
      <c r="C2" s="881"/>
      <c r="D2" s="881"/>
      <c r="E2" s="881"/>
      <c r="F2" s="881"/>
      <c r="G2" s="881"/>
      <c r="H2" s="881"/>
      <c r="I2" s="881"/>
      <c r="J2" s="881"/>
      <c r="K2" s="881"/>
      <c r="L2" s="881"/>
    </row>
    <row r="3" spans="2:12" s="9" customFormat="1">
      <c r="B3" s="881" t="s">
        <v>886</v>
      </c>
      <c r="C3" s="881"/>
      <c r="D3" s="881"/>
      <c r="E3" s="881"/>
      <c r="F3" s="881"/>
      <c r="G3" s="881"/>
      <c r="H3" s="881"/>
      <c r="I3" s="881"/>
      <c r="J3" s="881"/>
      <c r="K3" s="881"/>
      <c r="L3" s="881"/>
    </row>
    <row r="4" spans="2:12" ht="11.25" customHeight="1"/>
    <row r="5" spans="2:12" s="121" customFormat="1" ht="30" customHeight="1">
      <c r="B5" s="875" t="s">
        <v>854</v>
      </c>
      <c r="C5" s="875"/>
      <c r="D5" s="875"/>
      <c r="E5" s="875"/>
      <c r="F5" s="875"/>
      <c r="G5" s="875"/>
      <c r="H5" s="875"/>
      <c r="I5" s="875"/>
      <c r="J5" s="875"/>
      <c r="K5" s="875"/>
    </row>
    <row r="6" spans="2:12" s="121" customFormat="1" ht="30" customHeight="1">
      <c r="B6" s="875" t="s">
        <v>1021</v>
      </c>
      <c r="C6" s="875"/>
      <c r="D6" s="875"/>
      <c r="E6" s="875"/>
      <c r="F6" s="875"/>
      <c r="G6" s="875"/>
      <c r="H6" s="875"/>
      <c r="I6" s="875"/>
      <c r="J6" s="875"/>
      <c r="K6" s="875"/>
    </row>
    <row r="7" spans="2:12" s="121" customFormat="1" ht="30" customHeight="1">
      <c r="B7" s="875" t="s">
        <v>1031</v>
      </c>
      <c r="C7" s="875"/>
      <c r="D7" s="875"/>
      <c r="E7" s="875"/>
      <c r="F7" s="875"/>
      <c r="G7" s="875"/>
      <c r="H7" s="875"/>
      <c r="I7" s="875"/>
      <c r="J7" s="875"/>
      <c r="K7" s="875"/>
    </row>
    <row r="8" spans="2:12" ht="5.0999999999999996" customHeight="1"/>
    <row r="9" spans="2:12" s="149" customFormat="1" ht="12" customHeight="1">
      <c r="B9" s="957" t="s">
        <v>580</v>
      </c>
      <c r="C9" s="957"/>
      <c r="D9" s="957"/>
      <c r="E9" s="957"/>
      <c r="F9" s="957"/>
      <c r="G9" s="957"/>
      <c r="H9" s="957"/>
      <c r="I9" s="957"/>
      <c r="J9" s="957"/>
      <c r="K9" s="957"/>
    </row>
    <row r="10" spans="2:12" s="149" customFormat="1" ht="12" customHeight="1">
      <c r="B10" s="957" t="s">
        <v>293</v>
      </c>
      <c r="C10" s="957"/>
      <c r="D10" s="957"/>
      <c r="E10" s="957"/>
      <c r="F10" s="957"/>
      <c r="G10" s="957"/>
      <c r="H10" s="957"/>
      <c r="I10" s="957"/>
      <c r="J10" s="957"/>
      <c r="K10" s="957"/>
    </row>
    <row r="11" spans="2:12" s="149" customFormat="1" ht="12" customHeight="1">
      <c r="B11" s="957" t="s">
        <v>294</v>
      </c>
      <c r="C11" s="957"/>
      <c r="D11" s="957"/>
      <c r="E11" s="957"/>
      <c r="F11" s="957"/>
      <c r="G11" s="957"/>
      <c r="H11" s="957"/>
      <c r="I11" s="957"/>
      <c r="J11" s="957"/>
      <c r="K11" s="957"/>
    </row>
    <row r="35" spans="2:26">
      <c r="B35" s="36" t="s">
        <v>46</v>
      </c>
      <c r="C35" s="130"/>
      <c r="D35" s="130"/>
      <c r="E35" s="130"/>
      <c r="F35" s="130"/>
      <c r="G35" s="130"/>
      <c r="H35" s="130"/>
      <c r="I35" s="130"/>
    </row>
    <row r="36" spans="2:26" ht="33.950000000000003" customHeight="1">
      <c r="B36" s="958" t="s">
        <v>989</v>
      </c>
      <c r="C36" s="958"/>
      <c r="D36" s="958"/>
      <c r="E36" s="958"/>
      <c r="F36" s="958"/>
      <c r="G36" s="958"/>
      <c r="H36" s="958"/>
      <c r="I36" s="958"/>
      <c r="J36" s="958"/>
      <c r="K36" s="958"/>
      <c r="L36" s="705"/>
      <c r="M36" s="705"/>
      <c r="N36" s="705"/>
      <c r="O36" s="705"/>
    </row>
    <row r="37" spans="2:26" ht="11.25" customHeight="1">
      <c r="B37" s="620" t="s">
        <v>706</v>
      </c>
      <c r="C37" s="130"/>
      <c r="D37" s="130"/>
      <c r="E37" s="130"/>
      <c r="F37" s="130"/>
      <c r="G37" s="130"/>
      <c r="H37" s="130"/>
      <c r="I37" s="130"/>
    </row>
    <row r="38" spans="2:26">
      <c r="B38" s="621"/>
      <c r="C38" s="130"/>
      <c r="D38" s="130"/>
      <c r="E38" s="130"/>
      <c r="F38" s="130"/>
      <c r="G38" s="130"/>
      <c r="H38" s="130"/>
      <c r="I38" s="130"/>
    </row>
    <row r="39" spans="2:26" ht="11.25" customHeight="1">
      <c r="B39" s="952"/>
      <c r="C39" s="951">
        <v>2022</v>
      </c>
      <c r="D39" s="951"/>
      <c r="E39" s="951"/>
      <c r="F39" s="951"/>
      <c r="G39" s="954">
        <v>2023</v>
      </c>
      <c r="H39" s="955"/>
      <c r="I39" s="956"/>
    </row>
    <row r="40" spans="2:26" ht="11.25" customHeight="1">
      <c r="B40" s="953"/>
      <c r="C40" s="137" t="s">
        <v>3</v>
      </c>
      <c r="D40" s="137" t="s">
        <v>4</v>
      </c>
      <c r="E40" s="137" t="s">
        <v>5</v>
      </c>
      <c r="F40" s="137" t="s">
        <v>6</v>
      </c>
      <c r="G40" s="137" t="s">
        <v>694</v>
      </c>
      <c r="H40" s="137" t="s">
        <v>845</v>
      </c>
      <c r="I40" s="137" t="s">
        <v>5</v>
      </c>
    </row>
    <row r="41" spans="2:26" ht="33.75">
      <c r="B41" s="818" t="s">
        <v>176</v>
      </c>
      <c r="C41" s="622">
        <v>154.22</v>
      </c>
      <c r="D41" s="622">
        <v>301.62</v>
      </c>
      <c r="E41" s="622">
        <v>330.9</v>
      </c>
      <c r="F41" s="622">
        <v>270.89999999999998</v>
      </c>
      <c r="G41" s="622">
        <v>244.59</v>
      </c>
      <c r="H41" s="622">
        <v>221.82</v>
      </c>
      <c r="I41" s="622">
        <v>233.12</v>
      </c>
      <c r="Z41" s="401"/>
    </row>
    <row r="42" spans="2:26" ht="33.75" customHeight="1">
      <c r="B42" s="818" t="s">
        <v>175</v>
      </c>
      <c r="C42" s="622">
        <v>308.42</v>
      </c>
      <c r="D42" s="622">
        <v>99.48</v>
      </c>
      <c r="E42" s="622">
        <v>160.08000000000001</v>
      </c>
      <c r="F42" s="622">
        <v>438.69</v>
      </c>
      <c r="G42" s="622">
        <v>190.95000000000002</v>
      </c>
      <c r="H42" s="622">
        <v>7.0900000000000034</v>
      </c>
      <c r="I42" s="622">
        <v>167.4</v>
      </c>
    </row>
    <row r="43" spans="2:26" ht="11.25" customHeight="1">
      <c r="B43" s="818" t="s">
        <v>178</v>
      </c>
      <c r="C43" s="622">
        <v>46.52</v>
      </c>
      <c r="D43" s="622">
        <v>87.33</v>
      </c>
      <c r="E43" s="622">
        <v>83.22</v>
      </c>
      <c r="F43" s="622">
        <v>80.69</v>
      </c>
      <c r="G43" s="622">
        <v>60.98</v>
      </c>
      <c r="H43" s="622">
        <v>60.68</v>
      </c>
      <c r="I43" s="622">
        <v>66.930000000000007</v>
      </c>
    </row>
    <row r="44" spans="2:26" ht="33.75">
      <c r="B44" s="818" t="s">
        <v>705</v>
      </c>
      <c r="C44" s="622">
        <v>0</v>
      </c>
      <c r="D44" s="622">
        <v>14.74</v>
      </c>
      <c r="E44" s="622">
        <v>32.29</v>
      </c>
      <c r="F44" s="622">
        <v>105.5</v>
      </c>
      <c r="G44" s="622">
        <v>13.24</v>
      </c>
      <c r="H44" s="622">
        <v>11.03</v>
      </c>
      <c r="I44" s="622">
        <v>13.61</v>
      </c>
    </row>
    <row r="45" spans="2:26" ht="12" customHeight="1">
      <c r="B45" s="818" t="s">
        <v>177</v>
      </c>
      <c r="C45" s="622">
        <v>3.52</v>
      </c>
      <c r="D45" s="622">
        <v>4.68</v>
      </c>
      <c r="E45" s="622">
        <v>19.47</v>
      </c>
      <c r="F45" s="622">
        <v>9.51</v>
      </c>
      <c r="G45" s="622">
        <v>5.56</v>
      </c>
      <c r="H45" s="622">
        <v>2.3199999999999998</v>
      </c>
      <c r="I45" s="622">
        <v>4.95</v>
      </c>
    </row>
    <row r="46" spans="2:26" ht="33.75">
      <c r="B46" s="818" t="s">
        <v>174</v>
      </c>
      <c r="C46" s="622">
        <v>1.84</v>
      </c>
      <c r="D46" s="622">
        <v>2.04</v>
      </c>
      <c r="E46" s="622">
        <v>7.62</v>
      </c>
      <c r="F46" s="622">
        <v>57.83</v>
      </c>
      <c r="G46" s="622">
        <v>62.84</v>
      </c>
      <c r="H46" s="622">
        <v>1.1399999999999999</v>
      </c>
      <c r="I46" s="622">
        <v>0.09</v>
      </c>
    </row>
    <row r="47" spans="2:26" ht="12" customHeight="1">
      <c r="B47" s="818" t="s">
        <v>160</v>
      </c>
      <c r="C47" s="622">
        <v>21.399999999999885</v>
      </c>
      <c r="D47" s="622">
        <v>35.240000000000023</v>
      </c>
      <c r="E47" s="622">
        <v>37.030000000000058</v>
      </c>
      <c r="F47" s="622">
        <v>35.559999999999931</v>
      </c>
      <c r="G47" s="622">
        <v>27.299999999999947</v>
      </c>
      <c r="H47" s="622">
        <v>24.130000000000031</v>
      </c>
      <c r="I47" s="622">
        <v>39.539999999999978</v>
      </c>
    </row>
    <row r="48" spans="2:26" ht="12" customHeight="1">
      <c r="B48" s="623" t="s">
        <v>152</v>
      </c>
      <c r="C48" s="624">
        <v>535.91999999999996</v>
      </c>
      <c r="D48" s="624">
        <v>545.13000000000011</v>
      </c>
      <c r="E48" s="624">
        <v>670.61</v>
      </c>
      <c r="F48" s="624">
        <v>998.68</v>
      </c>
      <c r="G48" s="624">
        <v>605.46</v>
      </c>
      <c r="H48" s="624">
        <v>328.21</v>
      </c>
      <c r="I48" s="624">
        <v>525.64</v>
      </c>
    </row>
    <row r="49" spans="2:2" ht="12" customHeight="1">
      <c r="B49" s="527"/>
    </row>
    <row r="50" spans="2:2" ht="12" customHeight="1">
      <c r="B50" s="527"/>
    </row>
    <row r="63" spans="2:2">
      <c r="B63"/>
    </row>
    <row r="64" spans="2:2">
      <c r="B64"/>
    </row>
    <row r="65" spans="2:9">
      <c r="B65"/>
    </row>
    <row r="66" spans="2:9">
      <c r="B66"/>
    </row>
    <row r="67" spans="2:9">
      <c r="B67"/>
    </row>
    <row r="68" spans="2:9">
      <c r="B68"/>
    </row>
    <row r="69" spans="2:9">
      <c r="B69"/>
    </row>
    <row r="70" spans="2:9">
      <c r="B70"/>
    </row>
    <row r="72" spans="2:9">
      <c r="C72" s="401"/>
      <c r="D72" s="401"/>
      <c r="E72" s="401"/>
      <c r="F72" s="401"/>
      <c r="G72" s="401"/>
      <c r="H72" s="401"/>
      <c r="I72" s="401"/>
    </row>
    <row r="73" spans="2:9">
      <c r="C73" s="401"/>
      <c r="D73" s="401"/>
      <c r="E73" s="401"/>
      <c r="F73" s="401"/>
      <c r="G73" s="401"/>
      <c r="H73" s="401"/>
      <c r="I73" s="401"/>
    </row>
    <row r="74" spans="2:9">
      <c r="C74" s="401"/>
      <c r="D74" s="401"/>
      <c r="E74" s="401"/>
      <c r="F74" s="401"/>
      <c r="G74" s="401"/>
      <c r="H74" s="401"/>
      <c r="I74" s="401"/>
    </row>
    <row r="75" spans="2:9">
      <c r="C75" s="401"/>
      <c r="D75" s="401"/>
      <c r="E75" s="401"/>
      <c r="F75" s="401"/>
      <c r="G75" s="401"/>
      <c r="H75" s="401"/>
      <c r="I75" s="401"/>
    </row>
    <row r="76" spans="2:9">
      <c r="C76" s="401"/>
      <c r="D76" s="401"/>
      <c r="E76" s="401"/>
      <c r="F76" s="401"/>
      <c r="G76" s="401"/>
      <c r="H76" s="401"/>
      <c r="I76" s="401"/>
    </row>
    <row r="77" spans="2:9">
      <c r="C77" s="401"/>
      <c r="D77" s="401"/>
      <c r="E77" s="401"/>
      <c r="F77" s="401"/>
      <c r="G77" s="401"/>
      <c r="H77" s="401"/>
      <c r="I77" s="401"/>
    </row>
    <row r="78" spans="2:9">
      <c r="C78" s="401"/>
      <c r="D78" s="401"/>
      <c r="E78" s="401"/>
      <c r="F78" s="401"/>
      <c r="G78" s="401"/>
      <c r="H78" s="401"/>
      <c r="I78" s="401"/>
    </row>
    <row r="79" spans="2:9">
      <c r="C79" s="401"/>
      <c r="D79" s="401"/>
      <c r="E79" s="401"/>
      <c r="F79" s="401"/>
      <c r="G79" s="401"/>
      <c r="H79" s="401"/>
      <c r="I79" s="401"/>
    </row>
  </sheetData>
  <mergeCells count="13">
    <mergeCell ref="B7:K7"/>
    <mergeCell ref="B9:K9"/>
    <mergeCell ref="B1:L1"/>
    <mergeCell ref="B2:L2"/>
    <mergeCell ref="B3:L3"/>
    <mergeCell ref="B5:K5"/>
    <mergeCell ref="B6:K6"/>
    <mergeCell ref="C39:F39"/>
    <mergeCell ref="B39:B40"/>
    <mergeCell ref="G39:I39"/>
    <mergeCell ref="B10:K10"/>
    <mergeCell ref="B11:K11"/>
    <mergeCell ref="B36:K36"/>
  </mergeCells>
  <hyperlinks>
    <hyperlink ref="B1:G1" location="Cuprins_ro!B4" display="I. Balanța de plăți a Republicii Moldova în trimestrul I 2023 (date provizorii)" xr:uid="{6D3EE458-0244-45C0-AAA8-0AC8501C7874}"/>
    <hyperlink ref="B2:G2" location="Содержание_ru!B4" display="I. Платёжный баланс Республики Молдова в I кварталe 2023 года (предварительные данные)" xr:uid="{F8047B75-DB02-4697-86AA-3D5B25DE8929}"/>
    <hyperlink ref="B3:G3" location="Contents_en!B4" display="I. Balance of payments of the Republic of Moldova in Quarter I, 2023 (preliminary data)" xr:uid="{179683C1-570A-4136-84CB-0BD6F7EE6D28}"/>
  </hyperlinks>
  <pageMargins left="0.7" right="0.7" top="0.75" bottom="0.75" header="0.3" footer="0.3"/>
  <pageSetup paperSize="9" orientation="portrait" r:id="rId1"/>
  <headerFooter differentOddEven="1">
    <oddHeader>&amp;R&amp;"permiansanstypeface,Bold"&amp;12SP-3</oddHeader>
    <oddFooter>&amp;C&amp;"PermianSansTypeface,Bold"&amp;8Confidenţial – BNM
Atenţie! Se interzice deţinerea, sustragerea, alterarea, multiplicarea, distrugerea sau folosirea acestui document fără a dispune de drept de acces autorizat!</oddFooter>
    <evenHeader>&amp;R&amp;"permiansanstypeface,Bold"&amp;12SP-3</evenHeader>
    <evenFooter>&amp;C&amp;"PermianSansTypeface,Bold"&amp;8Confidenţial – BNM
Atenţie! Se interzice deţinerea, sustragerea, alterarea, multiplicarea, distrugerea sau folosirea acestui document fără a dispune de drept de acces autorizat!</evenFooter>
  </headerFooter>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699E4-1DEC-4786-811F-0922CFB24489}">
  <sheetPr codeName="Sheet13"/>
  <dimension ref="B1:S49"/>
  <sheetViews>
    <sheetView showGridLines="0" showRowColHeaders="0" zoomScaleNormal="100" workbookViewId="0"/>
  </sheetViews>
  <sheetFormatPr defaultRowHeight="15"/>
  <cols>
    <col min="1" max="1" width="5.7109375" customWidth="1"/>
    <col min="2" max="2" width="32.7109375" customWidth="1"/>
  </cols>
  <sheetData>
    <row r="1" spans="2:12" s="9" customFormat="1">
      <c r="B1" s="881" t="s">
        <v>884</v>
      </c>
      <c r="C1" s="881"/>
      <c r="D1" s="881"/>
      <c r="E1" s="881"/>
      <c r="F1" s="881"/>
      <c r="G1" s="881"/>
      <c r="H1" s="881"/>
      <c r="I1" s="881"/>
      <c r="J1" s="881"/>
      <c r="K1" s="881"/>
      <c r="L1" s="881"/>
    </row>
    <row r="2" spans="2:12" s="9" customFormat="1">
      <c r="B2" s="881" t="s">
        <v>885</v>
      </c>
      <c r="C2" s="881"/>
      <c r="D2" s="881"/>
      <c r="E2" s="881"/>
      <c r="F2" s="881"/>
      <c r="G2" s="881"/>
      <c r="H2" s="881"/>
      <c r="I2" s="881"/>
      <c r="J2" s="881"/>
      <c r="K2" s="881"/>
      <c r="L2" s="881"/>
    </row>
    <row r="3" spans="2:12" s="9" customFormat="1">
      <c r="B3" s="881" t="s">
        <v>886</v>
      </c>
      <c r="C3" s="881"/>
      <c r="D3" s="881"/>
      <c r="E3" s="881"/>
      <c r="F3" s="881"/>
      <c r="G3" s="881"/>
      <c r="H3" s="881"/>
      <c r="I3" s="881"/>
      <c r="J3" s="881"/>
      <c r="K3" s="881"/>
      <c r="L3" s="881"/>
    </row>
    <row r="4" spans="2:12" ht="11.25" customHeight="1"/>
    <row r="5" spans="2:12" s="148" customFormat="1" ht="30" customHeight="1">
      <c r="B5" s="875" t="s">
        <v>707</v>
      </c>
      <c r="C5" s="875"/>
      <c r="D5" s="875"/>
      <c r="E5" s="875"/>
      <c r="F5" s="875"/>
      <c r="G5" s="875"/>
      <c r="H5" s="875"/>
      <c r="I5" s="875"/>
      <c r="J5" s="875"/>
      <c r="K5" s="875"/>
    </row>
    <row r="6" spans="2:12" s="148" customFormat="1" ht="30" customHeight="1">
      <c r="B6" s="875" t="s">
        <v>807</v>
      </c>
      <c r="C6" s="875"/>
      <c r="D6" s="875"/>
      <c r="E6" s="875"/>
      <c r="F6" s="875"/>
      <c r="G6" s="875"/>
      <c r="H6" s="875"/>
      <c r="I6" s="875"/>
      <c r="J6" s="875"/>
      <c r="K6" s="875"/>
    </row>
    <row r="7" spans="2:12" s="148" customFormat="1" ht="30" customHeight="1">
      <c r="B7" s="875" t="s">
        <v>808</v>
      </c>
      <c r="C7" s="875"/>
      <c r="D7" s="875"/>
      <c r="E7" s="875"/>
      <c r="F7" s="875"/>
      <c r="G7" s="875"/>
      <c r="H7" s="875"/>
      <c r="I7" s="875"/>
      <c r="J7" s="875"/>
      <c r="K7" s="875"/>
    </row>
    <row r="8" spans="2:12" ht="5.0999999999999996" customHeight="1"/>
    <row r="9" spans="2:12" s="149" customFormat="1" ht="12.75">
      <c r="B9" s="957" t="s">
        <v>662</v>
      </c>
      <c r="C9" s="957"/>
      <c r="D9" s="957"/>
      <c r="E9" s="957"/>
      <c r="F9" s="957"/>
      <c r="G9" s="957"/>
      <c r="H9" s="957"/>
      <c r="I9" s="957"/>
      <c r="J9" s="957"/>
      <c r="K9" s="957"/>
    </row>
    <row r="10" spans="2:12" s="149" customFormat="1" ht="12.75">
      <c r="B10" s="957" t="s">
        <v>663</v>
      </c>
      <c r="C10" s="957"/>
      <c r="D10" s="957"/>
      <c r="E10" s="957"/>
      <c r="F10" s="957"/>
      <c r="G10" s="957"/>
      <c r="H10" s="957"/>
      <c r="I10" s="957"/>
      <c r="J10" s="957"/>
      <c r="K10" s="957"/>
    </row>
    <row r="11" spans="2:12" s="149" customFormat="1" ht="12.75">
      <c r="B11" s="957" t="s">
        <v>664</v>
      </c>
      <c r="C11" s="957"/>
      <c r="D11" s="957"/>
      <c r="E11" s="957"/>
      <c r="F11" s="957"/>
      <c r="G11" s="957"/>
      <c r="H11" s="957"/>
      <c r="I11" s="957"/>
      <c r="J11" s="957"/>
      <c r="K11" s="957"/>
    </row>
    <row r="30" spans="2:19" s="9" customFormat="1" ht="11.25" customHeight="1">
      <c r="B30" s="36" t="s">
        <v>47</v>
      </c>
      <c r="C30" s="615"/>
      <c r="D30" s="615"/>
      <c r="E30" s="615"/>
      <c r="F30" s="615"/>
      <c r="G30" s="615"/>
      <c r="H30" s="615"/>
      <c r="I30" s="615"/>
      <c r="K30" s="57"/>
      <c r="L30" s="57"/>
      <c r="M30" s="57"/>
      <c r="N30" s="57"/>
      <c r="O30" s="57"/>
      <c r="P30" s="57"/>
      <c r="S30" s="66"/>
    </row>
    <row r="31" spans="2:19">
      <c r="B31" s="130"/>
      <c r="C31" s="130"/>
      <c r="D31" s="130"/>
      <c r="E31" s="130"/>
      <c r="F31" s="130"/>
      <c r="G31" s="130"/>
      <c r="H31" s="130"/>
      <c r="I31" s="130"/>
    </row>
    <row r="32" spans="2:19" ht="11.25" customHeight="1">
      <c r="B32" s="947"/>
      <c r="C32" s="918">
        <v>2022</v>
      </c>
      <c r="D32" s="919"/>
      <c r="E32" s="919"/>
      <c r="F32" s="920"/>
      <c r="G32" s="918">
        <v>2023</v>
      </c>
      <c r="H32" s="919"/>
      <c r="I32" s="920"/>
    </row>
    <row r="33" spans="2:10" ht="11.25" customHeight="1">
      <c r="B33" s="948"/>
      <c r="C33" s="563" t="s">
        <v>3</v>
      </c>
      <c r="D33" s="563" t="s">
        <v>4</v>
      </c>
      <c r="E33" s="563" t="s">
        <v>5</v>
      </c>
      <c r="F33" s="563" t="s">
        <v>6</v>
      </c>
      <c r="G33" s="563" t="s">
        <v>694</v>
      </c>
      <c r="H33" s="563" t="s">
        <v>845</v>
      </c>
      <c r="I33" s="563" t="s">
        <v>5</v>
      </c>
    </row>
    <row r="34" spans="2:10" ht="33.75">
      <c r="B34" s="819" t="s">
        <v>179</v>
      </c>
      <c r="C34" s="820">
        <v>168</v>
      </c>
      <c r="D34" s="820">
        <v>227.92000000000002</v>
      </c>
      <c r="E34" s="820">
        <v>220.61000000000018</v>
      </c>
      <c r="F34" s="820">
        <v>291.88999999999993</v>
      </c>
      <c r="G34" s="820">
        <v>275.1400000000001</v>
      </c>
      <c r="H34" s="820">
        <v>191.14000000000016</v>
      </c>
      <c r="I34" s="820">
        <v>184.38000000000005</v>
      </c>
      <c r="J34" s="68"/>
    </row>
    <row r="35" spans="2:10" ht="33.75">
      <c r="B35" s="134" t="s">
        <v>307</v>
      </c>
      <c r="C35" s="366">
        <v>454.36999999999995</v>
      </c>
      <c r="D35" s="366">
        <v>558.25</v>
      </c>
      <c r="E35" s="366">
        <v>616.24000000000012</v>
      </c>
      <c r="F35" s="366">
        <v>650.46999999999991</v>
      </c>
      <c r="G35" s="366">
        <v>590.97</v>
      </c>
      <c r="H35" s="366">
        <v>580.96</v>
      </c>
      <c r="I35" s="366">
        <v>642.91000000000008</v>
      </c>
      <c r="J35" s="68"/>
    </row>
    <row r="36" spans="2:10" ht="33.75">
      <c r="B36" s="134" t="s">
        <v>180</v>
      </c>
      <c r="C36" s="366">
        <v>286.36999999999995</v>
      </c>
      <c r="D36" s="366">
        <v>330.33</v>
      </c>
      <c r="E36" s="366">
        <v>395.62999999999994</v>
      </c>
      <c r="F36" s="366">
        <v>358.58</v>
      </c>
      <c r="G36" s="366">
        <v>315.82999999999993</v>
      </c>
      <c r="H36" s="366">
        <v>389.81999999999988</v>
      </c>
      <c r="I36" s="366">
        <v>458.53000000000003</v>
      </c>
      <c r="J36" s="68"/>
    </row>
    <row r="37" spans="2:10" ht="33.75">
      <c r="B37" s="79" t="s">
        <v>181</v>
      </c>
      <c r="C37" s="338">
        <v>5.5</v>
      </c>
      <c r="D37" s="338">
        <v>6.6</v>
      </c>
      <c r="E37" s="338">
        <v>5.4</v>
      </c>
      <c r="F37" s="338">
        <v>7.5</v>
      </c>
      <c r="G37" s="338">
        <v>8.1</v>
      </c>
      <c r="H37" s="338">
        <v>4.9000000000000004</v>
      </c>
      <c r="I37" s="338">
        <v>4.0999999999999996</v>
      </c>
    </row>
    <row r="38" spans="2:10">
      <c r="C38" s="68"/>
      <c r="D38" s="68"/>
      <c r="E38" s="68"/>
    </row>
    <row r="39" spans="2:10">
      <c r="C39" s="68"/>
      <c r="D39" s="68"/>
      <c r="E39" s="68"/>
    </row>
    <row r="46" spans="2:10">
      <c r="C46" s="68"/>
      <c r="D46" s="68"/>
      <c r="E46" s="68"/>
      <c r="F46" s="68"/>
      <c r="G46" s="68"/>
      <c r="H46" s="68"/>
      <c r="I46" s="68"/>
    </row>
    <row r="47" spans="2:10">
      <c r="C47" s="68"/>
      <c r="D47" s="68"/>
      <c r="E47" s="68"/>
      <c r="F47" s="68"/>
      <c r="G47" s="68"/>
      <c r="H47" s="68"/>
      <c r="I47" s="68"/>
    </row>
    <row r="48" spans="2:10">
      <c r="C48" s="68"/>
      <c r="D48" s="68"/>
      <c r="E48" s="68"/>
      <c r="F48" s="68"/>
      <c r="G48" s="68"/>
      <c r="H48" s="68"/>
      <c r="I48" s="68"/>
    </row>
    <row r="49" spans="3:9">
      <c r="C49" s="68"/>
      <c r="D49" s="68"/>
      <c r="E49" s="68"/>
      <c r="F49" s="68"/>
      <c r="G49" s="68"/>
      <c r="H49" s="68"/>
      <c r="I49" s="68"/>
    </row>
  </sheetData>
  <mergeCells count="12">
    <mergeCell ref="B32:B33"/>
    <mergeCell ref="C32:F32"/>
    <mergeCell ref="G32:I32"/>
    <mergeCell ref="B11:K11"/>
    <mergeCell ref="B1:L1"/>
    <mergeCell ref="B2:L2"/>
    <mergeCell ref="B3:L3"/>
    <mergeCell ref="B5:K5"/>
    <mergeCell ref="B6:K6"/>
    <mergeCell ref="B7:K7"/>
    <mergeCell ref="B9:K9"/>
    <mergeCell ref="B10:K10"/>
  </mergeCells>
  <hyperlinks>
    <hyperlink ref="B1:G1" location="Cuprins_ro!B4" display="I. Balanța de plăți a Republicii Moldova în trimestrul I 2023 (date provizorii)" xr:uid="{1D988560-5F0C-4BB5-A669-04BEB6B18ECA}"/>
    <hyperlink ref="B2:G2" location="Содержание_ru!B4" display="I. Платёжный баланс Республики Молдова в I кварталe 2023 года (предварительные данные)" xr:uid="{0C9284B1-5909-402B-B801-F4805F19CC35}"/>
    <hyperlink ref="B3:G3" location="Contents_en!B4" display="I. Balance of payments of the Republic of Moldova in Quarter I, 2023 (preliminary data)" xr:uid="{C31EA987-A09E-4D59-86D3-87640E5C026D}"/>
  </hyperlinks>
  <pageMargins left="0.7" right="0.7" top="0.75" bottom="0.75" header="0.3" footer="0.3"/>
  <pageSetup paperSize="9" orientation="portrait" r:id="rId1"/>
  <headerFooter differentOddEven="1">
    <oddHeader xml:space="preserve">&amp;R&amp;"permiansanstypeface,Regular"&amp;12Public&amp;8
</oddHeader>
    <oddFooter>&amp;C&amp;"permiansanstypeface,Regular"&amp;8Informaţie Publică – Document creat în cadrul BNM.</oddFooter>
    <evenHeader xml:space="preserve">&amp;R&amp;"permiansanstypeface,Regular"&amp;12Public&amp;8
</evenHeader>
    <evenFooter>&amp;C&amp;"permiansanstypeface,Regular"&amp;8Informaţie Publică – Document creat în cadrul BNM.</evenFooter>
  </headerFooter>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726B7-CEB3-44D0-9EA5-6B684AE90F9A}">
  <sheetPr codeName="Sheet14"/>
  <dimension ref="B1:V55"/>
  <sheetViews>
    <sheetView showGridLines="0" showRowColHeaders="0" zoomScaleNormal="100" workbookViewId="0"/>
  </sheetViews>
  <sheetFormatPr defaultRowHeight="15"/>
  <cols>
    <col min="1" max="1" width="5.7109375" customWidth="1"/>
    <col min="2" max="2" width="40.85546875" customWidth="1"/>
    <col min="14" max="14" width="24.42578125" customWidth="1"/>
  </cols>
  <sheetData>
    <row r="1" spans="2:12">
      <c r="B1" s="881" t="s">
        <v>884</v>
      </c>
      <c r="C1" s="881"/>
      <c r="D1" s="881"/>
      <c r="E1" s="881"/>
      <c r="F1" s="881"/>
      <c r="G1" s="881"/>
      <c r="H1" s="881"/>
      <c r="I1" s="881"/>
      <c r="J1" s="881"/>
      <c r="K1" s="881"/>
      <c r="L1" s="881"/>
    </row>
    <row r="2" spans="2:12">
      <c r="B2" s="881" t="s">
        <v>885</v>
      </c>
      <c r="C2" s="881"/>
      <c r="D2" s="881"/>
      <c r="E2" s="881"/>
      <c r="F2" s="881"/>
      <c r="G2" s="881"/>
      <c r="H2" s="881"/>
      <c r="I2" s="881"/>
      <c r="J2" s="881"/>
      <c r="K2" s="881"/>
      <c r="L2" s="881"/>
    </row>
    <row r="3" spans="2:12">
      <c r="B3" s="881" t="s">
        <v>886</v>
      </c>
      <c r="C3" s="881"/>
      <c r="D3" s="881"/>
      <c r="E3" s="881"/>
      <c r="F3" s="881"/>
      <c r="G3" s="881"/>
      <c r="H3" s="881"/>
      <c r="I3" s="881"/>
      <c r="J3" s="881"/>
      <c r="K3" s="881"/>
      <c r="L3" s="881"/>
    </row>
    <row r="4" spans="2:12" ht="11.25" customHeight="1"/>
    <row r="5" spans="2:12">
      <c r="B5" s="902" t="s">
        <v>770</v>
      </c>
      <c r="C5" s="902"/>
      <c r="D5" s="902"/>
      <c r="E5" s="902"/>
      <c r="F5" s="902"/>
      <c r="G5" s="902"/>
      <c r="H5" s="902"/>
      <c r="I5" s="902"/>
      <c r="J5" s="902"/>
      <c r="K5" s="902"/>
    </row>
    <row r="6" spans="2:12">
      <c r="B6" s="959" t="s">
        <v>304</v>
      </c>
      <c r="C6" s="959"/>
      <c r="D6" s="959"/>
      <c r="E6" s="959"/>
      <c r="F6" s="959"/>
      <c r="G6" s="959"/>
      <c r="H6" s="959"/>
      <c r="I6" s="959"/>
      <c r="J6" s="959"/>
      <c r="K6" s="959"/>
    </row>
    <row r="7" spans="2:12">
      <c r="B7" s="959" t="s">
        <v>308</v>
      </c>
      <c r="C7" s="959"/>
      <c r="D7" s="959"/>
      <c r="E7" s="959"/>
      <c r="F7" s="959"/>
      <c r="G7" s="959"/>
      <c r="H7" s="959"/>
      <c r="I7" s="959"/>
      <c r="J7" s="959"/>
      <c r="K7" s="959"/>
    </row>
    <row r="8" spans="2:12" ht="5.0999999999999996" customHeight="1" thickBot="1">
      <c r="B8" s="37"/>
    </row>
    <row r="9" spans="2:12" ht="11.25" customHeight="1" thickTop="1" thickBot="1">
      <c r="B9" s="960"/>
      <c r="C9" s="962" t="s">
        <v>1032</v>
      </c>
      <c r="D9" s="963"/>
      <c r="E9" s="963"/>
      <c r="F9" s="964" t="s">
        <v>1033</v>
      </c>
      <c r="G9" s="963"/>
      <c r="H9" s="963"/>
      <c r="I9" s="965" t="s">
        <v>1034</v>
      </c>
      <c r="J9" s="966"/>
      <c r="K9" s="967"/>
    </row>
    <row r="10" spans="2:12" ht="11.25" customHeight="1" thickBot="1">
      <c r="B10" s="961"/>
      <c r="C10" s="968" t="s">
        <v>1063</v>
      </c>
      <c r="D10" s="969"/>
      <c r="E10" s="969"/>
      <c r="F10" s="968" t="s">
        <v>1063</v>
      </c>
      <c r="G10" s="969"/>
      <c r="H10" s="969"/>
      <c r="I10" s="968" t="s">
        <v>1063</v>
      </c>
      <c r="J10" s="969"/>
      <c r="K10" s="969"/>
    </row>
    <row r="11" spans="2:12" ht="11.25" customHeight="1" thickBot="1">
      <c r="B11" s="961"/>
      <c r="C11" s="26">
        <v>2021</v>
      </c>
      <c r="D11" s="71">
        <v>2022</v>
      </c>
      <c r="E11" s="751">
        <v>2023</v>
      </c>
      <c r="F11" s="752">
        <v>2021</v>
      </c>
      <c r="G11" s="26">
        <v>2022</v>
      </c>
      <c r="H11" s="10">
        <v>2023</v>
      </c>
      <c r="I11" s="752">
        <v>2021</v>
      </c>
      <c r="J11" s="26">
        <v>2022</v>
      </c>
      <c r="K11" s="26">
        <v>2023</v>
      </c>
    </row>
    <row r="12" spans="2:12" ht="23.25" thickBot="1">
      <c r="B12" s="738" t="s">
        <v>634</v>
      </c>
      <c r="C12" s="822">
        <v>7.2</v>
      </c>
      <c r="D12" s="821">
        <v>4.2</v>
      </c>
      <c r="E12" s="863">
        <v>5.5</v>
      </c>
      <c r="F12" s="822">
        <v>1.5</v>
      </c>
      <c r="G12" s="821">
        <v>-0.1</v>
      </c>
      <c r="H12" s="821">
        <v>1.8</v>
      </c>
      <c r="I12" s="822">
        <v>17.8</v>
      </c>
      <c r="J12" s="821">
        <v>14</v>
      </c>
      <c r="K12" s="821">
        <v>12</v>
      </c>
    </row>
    <row r="13" spans="2:12">
      <c r="B13" s="15" t="s">
        <v>182</v>
      </c>
      <c r="C13" s="824">
        <v>10.5</v>
      </c>
      <c r="D13" s="823">
        <v>-5.6</v>
      </c>
      <c r="E13" s="864">
        <v>2.2000000000000002</v>
      </c>
      <c r="F13" s="824">
        <v>2.2000000000000002</v>
      </c>
      <c r="G13" s="823">
        <v>0</v>
      </c>
      <c r="H13" s="823">
        <v>1.4</v>
      </c>
      <c r="I13" s="824">
        <v>26.2</v>
      </c>
      <c r="J13" s="823">
        <v>-18.399999999999999</v>
      </c>
      <c r="K13" s="823">
        <v>3.7</v>
      </c>
    </row>
    <row r="14" spans="2:12" ht="22.5">
      <c r="B14" s="15" t="s">
        <v>637</v>
      </c>
      <c r="C14" s="826"/>
      <c r="D14" s="825"/>
      <c r="E14" s="865"/>
      <c r="F14" s="826"/>
      <c r="G14" s="825"/>
      <c r="H14" s="825"/>
      <c r="I14" s="826"/>
      <c r="J14" s="825"/>
      <c r="K14" s="825"/>
    </row>
    <row r="15" spans="2:12" ht="15.75" thickBot="1">
      <c r="B15" s="749" t="s">
        <v>638</v>
      </c>
      <c r="C15" s="828"/>
      <c r="D15" s="827"/>
      <c r="E15" s="866"/>
      <c r="F15" s="828"/>
      <c r="G15" s="827"/>
      <c r="H15" s="827"/>
      <c r="I15" s="828"/>
      <c r="J15" s="827"/>
      <c r="K15" s="827"/>
    </row>
    <row r="16" spans="2:12" ht="45.75" thickBot="1">
      <c r="B16" s="738" t="s">
        <v>741</v>
      </c>
      <c r="C16" s="867"/>
      <c r="D16" s="821">
        <v>0.1</v>
      </c>
      <c r="E16" s="868"/>
      <c r="F16" s="822">
        <v>5.2</v>
      </c>
      <c r="G16" s="821">
        <v>-2</v>
      </c>
      <c r="H16" s="821">
        <v>-0.4</v>
      </c>
      <c r="I16" s="822">
        <v>-9.6999999999999993</v>
      </c>
      <c r="J16" s="821">
        <v>4.9000000000000004</v>
      </c>
      <c r="K16" s="821">
        <v>0.8</v>
      </c>
    </row>
    <row r="17" spans="2:22" ht="22.5">
      <c r="B17" s="750" t="s">
        <v>183</v>
      </c>
      <c r="C17" s="831">
        <v>-6.5</v>
      </c>
      <c r="D17" s="829">
        <v>2.4</v>
      </c>
      <c r="E17" s="869"/>
      <c r="F17" s="831">
        <v>0.4</v>
      </c>
      <c r="G17" s="830"/>
      <c r="H17" s="829">
        <v>0.2</v>
      </c>
      <c r="I17" s="831">
        <v>-19.5</v>
      </c>
      <c r="J17" s="829">
        <v>7.9</v>
      </c>
      <c r="K17" s="829">
        <v>-0.2</v>
      </c>
      <c r="L17" s="321"/>
    </row>
    <row r="18" spans="2:22" ht="22.5">
      <c r="B18" s="15" t="s">
        <v>635</v>
      </c>
      <c r="C18" s="826"/>
      <c r="D18" s="825"/>
      <c r="E18" s="865"/>
      <c r="F18" s="826"/>
      <c r="G18" s="825"/>
      <c r="H18" s="825"/>
      <c r="I18" s="826"/>
      <c r="J18" s="825"/>
      <c r="K18" s="825"/>
    </row>
    <row r="19" spans="2:22" ht="23.25" thickBot="1">
      <c r="B19" s="749" t="s">
        <v>636</v>
      </c>
      <c r="C19" s="828"/>
      <c r="D19" s="827"/>
      <c r="E19" s="866"/>
      <c r="F19" s="828"/>
      <c r="G19" s="827"/>
      <c r="H19" s="827"/>
      <c r="I19" s="828"/>
      <c r="J19" s="827"/>
      <c r="K19" s="827"/>
    </row>
    <row r="20" spans="2:22" ht="11.25" customHeight="1" thickBot="1">
      <c r="B20" s="738" t="s">
        <v>633</v>
      </c>
      <c r="C20" s="822">
        <v>12.4</v>
      </c>
      <c r="D20" s="821">
        <v>11.2</v>
      </c>
      <c r="E20" s="863">
        <v>0.1</v>
      </c>
      <c r="F20" s="822">
        <v>13.1</v>
      </c>
      <c r="G20" s="821">
        <v>13.6</v>
      </c>
      <c r="H20" s="821">
        <v>3.4</v>
      </c>
      <c r="I20" s="822">
        <v>11.1</v>
      </c>
      <c r="J20" s="821">
        <v>5.6</v>
      </c>
      <c r="K20" s="821">
        <v>-6</v>
      </c>
    </row>
    <row r="21" spans="2:22" ht="11.25" customHeight="1" thickBot="1">
      <c r="B21" s="738" t="s">
        <v>639</v>
      </c>
      <c r="C21" s="822">
        <v>12.2</v>
      </c>
      <c r="D21" s="821">
        <v>16.2</v>
      </c>
      <c r="E21" s="863">
        <v>-3.7</v>
      </c>
      <c r="F21" s="822">
        <v>20.7</v>
      </c>
      <c r="G21" s="821">
        <v>7.5</v>
      </c>
      <c r="H21" s="821">
        <v>6.1</v>
      </c>
      <c r="I21" s="822">
        <v>-3.8</v>
      </c>
      <c r="J21" s="821">
        <v>36.299999999999997</v>
      </c>
      <c r="K21" s="821">
        <v>-21.2</v>
      </c>
    </row>
    <row r="22" spans="2:22" ht="11.25" customHeight="1" thickBot="1">
      <c r="B22" s="738" t="s">
        <v>640</v>
      </c>
      <c r="C22" s="822">
        <v>2.5</v>
      </c>
      <c r="D22" s="821">
        <v>3.9</v>
      </c>
      <c r="E22" s="863">
        <v>0.2</v>
      </c>
      <c r="F22" s="822">
        <v>4.3</v>
      </c>
      <c r="G22" s="821">
        <v>3.2</v>
      </c>
      <c r="H22" s="821">
        <v>3.4</v>
      </c>
      <c r="I22" s="822">
        <v>-0.9</v>
      </c>
      <c r="J22" s="821">
        <v>5.3</v>
      </c>
      <c r="K22" s="821">
        <v>-5.5</v>
      </c>
    </row>
    <row r="23" spans="2:22" ht="11.25" customHeight="1" thickBot="1">
      <c r="B23" s="62" t="s">
        <v>152</v>
      </c>
      <c r="C23" s="833">
        <v>38.299999999999997</v>
      </c>
      <c r="D23" s="832">
        <v>32.4</v>
      </c>
      <c r="E23" s="870">
        <v>4.3</v>
      </c>
      <c r="F23" s="833">
        <v>47.4</v>
      </c>
      <c r="G23" s="832">
        <v>22.2</v>
      </c>
      <c r="H23" s="832">
        <v>15.9</v>
      </c>
      <c r="I23" s="833">
        <v>21.2</v>
      </c>
      <c r="J23" s="832">
        <v>55.6</v>
      </c>
      <c r="K23" s="832">
        <v>-16.399999999999999</v>
      </c>
    </row>
    <row r="24" spans="2:22" s="9" customFormat="1" ht="11.25" customHeight="1" thickTop="1">
      <c r="B24"/>
      <c r="C24"/>
      <c r="D24"/>
      <c r="E24"/>
      <c r="F24"/>
      <c r="G24"/>
      <c r="H24"/>
      <c r="I24"/>
      <c r="J24"/>
      <c r="K24"/>
      <c r="N24" s="57"/>
      <c r="O24" s="57"/>
      <c r="P24" s="57"/>
      <c r="Q24" s="57"/>
      <c r="R24" s="57"/>
      <c r="S24" s="57"/>
      <c r="V24" s="66"/>
    </row>
    <row r="42" spans="3:11">
      <c r="C42" s="569"/>
      <c r="D42" s="569"/>
      <c r="E42" s="569"/>
      <c r="F42" s="569"/>
      <c r="G42" s="569"/>
      <c r="H42" s="569"/>
      <c r="I42" s="569"/>
      <c r="J42" s="569"/>
      <c r="K42" s="569"/>
    </row>
    <row r="43" spans="3:11">
      <c r="C43" s="569"/>
      <c r="D43" s="569"/>
      <c r="E43" s="569"/>
      <c r="F43" s="569"/>
      <c r="G43" s="569"/>
      <c r="H43" s="569"/>
      <c r="I43" s="569"/>
      <c r="J43" s="569"/>
      <c r="K43" s="569"/>
    </row>
    <row r="44" spans="3:11">
      <c r="C44" s="569"/>
      <c r="D44" s="569"/>
      <c r="E44" s="569"/>
      <c r="F44" s="569"/>
      <c r="G44" s="569"/>
      <c r="H44" s="569"/>
      <c r="I44" s="569"/>
      <c r="J44" s="569"/>
      <c r="K44" s="569"/>
    </row>
    <row r="45" spans="3:11">
      <c r="C45" s="569"/>
      <c r="D45" s="569"/>
      <c r="E45" s="569"/>
      <c r="F45" s="569"/>
      <c r="G45" s="569"/>
      <c r="H45" s="569"/>
      <c r="I45" s="569"/>
      <c r="J45" s="569"/>
      <c r="K45" s="569"/>
    </row>
    <row r="46" spans="3:11">
      <c r="C46" s="569"/>
      <c r="D46" s="569"/>
      <c r="E46" s="569"/>
      <c r="F46" s="569"/>
      <c r="G46" s="569"/>
      <c r="H46" s="569"/>
      <c r="I46" s="569"/>
      <c r="J46" s="569"/>
      <c r="K46" s="569"/>
    </row>
    <row r="47" spans="3:11">
      <c r="C47" s="569"/>
      <c r="D47" s="569"/>
      <c r="E47" s="569"/>
      <c r="F47" s="569"/>
      <c r="G47" s="569"/>
      <c r="H47" s="569"/>
      <c r="I47" s="569"/>
      <c r="J47" s="569"/>
      <c r="K47" s="569"/>
    </row>
    <row r="48" spans="3:11">
      <c r="C48" s="569"/>
      <c r="D48" s="569"/>
      <c r="E48" s="569"/>
      <c r="F48" s="569"/>
      <c r="G48" s="569"/>
      <c r="H48" s="569"/>
      <c r="I48" s="569"/>
      <c r="J48" s="569"/>
      <c r="K48" s="569"/>
    </row>
    <row r="49" spans="3:11">
      <c r="C49" s="569"/>
      <c r="D49" s="569"/>
      <c r="E49" s="569"/>
      <c r="F49" s="569"/>
      <c r="G49" s="569"/>
      <c r="H49" s="569"/>
      <c r="I49" s="569"/>
      <c r="J49" s="569"/>
      <c r="K49" s="569"/>
    </row>
    <row r="50" spans="3:11">
      <c r="C50" s="569"/>
      <c r="D50" s="569"/>
      <c r="E50" s="569"/>
      <c r="F50" s="569"/>
      <c r="G50" s="569"/>
      <c r="H50" s="569"/>
      <c r="I50" s="569"/>
      <c r="J50" s="569"/>
      <c r="K50" s="569"/>
    </row>
    <row r="51" spans="3:11">
      <c r="C51" s="569"/>
      <c r="D51" s="569"/>
      <c r="E51" s="569"/>
      <c r="F51" s="569"/>
      <c r="G51" s="569"/>
      <c r="H51" s="569"/>
      <c r="I51" s="569"/>
      <c r="J51" s="569"/>
      <c r="K51" s="569"/>
    </row>
    <row r="52" spans="3:11">
      <c r="C52" s="569"/>
      <c r="D52" s="569"/>
      <c r="E52" s="569"/>
      <c r="F52" s="569"/>
      <c r="G52" s="569"/>
      <c r="H52" s="569"/>
      <c r="I52" s="569"/>
      <c r="J52" s="569"/>
      <c r="K52" s="569"/>
    </row>
    <row r="53" spans="3:11">
      <c r="C53" s="569"/>
      <c r="D53" s="569"/>
      <c r="E53" s="569"/>
      <c r="F53" s="569"/>
      <c r="G53" s="569"/>
      <c r="H53" s="569"/>
      <c r="I53" s="569"/>
      <c r="J53" s="569"/>
      <c r="K53" s="569"/>
    </row>
    <row r="54" spans="3:11">
      <c r="C54" s="569"/>
      <c r="D54" s="569"/>
      <c r="E54" s="569"/>
      <c r="F54" s="569"/>
      <c r="G54" s="569"/>
      <c r="H54" s="569"/>
      <c r="I54" s="569"/>
      <c r="J54" s="569"/>
      <c r="K54" s="569"/>
    </row>
    <row r="55" spans="3:11">
      <c r="C55" s="569"/>
      <c r="D55" s="569"/>
      <c r="E55" s="569"/>
      <c r="F55" s="569"/>
      <c r="G55" s="569"/>
      <c r="H55" s="569"/>
      <c r="I55" s="569"/>
      <c r="J55" s="569"/>
      <c r="K55" s="569"/>
    </row>
  </sheetData>
  <mergeCells count="13">
    <mergeCell ref="B9:B11"/>
    <mergeCell ref="C9:E9"/>
    <mergeCell ref="F9:H9"/>
    <mergeCell ref="I9:K9"/>
    <mergeCell ref="C10:E10"/>
    <mergeCell ref="F10:H10"/>
    <mergeCell ref="I10:K10"/>
    <mergeCell ref="B5:K5"/>
    <mergeCell ref="B6:K6"/>
    <mergeCell ref="B7:K7"/>
    <mergeCell ref="B1:L1"/>
    <mergeCell ref="B2:L2"/>
    <mergeCell ref="B3:L3"/>
  </mergeCells>
  <hyperlinks>
    <hyperlink ref="B1:G1" location="Cuprins_ro!B4" display="I. Balanța de plăți a Republicii Moldova în trimestrul I 2023 (date provizorii)" xr:uid="{0415EE86-69E6-4635-A35F-49BFAD68CB43}"/>
    <hyperlink ref="B2:G2" location="Содержание_ru!B4" display="I. Платёжный баланс Республики Молдова в I кварталe 2023 года (предварительные данные)" xr:uid="{C000E2B4-A2A9-4EBE-9838-F28B443AFC52}"/>
    <hyperlink ref="B3:G3" location="Contents_en!B4" display="I. Balance of payments of the Republic of Moldova in Quarter I, 2023 (preliminary data)" xr:uid="{0D8C4AE6-6F23-469B-BE82-16049A11D3EA}"/>
  </hyperlinks>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02727-1D7F-4422-AB9D-D133FE734B66}">
  <sheetPr codeName="Sheet15"/>
  <dimension ref="A1:L36"/>
  <sheetViews>
    <sheetView showGridLines="0" showRowColHeaders="0" zoomScaleNormal="100" workbookViewId="0"/>
  </sheetViews>
  <sheetFormatPr defaultRowHeight="15"/>
  <cols>
    <col min="1" max="1" width="5.7109375" customWidth="1"/>
    <col min="2" max="2" width="66.7109375" style="72" customWidth="1"/>
    <col min="3" max="3" width="9.140625" style="72"/>
  </cols>
  <sheetData>
    <row r="1" spans="1:12" s="9" customFormat="1">
      <c r="A1" s="328"/>
      <c r="B1" s="881" t="s">
        <v>884</v>
      </c>
      <c r="C1" s="881"/>
      <c r="D1" s="881"/>
      <c r="E1" s="881"/>
      <c r="F1" s="881"/>
      <c r="G1" s="881"/>
      <c r="H1" s="881"/>
      <c r="I1" s="881"/>
      <c r="J1" s="881"/>
      <c r="K1" s="881"/>
      <c r="L1" s="881"/>
    </row>
    <row r="2" spans="1:12" s="9" customFormat="1">
      <c r="B2" s="881" t="s">
        <v>885</v>
      </c>
      <c r="C2" s="881"/>
      <c r="D2" s="881"/>
      <c r="E2" s="881"/>
      <c r="F2" s="881"/>
      <c r="G2" s="881"/>
      <c r="H2" s="881"/>
      <c r="I2" s="881"/>
      <c r="J2" s="881"/>
      <c r="K2" s="881"/>
      <c r="L2" s="881"/>
    </row>
    <row r="3" spans="1:12" s="9" customFormat="1">
      <c r="B3" s="881" t="s">
        <v>886</v>
      </c>
      <c r="C3" s="881"/>
      <c r="D3" s="881"/>
      <c r="E3" s="881"/>
      <c r="F3" s="881"/>
      <c r="G3" s="881"/>
      <c r="H3" s="881"/>
      <c r="I3" s="881"/>
      <c r="J3" s="881"/>
      <c r="K3" s="881"/>
      <c r="L3" s="881"/>
    </row>
    <row r="4" spans="1:12" ht="11.25" customHeight="1"/>
    <row r="5" spans="1:12" s="148" customFormat="1" ht="30" customHeight="1">
      <c r="B5" s="875" t="s">
        <v>748</v>
      </c>
      <c r="C5" s="875"/>
      <c r="D5" s="875"/>
      <c r="E5" s="875"/>
      <c r="F5" s="875"/>
    </row>
    <row r="6" spans="1:12" s="148" customFormat="1" ht="30" customHeight="1">
      <c r="B6" s="875" t="s">
        <v>809</v>
      </c>
      <c r="C6" s="875"/>
      <c r="D6" s="875"/>
      <c r="E6" s="875"/>
      <c r="F6" s="875"/>
    </row>
    <row r="7" spans="1:12" s="148" customFormat="1" ht="30" customHeight="1">
      <c r="B7" s="875" t="s">
        <v>1022</v>
      </c>
      <c r="C7" s="875"/>
      <c r="D7" s="875"/>
      <c r="E7" s="875"/>
      <c r="F7" s="875"/>
    </row>
    <row r="8" spans="1:12" ht="5.0999999999999996" customHeight="1"/>
    <row r="9" spans="1:12" s="149" customFormat="1" ht="12.75">
      <c r="B9" s="970" t="s">
        <v>893</v>
      </c>
      <c r="C9" s="970"/>
      <c r="D9" s="970"/>
      <c r="E9" s="970"/>
      <c r="F9" s="970"/>
      <c r="I9" s="156"/>
    </row>
    <row r="10" spans="1:12" s="149" customFormat="1" ht="12.75">
      <c r="B10" s="970" t="s">
        <v>894</v>
      </c>
      <c r="C10" s="970"/>
      <c r="D10" s="970"/>
      <c r="E10" s="970"/>
      <c r="F10" s="970"/>
    </row>
    <row r="11" spans="1:12" s="149" customFormat="1" ht="12.75">
      <c r="B11" s="970" t="s">
        <v>895</v>
      </c>
      <c r="C11" s="970"/>
      <c r="D11" s="970"/>
      <c r="E11" s="970"/>
      <c r="F11" s="970"/>
    </row>
    <row r="13" spans="1:12">
      <c r="E13" s="67"/>
      <c r="F13" s="67"/>
    </row>
    <row r="14" spans="1:12">
      <c r="E14" s="67"/>
    </row>
    <row r="15" spans="1:12">
      <c r="E15" s="67"/>
    </row>
    <row r="16" spans="1:12">
      <c r="E16" s="67"/>
    </row>
    <row r="17" spans="2:5">
      <c r="E17" s="67"/>
    </row>
    <row r="18" spans="2:5">
      <c r="E18" s="67"/>
    </row>
    <row r="19" spans="2:5">
      <c r="E19" s="67"/>
    </row>
    <row r="20" spans="2:5">
      <c r="E20" s="67"/>
    </row>
    <row r="30" spans="2:5" ht="33.75">
      <c r="B30" s="134" t="s">
        <v>289</v>
      </c>
      <c r="C30" s="625">
        <v>0.28799999999999998</v>
      </c>
    </row>
    <row r="31" spans="2:5" ht="33.75">
      <c r="B31" s="134" t="s">
        <v>288</v>
      </c>
      <c r="C31" s="625">
        <v>0.23699999999999999</v>
      </c>
    </row>
    <row r="32" spans="2:5" ht="33.75">
      <c r="B32" s="134" t="s">
        <v>184</v>
      </c>
      <c r="C32" s="625">
        <v>0.223</v>
      </c>
    </row>
    <row r="33" spans="2:4" ht="36.75" customHeight="1">
      <c r="B33" s="134" t="s">
        <v>185</v>
      </c>
      <c r="C33" s="625">
        <v>0.09</v>
      </c>
    </row>
    <row r="34" spans="2:4" ht="33.75" customHeight="1">
      <c r="B34" s="134" t="s">
        <v>186</v>
      </c>
      <c r="C34" s="625">
        <v>6.5000000000000002E-2</v>
      </c>
    </row>
    <row r="35" spans="2:4" ht="33.75">
      <c r="B35" s="134" t="s">
        <v>187</v>
      </c>
      <c r="C35" s="625">
        <v>9.7000000000000003E-2</v>
      </c>
    </row>
    <row r="36" spans="2:4">
      <c r="D36" s="138"/>
    </row>
  </sheetData>
  <mergeCells count="9">
    <mergeCell ref="B11:F11"/>
    <mergeCell ref="B5:F5"/>
    <mergeCell ref="B6:F6"/>
    <mergeCell ref="B7:F7"/>
    <mergeCell ref="B1:L1"/>
    <mergeCell ref="B2:L2"/>
    <mergeCell ref="B3:L3"/>
    <mergeCell ref="B9:F9"/>
    <mergeCell ref="B10:F10"/>
  </mergeCells>
  <hyperlinks>
    <hyperlink ref="B1:G1" location="Cuprins_ro!B4" display="I. Balanța de plăți a Republicii Moldova în trimestrul I 2023 (date provizorii)" xr:uid="{C85070AE-26AB-4685-8350-15CDF1EFFB9A}"/>
    <hyperlink ref="B2:G2" location="Содержание_ru!B4" display="I. Платёжный баланс Республики Молдова в I кварталe 2023 года (предварительные данные)" xr:uid="{8D636BB5-FDA2-4809-977B-AC008F0C67C1}"/>
    <hyperlink ref="B3:G3" location="Contents_en!B4" display="I. Balance of payments of the Republic of Moldova in Quarter I, 2023 (preliminary data)" xr:uid="{62D06FDD-8335-42DF-A520-AE42A8AE1721}"/>
  </hyperlinks>
  <pageMargins left="0.7" right="0.7" top="0.75" bottom="0.75" header="0.3" footer="0.3"/>
  <pageSetup paperSize="9" orientation="portrait" r:id="rId1"/>
  <headerFooter differentOddEven="1">
    <oddHeader>&amp;R&amp;"permiansanstypeface,Bold"&amp;12SP-2</oddHeader>
    <oddFooter>&amp;C&amp;"PermianSansTypeface,Bold"&amp;8Confidenţial – BNM
Atenţie! Se interzice deţinerea, sustragerea, alterarea, multiplicarea, distrugerea sau folosirea acestui document fără a dispune de drept de acces autorizat!</oddFooter>
    <evenHeader>&amp;R&amp;"permiansanstypeface,Bold"&amp;12SP-2</evenHeader>
    <evenFooter>&amp;C&amp;"PermianSansTypeface,Bold"&amp;8Confidenţial – BNM
Atenţie! Se interzice deţinerea, sustragerea, alterarea, multiplicarea, distrugerea sau folosirea acestui document fără a dispune de drept de acces autorizat!</evenFooter>
  </headerFooter>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37798-9B34-450C-AB71-5BCACFF92B09}">
  <sheetPr codeName="Sheet16"/>
  <dimension ref="B1:L52"/>
  <sheetViews>
    <sheetView showGridLines="0" showRowColHeaders="0" zoomScaleNormal="100" workbookViewId="0"/>
  </sheetViews>
  <sheetFormatPr defaultRowHeight="15"/>
  <cols>
    <col min="1" max="1" width="5.7109375" customWidth="1"/>
    <col min="2" max="2" width="46" style="72" customWidth="1"/>
    <col min="3" max="3" width="9.140625" style="72"/>
  </cols>
  <sheetData>
    <row r="1" spans="2:12" s="9" customFormat="1">
      <c r="B1" s="881" t="s">
        <v>884</v>
      </c>
      <c r="C1" s="881"/>
      <c r="D1" s="881"/>
      <c r="E1" s="881"/>
      <c r="F1" s="881"/>
      <c r="G1" s="881"/>
      <c r="H1" s="881"/>
      <c r="I1" s="881"/>
      <c r="J1" s="881"/>
      <c r="K1" s="881"/>
      <c r="L1" s="881"/>
    </row>
    <row r="2" spans="2:12" s="9" customFormat="1">
      <c r="B2" s="881" t="s">
        <v>885</v>
      </c>
      <c r="C2" s="881"/>
      <c r="D2" s="881"/>
      <c r="E2" s="881"/>
      <c r="F2" s="881"/>
      <c r="G2" s="881"/>
      <c r="H2" s="881"/>
      <c r="I2" s="881"/>
      <c r="J2" s="881"/>
      <c r="K2" s="881"/>
      <c r="L2" s="881"/>
    </row>
    <row r="3" spans="2:12" s="9" customFormat="1">
      <c r="B3" s="881" t="s">
        <v>886</v>
      </c>
      <c r="C3" s="881"/>
      <c r="D3" s="881"/>
      <c r="E3" s="881"/>
      <c r="F3" s="881"/>
      <c r="G3" s="881"/>
      <c r="H3" s="881"/>
      <c r="I3" s="881"/>
      <c r="J3" s="881"/>
      <c r="K3" s="881"/>
      <c r="L3" s="881"/>
    </row>
    <row r="4" spans="2:12" ht="11.25" customHeight="1"/>
    <row r="5" spans="2:12" s="148" customFormat="1" ht="30" customHeight="1">
      <c r="B5" s="875" t="s">
        <v>1025</v>
      </c>
      <c r="C5" s="875"/>
      <c r="D5" s="875"/>
      <c r="E5" s="875"/>
      <c r="F5" s="875"/>
      <c r="G5" s="875"/>
      <c r="H5" s="875"/>
      <c r="I5" s="875"/>
    </row>
    <row r="6" spans="2:12" s="148" customFormat="1" ht="30" customHeight="1">
      <c r="B6" s="875" t="s">
        <v>1023</v>
      </c>
      <c r="C6" s="875"/>
      <c r="D6" s="875"/>
      <c r="E6" s="875"/>
      <c r="F6" s="875"/>
      <c r="G6" s="875"/>
      <c r="H6" s="875"/>
      <c r="I6" s="875"/>
    </row>
    <row r="7" spans="2:12" s="148" customFormat="1" ht="30" customHeight="1">
      <c r="B7" s="875" t="s">
        <v>1024</v>
      </c>
      <c r="C7" s="875"/>
      <c r="D7" s="875"/>
      <c r="E7" s="875"/>
      <c r="F7" s="875"/>
      <c r="G7" s="875"/>
      <c r="H7" s="875"/>
      <c r="I7" s="875"/>
    </row>
    <row r="8" spans="2:12" ht="5.0999999999999996" customHeight="1"/>
    <row r="9" spans="2:12" s="149" customFormat="1">
      <c r="B9" s="945" t="s">
        <v>896</v>
      </c>
      <c r="C9" s="945"/>
      <c r="D9" s="945"/>
      <c r="E9" s="945"/>
      <c r="F9" s="945"/>
      <c r="G9" s="945"/>
      <c r="H9" s="945"/>
      <c r="I9" s="971"/>
    </row>
    <row r="10" spans="2:12" s="149" customFormat="1">
      <c r="B10" s="945" t="s">
        <v>897</v>
      </c>
      <c r="C10" s="945"/>
      <c r="D10" s="945"/>
      <c r="E10" s="945"/>
      <c r="F10" s="945"/>
      <c r="G10" s="945"/>
      <c r="H10" s="945"/>
      <c r="I10" s="971"/>
    </row>
    <row r="11" spans="2:12" s="149" customFormat="1">
      <c r="B11" s="945" t="s">
        <v>898</v>
      </c>
      <c r="C11" s="945"/>
      <c r="D11" s="945"/>
      <c r="E11" s="945"/>
      <c r="F11" s="945"/>
      <c r="G11" s="945"/>
      <c r="H11" s="945"/>
      <c r="I11" s="971"/>
    </row>
    <row r="12" spans="2:12">
      <c r="B12"/>
      <c r="C12"/>
    </row>
    <row r="13" spans="2:12">
      <c r="B13"/>
      <c r="C13"/>
    </row>
    <row r="14" spans="2:12">
      <c r="B14"/>
      <c r="C14"/>
    </row>
    <row r="15" spans="2:12">
      <c r="B15"/>
      <c r="C15"/>
    </row>
    <row r="16" spans="2:12">
      <c r="B16" s="69"/>
      <c r="C16" s="69"/>
      <c r="D16" s="72"/>
    </row>
    <row r="17" spans="2:9">
      <c r="B17"/>
      <c r="C17"/>
    </row>
    <row r="18" spans="2:9">
      <c r="B18"/>
      <c r="C18"/>
    </row>
    <row r="19" spans="2:9">
      <c r="B19"/>
      <c r="C19"/>
    </row>
    <row r="20" spans="2:9">
      <c r="B20"/>
      <c r="C20"/>
    </row>
    <row r="21" spans="2:9">
      <c r="B21"/>
      <c r="C21"/>
    </row>
    <row r="22" spans="2:9">
      <c r="B22"/>
      <c r="C22"/>
    </row>
    <row r="23" spans="2:9">
      <c r="B23"/>
      <c r="C23"/>
    </row>
    <row r="24" spans="2:9">
      <c r="B24"/>
      <c r="C24"/>
    </row>
    <row r="25" spans="2:9">
      <c r="B25"/>
      <c r="C25"/>
    </row>
    <row r="26" spans="2:9">
      <c r="B26"/>
      <c r="C26"/>
    </row>
    <row r="27" spans="2:9">
      <c r="B27"/>
      <c r="C27"/>
    </row>
    <row r="28" spans="2:9">
      <c r="B28"/>
      <c r="C28"/>
    </row>
    <row r="29" spans="2:9">
      <c r="B29"/>
      <c r="C29"/>
    </row>
    <row r="30" spans="2:9" ht="33.75">
      <c r="B30" s="134" t="s">
        <v>288</v>
      </c>
      <c r="C30" s="619">
        <v>0.36399999999999999</v>
      </c>
      <c r="E30" s="725"/>
      <c r="F30" s="67"/>
      <c r="G30" s="67"/>
      <c r="I30" s="321"/>
    </row>
    <row r="31" spans="2:9" ht="33.75">
      <c r="B31" s="134" t="s">
        <v>289</v>
      </c>
      <c r="C31" s="619">
        <v>0.35599999999999998</v>
      </c>
      <c r="E31" s="725"/>
      <c r="F31" s="67"/>
      <c r="G31" s="67"/>
    </row>
    <row r="32" spans="2:9" ht="36.75" customHeight="1">
      <c r="B32" s="134" t="s">
        <v>665</v>
      </c>
      <c r="C32" s="619">
        <v>5.5E-2</v>
      </c>
      <c r="E32" s="725"/>
      <c r="F32" s="67"/>
      <c r="G32" s="67"/>
    </row>
    <row r="33" spans="2:7" s="321" customFormat="1" ht="45">
      <c r="B33" s="134" t="s">
        <v>186</v>
      </c>
      <c r="C33" s="619">
        <v>4.9000000000000002E-2</v>
      </c>
      <c r="E33" s="725"/>
      <c r="F33" s="67"/>
      <c r="G33" s="67"/>
    </row>
    <row r="34" spans="2:7" ht="36" customHeight="1">
      <c r="B34" s="134" t="s">
        <v>188</v>
      </c>
      <c r="C34" s="619">
        <v>4.9000000000000002E-2</v>
      </c>
      <c r="E34" s="725"/>
      <c r="F34" s="67"/>
      <c r="G34" s="67"/>
    </row>
    <row r="35" spans="2:7" ht="36" customHeight="1">
      <c r="B35" s="134" t="s">
        <v>708</v>
      </c>
      <c r="C35" s="619">
        <v>3.5999999999999997E-2</v>
      </c>
      <c r="E35" s="67"/>
      <c r="F35" s="67"/>
      <c r="G35" s="67"/>
    </row>
    <row r="36" spans="2:7" ht="33.75">
      <c r="B36" s="134" t="s">
        <v>189</v>
      </c>
      <c r="C36" s="619">
        <v>9.0999999999999998E-2</v>
      </c>
      <c r="E36" s="725"/>
      <c r="F36" s="67"/>
      <c r="G36" s="67"/>
    </row>
    <row r="37" spans="2:7">
      <c r="B37"/>
      <c r="C37"/>
    </row>
    <row r="38" spans="2:7">
      <c r="B38"/>
      <c r="C38"/>
    </row>
    <row r="39" spans="2:7">
      <c r="B39"/>
      <c r="C39"/>
    </row>
    <row r="40" spans="2:7">
      <c r="B40" s="125"/>
      <c r="C40" s="125"/>
      <c r="D40" s="125"/>
      <c r="E40" s="125"/>
    </row>
    <row r="41" spans="2:7">
      <c r="B41" s="125"/>
      <c r="C41" s="125"/>
      <c r="D41" s="125"/>
      <c r="E41" s="125"/>
    </row>
    <row r="42" spans="2:7">
      <c r="B42" s="125"/>
      <c r="C42" s="125"/>
      <c r="D42" s="125"/>
      <c r="E42" s="125"/>
    </row>
    <row r="43" spans="2:7">
      <c r="B43" s="125"/>
      <c r="C43" s="125"/>
      <c r="D43" s="125"/>
      <c r="E43" s="125"/>
    </row>
    <row r="44" spans="2:7">
      <c r="B44" s="125"/>
      <c r="C44" s="125"/>
      <c r="D44" s="125"/>
      <c r="E44" s="125"/>
    </row>
    <row r="45" spans="2:7">
      <c r="B45" s="125"/>
      <c r="C45" s="125"/>
      <c r="D45" s="125"/>
      <c r="E45" s="125"/>
    </row>
    <row r="46" spans="2:7">
      <c r="B46" s="125"/>
      <c r="C46" s="125"/>
      <c r="D46" s="125"/>
      <c r="E46" s="125"/>
    </row>
    <row r="47" spans="2:7">
      <c r="B47" s="125"/>
      <c r="C47" s="125"/>
      <c r="D47" s="125"/>
      <c r="E47" s="125"/>
    </row>
    <row r="48" spans="2:7">
      <c r="B48" s="125"/>
      <c r="C48" s="125"/>
      <c r="D48" s="125"/>
      <c r="E48" s="125"/>
    </row>
    <row r="49" spans="2:5">
      <c r="B49" s="125"/>
      <c r="C49" s="125"/>
      <c r="D49" s="125"/>
      <c r="E49" s="125"/>
    </row>
    <row r="50" spans="2:5">
      <c r="B50" s="125"/>
      <c r="C50" s="125"/>
      <c r="D50" s="125"/>
      <c r="E50" s="125"/>
    </row>
    <row r="51" spans="2:5">
      <c r="B51" s="125"/>
      <c r="C51" s="125"/>
      <c r="D51" s="125"/>
      <c r="E51" s="125"/>
    </row>
    <row r="52" spans="2:5">
      <c r="B52" s="125"/>
      <c r="C52" s="125"/>
      <c r="D52" s="125"/>
      <c r="E52" s="125"/>
    </row>
  </sheetData>
  <mergeCells count="9">
    <mergeCell ref="B10:I10"/>
    <mergeCell ref="B11:I11"/>
    <mergeCell ref="B5:I5"/>
    <mergeCell ref="B6:I6"/>
    <mergeCell ref="B1:L1"/>
    <mergeCell ref="B2:L2"/>
    <mergeCell ref="B3:L3"/>
    <mergeCell ref="B7:I7"/>
    <mergeCell ref="B9:I9"/>
  </mergeCells>
  <hyperlinks>
    <hyperlink ref="B1:G1" location="Cuprins_ro!B4" display="I. Balanța de plăți a Republicii Moldova în trimestrul I 2023 (date provizorii)" xr:uid="{351668FB-F619-4F86-AFB9-518D3C78EA3D}"/>
    <hyperlink ref="B2:G2" location="Содержание_ru!B4" display="I. Платёжный баланс Республики Молдова в I кварталe 2023 года (предварительные данные)" xr:uid="{D6F663B6-7A20-47A8-AE12-ADD786D2E956}"/>
    <hyperlink ref="B3:G3" location="Contents_en!B4" display="I. Balance of payments of the Republic of Moldova in Quarter I, 2023 (preliminary data)" xr:uid="{F5802A85-C29E-4027-B40E-00B540574D04}"/>
  </hyperlinks>
  <pageMargins left="0.7" right="0.7" top="0.75" bottom="0.75" header="0.3" footer="0.3"/>
  <pageSetup paperSize="9" orientation="portrait" r:id="rId1"/>
  <headerFooter differentOddEven="1">
    <oddHeader>&amp;R&amp;"permiansanstypeface,Bold"&amp;12SP-2</oddHeader>
    <oddFooter>&amp;C&amp;"PermianSansTypeface,Bold"&amp;8Confidenţial – BNM
Atenţie! Se interzice deţinerea, sustragerea, alterarea, multiplicarea, distrugerea sau folosirea acestui document fără a dispune de drept de acces autorizat!</oddFooter>
    <evenHeader>&amp;R&amp;"permiansanstypeface,Bold"&amp;12SP-2</evenHeader>
    <evenFooter>&amp;C&amp;"PermianSansTypeface,Bold"&amp;8Confidenţial – BNM
Atenţie! Se interzice deţinerea, sustragerea, alterarea, multiplicarea, distrugerea sau folosirea acestui document fără a dispune de drept de acces autorizat!</even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7969C-3626-450A-81FF-9B7BE050C90D}">
  <dimension ref="B1:C63"/>
  <sheetViews>
    <sheetView showGridLines="0" showRowColHeaders="0" zoomScaleNormal="100" workbookViewId="0"/>
  </sheetViews>
  <sheetFormatPr defaultRowHeight="15"/>
  <cols>
    <col min="1" max="1" width="5.7109375" customWidth="1"/>
    <col min="2" max="2" width="125.7109375" style="130" customWidth="1"/>
    <col min="3" max="3" width="5.28515625" style="130" bestFit="1" customWidth="1"/>
  </cols>
  <sheetData>
    <row r="1" spans="2:3">
      <c r="C1" s="595"/>
    </row>
    <row r="2" spans="2:3" ht="42">
      <c r="B2" s="602" t="s">
        <v>980</v>
      </c>
      <c r="C2" s="595"/>
    </row>
    <row r="3" spans="2:3" ht="5.0999999999999996" customHeight="1">
      <c r="B3" s="596"/>
      <c r="C3" s="595"/>
    </row>
    <row r="4" spans="2:3">
      <c r="B4" s="600" t="s">
        <v>981</v>
      </c>
      <c r="C4" s="595"/>
    </row>
    <row r="5" spans="2:3">
      <c r="B5" s="598" t="str">
        <f>'D1'!B10</f>
        <v>График 1. ВВП, индексы физического объема (% к соответствующему кварталу предыдущего года)</v>
      </c>
      <c r="C5" s="315" t="s">
        <v>529</v>
      </c>
    </row>
    <row r="6" spans="2:3">
      <c r="B6" s="598" t="str">
        <f>'T1'!B6</f>
        <v>Таблица 1. Основные макроэкономические показатели Республики Молдова</v>
      </c>
      <c r="C6" s="315" t="s">
        <v>530</v>
      </c>
    </row>
    <row r="7" spans="2:3">
      <c r="B7" s="598" t="str">
        <f>'D2'!B10</f>
        <v>График 2. Показатели открытости экономики, %</v>
      </c>
      <c r="C7" s="315" t="s">
        <v>531</v>
      </c>
    </row>
    <row r="8" spans="2:3">
      <c r="B8" s="598" t="str">
        <f>'T2'!B6</f>
        <v>Таблица 2. Платёжный баланс Республики Молдова (РПБ6), основные агрегаты (млн. долларов США)</v>
      </c>
      <c r="C8" s="315" t="s">
        <v>532</v>
      </c>
    </row>
    <row r="9" spans="2:3">
      <c r="B9" s="598" t="str">
        <f>'D3'!B10</f>
        <v>График 3. Счет текущих операций - основные компоненты (млн. долларов США)</v>
      </c>
      <c r="C9" s="315" t="s">
        <v>533</v>
      </c>
    </row>
    <row r="10" spans="2:3">
      <c r="B10" s="598" t="str">
        <f>'T3'!B6</f>
        <v>Таблица 3. Основные составляющие текущего счета платежного баланса (РПБ6), % к ВВП</v>
      </c>
      <c r="C10" s="315" t="s">
        <v>534</v>
      </c>
    </row>
    <row r="11" spans="2:3">
      <c r="B11" s="598" t="str">
        <f>'D4'!B10</f>
        <v xml:space="preserve">График 4. Сальдо счета товаров, по группам стран (ФОБ-СИФ) </v>
      </c>
      <c r="C11" s="315" t="s">
        <v>535</v>
      </c>
    </row>
    <row r="12" spans="2:3">
      <c r="B12" s="598" t="str">
        <f>'D5'!B10</f>
        <v>График 5. Экспорт товаров по группам стран, в динамике (млн. долларов США)</v>
      </c>
      <c r="C12" s="315" t="s">
        <v>536</v>
      </c>
    </row>
    <row r="13" spans="2:3">
      <c r="B13" s="598" t="str">
        <f>'T4'!B6</f>
        <v>Таблица 4. Экспорт пищевыx и сельскохозяйственных продуктов по основным категориям</v>
      </c>
      <c r="C13" s="315" t="s">
        <v>537</v>
      </c>
    </row>
    <row r="14" spans="2:3">
      <c r="B14" s="598" t="str">
        <f>'D6'!B10</f>
        <v>График 6. Экспорт этилового спирта и алкогольных напитков по группам стран (млн. долларов США)</v>
      </c>
      <c r="C14" s="315" t="s">
        <v>538</v>
      </c>
    </row>
    <row r="15" spans="2:3">
      <c r="B15" s="598" t="str">
        <f>'D7'!B10</f>
        <v>График 7. Импорт товаров по группам стран, в ценах СИФ (млн. долларов США)</v>
      </c>
      <c r="C15" s="315" t="s">
        <v>539</v>
      </c>
    </row>
    <row r="16" spans="2:3">
      <c r="B16" s="598" t="str">
        <f>'D8'!B10</f>
        <v>График 8. Импорт топливных товаров и электроэнергии (в ценах СИФ)</v>
      </c>
      <c r="C16" s="315" t="s">
        <v>540</v>
      </c>
    </row>
    <row r="17" spans="2:3">
      <c r="B17" s="598" t="str">
        <f>'D9'!B10</f>
        <v>График 9. Баланс услуг</v>
      </c>
      <c r="C17" s="315" t="s">
        <v>541</v>
      </c>
    </row>
    <row r="18" spans="2:3">
      <c r="B18" s="598" t="str">
        <f>'T5'!B6</f>
        <v>Таблица 5. Степень влияния основных видов услуг на общее изменение (процентные пункты)</v>
      </c>
      <c r="C18" s="315" t="s">
        <v>542</v>
      </c>
    </row>
    <row r="19" spans="2:3">
      <c r="B19" s="598" t="str">
        <f>'D10'!B10</f>
        <v>График 10. Экспорт услуг, основные типы, в III квартале 2023 года</v>
      </c>
      <c r="C19" s="315" t="s">
        <v>543</v>
      </c>
    </row>
    <row r="20" spans="2:3">
      <c r="B20" s="598" t="str">
        <f>'D11'!B10</f>
        <v>График 11. Импорт услуг, основные типы, в III квартале 2023 года</v>
      </c>
      <c r="C20" s="315" t="s">
        <v>544</v>
      </c>
    </row>
    <row r="21" spans="2:3">
      <c r="B21" s="598" t="str">
        <f>'T6'!B6</f>
        <v xml:space="preserve">Таблица 6. Сальдо компьютерных услуг, основные виды </v>
      </c>
      <c r="C21" s="315" t="s">
        <v>547</v>
      </c>
    </row>
    <row r="22" spans="2:3">
      <c r="B22" s="598" t="str">
        <f>'D12'!B10</f>
        <v>График 12. Первичные доходы в динамике</v>
      </c>
      <c r="C22" s="315" t="s">
        <v>545</v>
      </c>
    </row>
    <row r="23" spans="2:3">
      <c r="B23" s="598" t="str">
        <f>'D13'!B10</f>
        <v>График 13. Вторичные доходы в динамике</v>
      </c>
      <c r="C23" s="315" t="s">
        <v>546</v>
      </c>
    </row>
    <row r="24" spans="2:3">
      <c r="B24" s="598" t="str">
        <f>'T7'!B6</f>
        <v xml:space="preserve">Таблица 7. Структура личных денежных переводов </v>
      </c>
      <c r="C24" s="315" t="s">
        <v>548</v>
      </c>
    </row>
    <row r="25" spans="2:3">
      <c r="B25" s="598" t="str">
        <f>'D14'!B10</f>
        <v>График 14. Личные денежные переводы по регионам (млн. долл. США)</v>
      </c>
      <c r="C25" s="315" t="s">
        <v>550</v>
      </c>
    </row>
    <row r="26" spans="2:3">
      <c r="B26" s="598" t="str">
        <f>'D15'!B10</f>
        <v xml:space="preserve">График 15. Счет операций с капиталом - основные компоненты (млн. долл. США) </v>
      </c>
      <c r="C26" s="315" t="s">
        <v>551</v>
      </c>
    </row>
    <row r="27" spans="2:3">
      <c r="B27" s="598" t="str">
        <f>'D16'!B10</f>
        <v xml:space="preserve">График 16. Финансовый счет по функциональным категориям, чистые потоки (млн. долл. США) </v>
      </c>
      <c r="C27" s="315" t="s">
        <v>552</v>
      </c>
    </row>
    <row r="28" spans="2:3">
      <c r="B28" s="598" t="str">
        <f>'T8'!B6</f>
        <v>Таблица 8. Источники покрытия чистого заимствования, чистые финансовые потоки, % ВВП</v>
      </c>
      <c r="C28" s="315" t="s">
        <v>549</v>
      </c>
    </row>
    <row r="29" spans="2:3">
      <c r="B29" s="598" t="str">
        <f>'D17'!B10</f>
        <v>График 17. Финансовый счёт, активы и обязательства по функциональным категориям в III квартале 2023 года (млн. долл. США)</v>
      </c>
      <c r="C29" s="315" t="s">
        <v>553</v>
      </c>
    </row>
    <row r="30" spans="2:3">
      <c r="B30" s="598" t="str">
        <f>'T10'!B6</f>
        <v>Таблица 9. Внешние займы (обязательства), по институциональным секторам, привлечение и погашение (млн. долл. США)</v>
      </c>
      <c r="C30" s="315" t="s">
        <v>554</v>
      </c>
    </row>
    <row r="31" spans="2:3">
      <c r="B31" s="598" t="str">
        <f>'D18'!B10</f>
        <v>График 18. Основные кредиторы секторa государственного управления в III квартале 2023 года</v>
      </c>
      <c r="C31" s="315" t="s">
        <v>555</v>
      </c>
    </row>
    <row r="32" spans="2:3">
      <c r="B32" s="598" t="str">
        <f>'T9'!B6</f>
        <v>Таблица 9. Прямые инвестиции, приток и отток финансовых средств (млн. долл. США)</v>
      </c>
      <c r="C32" s="315" t="s">
        <v>556</v>
      </c>
    </row>
    <row r="33" spans="2:3" ht="5.0999999999999996" customHeight="1">
      <c r="C33" s="599"/>
    </row>
    <row r="34" spans="2:3">
      <c r="B34" s="600" t="s">
        <v>982</v>
      </c>
      <c r="C34" s="599"/>
    </row>
    <row r="35" spans="2:3">
      <c r="B35" s="598" t="str">
        <f>'T11'!B6</f>
        <v>Таблица 11.Основные показатели международной инвестиционной позиции (РПБ6)</v>
      </c>
      <c r="C35" s="315" t="s">
        <v>557</v>
      </c>
    </row>
    <row r="36" spans="2:3">
      <c r="B36" s="598" t="str">
        <f>'T12'!B6</f>
        <v>Таблица 12. Международная инвестиционная позиция (РПБ6) по состоянию на 30.09.2023 (млн. долл. США)</v>
      </c>
      <c r="C36" s="315" t="s">
        <v>558</v>
      </c>
    </row>
    <row r="37" spans="2:3">
      <c r="B37" s="598" t="str">
        <f>'D19'!B10</f>
        <v>График 19. Чистая международная инвестиционная позиция, по институциональным секторам, % к ВВП</v>
      </c>
      <c r="C37" s="315" t="s">
        <v>559</v>
      </c>
    </row>
    <row r="38" spans="2:3">
      <c r="B38" s="598" t="str">
        <f>'D20'!B10</f>
        <v>График 20. Структура внешних финансовых активов и обязательств по функциональным категориям, по состоянию на конец периода (%)</v>
      </c>
      <c r="C38" s="315" t="s">
        <v>560</v>
      </c>
    </row>
    <row r="39" spans="2:3">
      <c r="B39" s="598" t="str">
        <f>'D21'!B10</f>
        <v xml:space="preserve">График 21. Показатели достаточности официальных резервных активов </v>
      </c>
      <c r="C39" s="315" t="s">
        <v>561</v>
      </c>
    </row>
    <row r="40" spans="2:3">
      <c r="B40" s="598" t="str">
        <f>'D22'!B10</f>
        <v>График 22. Позиция прямых инвестиции** – собственный капитал, по регионам, на конец периода (млн. долл. США)</v>
      </c>
      <c r="C40" s="315" t="s">
        <v>562</v>
      </c>
    </row>
    <row r="41" spans="2:3">
      <c r="B41" s="598" t="str">
        <f>'D23'!B10</f>
        <v>График 23. Прямые инвестиции – собственный капитал, накопленный по состоянию на 30.09.2023 г., по отраслям (согласно КЭДМ-2)</v>
      </c>
      <c r="C41" s="315" t="s">
        <v>563</v>
      </c>
    </row>
    <row r="42" spans="2:3">
      <c r="B42" s="598" t="str">
        <f>'D24'!B10</f>
        <v>График 24. Структура внешних финансовых активов и обязательств по срокам погашения, по состоянию на конец периода (%)</v>
      </c>
      <c r="C42" s="315" t="s">
        <v>564</v>
      </c>
    </row>
    <row r="43" spans="2:3" ht="5.0999999999999996" customHeight="1">
      <c r="C43" s="599"/>
    </row>
    <row r="44" spans="2:3">
      <c r="B44" s="600" t="s">
        <v>983</v>
      </c>
      <c r="C44" s="599"/>
    </row>
    <row r="45" spans="2:3">
      <c r="B45" s="598" t="str">
        <f>'T13'!B6</f>
        <v>Таблица 13. Валовой внешний долг (РПБ6) по институциональным секторам и срокам погашения (изначальным), (млн. долл. США)</v>
      </c>
      <c r="C45" s="315" t="s">
        <v>565</v>
      </c>
    </row>
    <row r="46" spans="2:3">
      <c r="B46" s="598" t="str">
        <f>'D25'!B10</f>
        <v>График 25. Валовой внешний долг по состоянию на конец периода</v>
      </c>
      <c r="C46" s="315" t="s">
        <v>566</v>
      </c>
    </row>
    <row r="47" spans="2:3">
      <c r="B47" s="598" t="str">
        <f>'D26'!B10</f>
        <v>График 26. Валовой внешний долг по состоянию на конец периода (млн. долл. США)</v>
      </c>
      <c r="C47" s="315" t="s">
        <v>567</v>
      </c>
    </row>
    <row r="48" spans="2:3">
      <c r="B48" s="598" t="str">
        <f>'T14'!B6</f>
        <v>Таблица 14. Основные показатели внешнего долга (РПБ6)</v>
      </c>
      <c r="C48" s="315" t="s">
        <v>568</v>
      </c>
    </row>
    <row r="49" spans="2:3">
      <c r="B49" s="598" t="str">
        <f>'D27'!B10</f>
        <v>График 27. Внешний долг государством по состоянию на конец периода (млн. долл. США)</v>
      </c>
      <c r="C49" s="315" t="s">
        <v>569</v>
      </c>
    </row>
    <row r="50" spans="2:3">
      <c r="B50" s="598" t="str">
        <f>'D28'!B10</f>
        <v xml:space="preserve">График 28. Структура внешнего долга государственного сектора по кредиторам на конец периода (%)   </v>
      </c>
      <c r="C50" s="315" t="s">
        <v>570</v>
      </c>
    </row>
    <row r="51" spans="2:3">
      <c r="B51" s="598" t="str">
        <f>'T16'!B6</f>
        <v>Таблица 16. Обслуживание внешнего государственного долга</v>
      </c>
      <c r="C51" s="315" t="s">
        <v>571</v>
      </c>
    </row>
    <row r="52" spans="2:3">
      <c r="B52" s="598" t="str">
        <f>'T15'!B6</f>
        <v>Таблица 15. Кредиты, распределение СДР и долговые ценные бумаги по кредиторам (млн. долларов США)</v>
      </c>
      <c r="C52" s="315" t="s">
        <v>572</v>
      </c>
    </row>
    <row r="53" spans="2:3">
      <c r="B53" s="598" t="str">
        <f>'D29'!B10</f>
        <v>График 29. Bнешний долг частного сектора на конец периода (млн. долл. США)</v>
      </c>
      <c r="C53" s="315" t="s">
        <v>573</v>
      </c>
    </row>
    <row r="54" spans="2:3">
      <c r="B54" s="598" t="str">
        <f>'D30'!B10</f>
        <v>График 30. Структура внешний долг частного сектора по институциональным секторам на конец периода (%)</v>
      </c>
      <c r="C54" s="315" t="s">
        <v>574</v>
      </c>
    </row>
    <row r="55" spans="2:3">
      <c r="B55" s="598" t="str">
        <f>'D31'!B10</f>
        <v>График 31. Структура кредиторов частного долга на конец III кварталa 2023 (%)</v>
      </c>
      <c r="C55" s="315" t="s">
        <v>575</v>
      </c>
    </row>
    <row r="56" spans="2:3" ht="5.0999999999999996" customHeight="1">
      <c r="C56" s="599"/>
    </row>
    <row r="57" spans="2:3" ht="15.75">
      <c r="B57" s="603" t="s">
        <v>528</v>
      </c>
      <c r="C57" s="599"/>
    </row>
    <row r="58" spans="2:3" ht="30">
      <c r="B58" s="278" t="str">
        <f>'D32'!B10</f>
        <v>График 32. Географическая структура трансфертов (переводов) денежных средств из-за границы, осуществлённых в пользу физических лиц, на брутто основе, I-III 2023 года</v>
      </c>
      <c r="C58" s="315" t="s">
        <v>576</v>
      </c>
    </row>
    <row r="59" spans="2:3" ht="30">
      <c r="B59" s="278" t="str">
        <f>'D33'!B10</f>
        <v>График 33. Агрегированные международные финансовые потоки, зарегистрированные национальной банковской системой (млн. долл. США)</v>
      </c>
      <c r="C59" s="315" t="s">
        <v>779</v>
      </c>
    </row>
    <row r="60" spans="2:3" ht="30">
      <c r="B60" s="278" t="str">
        <f>'D34'!B10</f>
        <v>График 34. Валютная структура международных финансовых потоков, зарегистрированных в национальной банковской системе (млрд. долл. США)</v>
      </c>
      <c r="C60" s="315" t="s">
        <v>780</v>
      </c>
    </row>
    <row r="61" spans="2:3" ht="30">
      <c r="B61" s="278" t="str">
        <f>'D35'!B10</f>
        <v>График 35. Географическая структура трансфертов (переводов) денежных средств из-за границы, осуществлённых в пользу физических лиц, на брутто основе</v>
      </c>
      <c r="C61" s="315" t="s">
        <v>781</v>
      </c>
    </row>
    <row r="63" spans="2:3">
      <c r="B63" s="604" t="s">
        <v>768</v>
      </c>
    </row>
  </sheetData>
  <phoneticPr fontId="87" type="noConversion"/>
  <hyperlinks>
    <hyperlink ref="C5" location="'D1'!A1" display="D1" xr:uid="{180DAD09-F414-452B-AE45-28D0E356A389}"/>
    <hyperlink ref="C6" location="'T1'!A1" display="T1" xr:uid="{AFA1B0B0-3DD9-46BC-912A-0D3B5398291F}"/>
    <hyperlink ref="C7" location="'D2'!A1" display="D2" xr:uid="{8EF0D7C4-92D2-4450-A905-73183EF834C7}"/>
    <hyperlink ref="C8" location="'T2'!A1" display="T2" xr:uid="{515980F2-47D4-4827-B94A-21152492BF8C}"/>
    <hyperlink ref="C9" location="'D3'!A1" display="D3" xr:uid="{94BC6C02-20A9-478B-9C11-852DA6E7E275}"/>
    <hyperlink ref="C10" location="'T3'!A1" display="T3" xr:uid="{5AA950B2-8FDA-47CE-A7CC-D66DB5B4CF1B}"/>
    <hyperlink ref="C11" location="'D4'!A1" display="D4" xr:uid="{DE6DD593-2196-4660-9588-0E40BB2FCC05}"/>
    <hyperlink ref="C12" location="'D5'!A1" display="D5" xr:uid="{B797DF12-3196-41D1-B616-9FD5D4024A5C}"/>
    <hyperlink ref="C13" location="'T4'!A1" display="T4" xr:uid="{AEF9BFA4-66D1-4F49-9554-396346B57294}"/>
    <hyperlink ref="C14" location="'D6'!A1" display="D6" xr:uid="{579CC1B2-2FAB-4C04-8801-7AB424FA17C3}"/>
    <hyperlink ref="C15" location="'D7'!A1" display="D7" xr:uid="{92BA82D0-9482-47C0-BEFF-82CDFB955618}"/>
    <hyperlink ref="C16" location="'D8'!A1" display="D8" xr:uid="{4C1AD2C1-702C-4DDF-A0BA-FBD483805DB8}"/>
    <hyperlink ref="C17" location="'D9'!A1" display="D9" xr:uid="{6344AC6D-8A9E-4C76-A0B2-B4BB94A55406}"/>
    <hyperlink ref="C18" location="'T5'!A1" display="T5" xr:uid="{E6EDF55E-04EE-4812-B365-09D63600D9F6}"/>
    <hyperlink ref="C19" location="'D10'!A1" display="D10" xr:uid="{54D9C899-C563-49E3-90BA-6230F8844F0F}"/>
    <hyperlink ref="C20" location="'D11'!A1" display="D11" xr:uid="{E2F7678F-9C73-4AC3-B98E-EF2617D1C0DF}"/>
    <hyperlink ref="C21" location="'T6'!A1" display="T6" xr:uid="{887160C1-4D5B-4601-9181-11F21559E1A8}"/>
    <hyperlink ref="C22" location="'D12'!A1" display="D12" xr:uid="{BBE0FE61-2AC5-474B-88F3-C4068A2BCA52}"/>
    <hyperlink ref="C23" location="'D13'!A1" display="D13" xr:uid="{75A21993-81C7-4836-99C8-63CAE867A001}"/>
    <hyperlink ref="C24" location="'T7'!A1" display="T7" xr:uid="{03CBF147-7292-4FC0-8301-C7E54C1ED276}"/>
    <hyperlink ref="C28" location="'T8'!A1" display="T8" xr:uid="{86434DFF-1F11-4D9D-B4FA-0002B24C204F}"/>
    <hyperlink ref="C25" location="'D14'!A1" display="D14" xr:uid="{49D761A3-A196-4E99-A967-4F3D380AE13C}"/>
    <hyperlink ref="C26" location="'D15'!A1" display="D15" xr:uid="{B9914187-0F62-4918-BBEC-68AEA3BC524D}"/>
    <hyperlink ref="C27" location="'D16'!A1" display="D16" xr:uid="{B23F34EC-F3A2-41C9-B59B-9C6D8CE2AACE}"/>
    <hyperlink ref="C29" location="'D17'!A1" display="D17" xr:uid="{17048E22-DFC9-4DF2-8405-D92A46E13BAB}"/>
    <hyperlink ref="C30" location="'T9'!A1" display="T9" xr:uid="{B388A56E-83C8-4E9F-822A-F77EAAA262FC}"/>
    <hyperlink ref="C31" location="'D18'!A1" display="D18" xr:uid="{CF4E0D79-2A00-4338-AB6A-A61A2FBF9BC2}"/>
    <hyperlink ref="C32" location="'T10'!A1" display="T10" xr:uid="{5817A1A9-0C7E-416F-AB29-A2FADBB41570}"/>
    <hyperlink ref="C35" location="'T11'!A1" display="T11" xr:uid="{BE5B7AA7-DC8D-4533-8C60-54DED459E4C5}"/>
    <hyperlink ref="C36" location="'T12'!A1" display="T12" xr:uid="{3A46A39A-4433-4B35-92F8-3AB16F432888}"/>
    <hyperlink ref="C37" location="'D19'!A1" display="D19" xr:uid="{0BB4A983-3A59-48AB-A8C6-DE4644166DAB}"/>
    <hyperlink ref="C38" location="'D20'!A1" display="D20" xr:uid="{47C644C7-7266-4241-AA5A-F4636A643717}"/>
    <hyperlink ref="C39" location="'D21'!A1" display="D21" xr:uid="{2063EB6A-0F6D-4349-A243-D902EBDB0260}"/>
    <hyperlink ref="C40" location="'D22'!A1" display="D22" xr:uid="{553B1683-5808-474E-9D7A-6B0E4C1A759A}"/>
    <hyperlink ref="C41" location="'D23'!A1" display="D23" xr:uid="{FB8C50C3-2835-4E95-909C-5BAC23BDE6DD}"/>
    <hyperlink ref="C42" location="'D24'!A1" display="D24" xr:uid="{103D8D3E-A77D-455B-A4BF-33BD5690549B}"/>
    <hyperlink ref="C45" location="'T13'!A1" display="T13" xr:uid="{7290CE26-41D1-4E43-9707-4E1340505133}"/>
    <hyperlink ref="C46" location="'D25'!A1" display="D25" xr:uid="{C48DE317-2F80-49D7-B217-1EDD1184DC32}"/>
    <hyperlink ref="C47" location="'D26'!A1" display="D26" xr:uid="{C29C2D7E-A590-45C7-9769-B94AC2FEE230}"/>
    <hyperlink ref="C48" location="'T14'!A1" display="T14" xr:uid="{C25B094E-E160-40AA-A130-8417A05078A5}"/>
    <hyperlink ref="C49" location="'D27'!A1" display="D27" xr:uid="{71BD86E4-A977-403D-A658-99494C5F091F}"/>
    <hyperlink ref="C50" location="'D28'!A1" display="D28" xr:uid="{E8FF0DD7-3DC5-4077-A9A1-808FBCE42DEF}"/>
    <hyperlink ref="C51" location="'T15'!A1" display="T15" xr:uid="{90101B80-50E9-4493-8A62-81E858A52871}"/>
    <hyperlink ref="C52" location="'T16'!A1" display="T16" xr:uid="{25D03A89-457A-4CDE-8D7A-D78931828E36}"/>
    <hyperlink ref="C53" location="'D29'!A1" display="D29" xr:uid="{322CCA6F-F69D-4C19-A26F-DB95B2E6DE19}"/>
    <hyperlink ref="C54" location="'D30'!A1" display="D30" xr:uid="{BB925476-D25B-41AD-B881-9EE05560CA76}"/>
    <hyperlink ref="C58" location="'D31'!A1" display="D31" xr:uid="{5A71D7A3-7513-4193-8DA6-2E2FB66BD45B}"/>
    <hyperlink ref="C59" location="'D32'!A1" display="D32" xr:uid="{89F0A0A7-B3A4-4EE8-8D56-422E429A8AA4}"/>
    <hyperlink ref="C55" location="'D30'!A1" display="D31" xr:uid="{CCA8DC62-27CB-4A41-A27C-5302653F6FF8}"/>
    <hyperlink ref="C60" location="'D32'!A1" display="D32" xr:uid="{AFF91E91-7A3E-4787-8661-9F87CB00FBBB}"/>
    <hyperlink ref="C61" location="'D32'!A1" display="D32" xr:uid="{663D4FEE-43BE-4B38-9699-09B04E98AFBD}"/>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94500-C97F-4320-AE58-656D2E34B645}">
  <sheetPr codeName="Sheet17"/>
  <dimension ref="B1:S43"/>
  <sheetViews>
    <sheetView showGridLines="0" showRowColHeaders="0" zoomScaleNormal="100" workbookViewId="0"/>
  </sheetViews>
  <sheetFormatPr defaultRowHeight="15"/>
  <cols>
    <col min="1" max="1" width="5.7109375" customWidth="1"/>
    <col min="2" max="2" width="32.7109375" customWidth="1"/>
    <col min="3" max="6" width="7.42578125" customWidth="1"/>
    <col min="10" max="10" width="8.7109375" customWidth="1"/>
  </cols>
  <sheetData>
    <row r="1" spans="2:12">
      <c r="B1" s="881" t="s">
        <v>884</v>
      </c>
      <c r="C1" s="881"/>
      <c r="D1" s="881"/>
      <c r="E1" s="881"/>
      <c r="F1" s="881"/>
      <c r="G1" s="881"/>
      <c r="H1" s="881"/>
      <c r="I1" s="881"/>
      <c r="J1" s="881"/>
      <c r="K1" s="881"/>
      <c r="L1" s="881"/>
    </row>
    <row r="2" spans="2:12">
      <c r="B2" s="881" t="s">
        <v>885</v>
      </c>
      <c r="C2" s="881"/>
      <c r="D2" s="881"/>
      <c r="E2" s="881"/>
      <c r="F2" s="881"/>
      <c r="G2" s="881"/>
      <c r="H2" s="881"/>
      <c r="I2" s="881"/>
      <c r="J2" s="881"/>
      <c r="K2" s="881"/>
      <c r="L2" s="881"/>
    </row>
    <row r="3" spans="2:12">
      <c r="B3" s="881" t="s">
        <v>886</v>
      </c>
      <c r="C3" s="881"/>
      <c r="D3" s="881"/>
      <c r="E3" s="881"/>
      <c r="F3" s="881"/>
      <c r="G3" s="881"/>
      <c r="H3" s="881"/>
      <c r="I3" s="881"/>
      <c r="J3" s="881"/>
      <c r="K3" s="881"/>
      <c r="L3" s="881"/>
    </row>
    <row r="4" spans="2:12" ht="11.25" customHeight="1"/>
    <row r="5" spans="2:12">
      <c r="B5" s="902" t="s">
        <v>771</v>
      </c>
      <c r="C5" s="902"/>
      <c r="D5" s="902"/>
      <c r="E5" s="902"/>
      <c r="F5" s="902"/>
      <c r="G5" s="902"/>
      <c r="H5" s="902"/>
      <c r="I5" s="902"/>
      <c r="J5" s="902"/>
    </row>
    <row r="6" spans="2:12">
      <c r="B6" s="959" t="s">
        <v>681</v>
      </c>
      <c r="C6" s="959"/>
      <c r="D6" s="959"/>
      <c r="E6" s="959"/>
      <c r="F6" s="959"/>
      <c r="G6" s="959"/>
      <c r="H6" s="959"/>
      <c r="I6" s="959"/>
      <c r="J6" s="959"/>
    </row>
    <row r="7" spans="2:12">
      <c r="B7" s="959" t="s">
        <v>682</v>
      </c>
      <c r="C7" s="959"/>
      <c r="D7" s="959"/>
      <c r="E7" s="959"/>
      <c r="F7" s="959"/>
      <c r="G7" s="959"/>
      <c r="H7" s="959"/>
      <c r="I7" s="959"/>
      <c r="J7" s="959"/>
    </row>
    <row r="8" spans="2:12" ht="5.0999999999999996" customHeight="1" thickBot="1">
      <c r="B8" s="37"/>
      <c r="J8" s="528"/>
    </row>
    <row r="9" spans="2:12" ht="11.25" customHeight="1" thickTop="1">
      <c r="B9" s="972"/>
      <c r="C9" s="975">
        <v>2022</v>
      </c>
      <c r="D9" s="976"/>
      <c r="E9" s="976"/>
      <c r="F9" s="976"/>
      <c r="G9" s="975">
        <v>2023</v>
      </c>
      <c r="H9" s="976"/>
      <c r="I9" s="976"/>
      <c r="J9" s="975" t="s">
        <v>865</v>
      </c>
      <c r="K9" s="321"/>
    </row>
    <row r="10" spans="2:12" ht="15.75" thickBot="1">
      <c r="B10" s="973"/>
      <c r="C10" s="779" t="s">
        <v>3</v>
      </c>
      <c r="D10" s="780" t="s">
        <v>4</v>
      </c>
      <c r="E10" s="780" t="s">
        <v>5</v>
      </c>
      <c r="F10" s="780" t="s">
        <v>6</v>
      </c>
      <c r="G10" s="779" t="s">
        <v>694</v>
      </c>
      <c r="H10" s="780" t="s">
        <v>845</v>
      </c>
      <c r="I10" s="780" t="s">
        <v>5</v>
      </c>
      <c r="J10" s="977"/>
    </row>
    <row r="11" spans="2:12" ht="11.25" customHeight="1" thickBot="1">
      <c r="B11" s="974"/>
      <c r="C11" s="978" t="s">
        <v>1064</v>
      </c>
      <c r="D11" s="979"/>
      <c r="E11" s="979"/>
      <c r="F11" s="979"/>
      <c r="G11" s="979"/>
      <c r="H11" s="979"/>
      <c r="I11" s="980"/>
      <c r="J11" s="778" t="s">
        <v>162</v>
      </c>
    </row>
    <row r="12" spans="2:12" ht="11.25" customHeight="1" thickTop="1">
      <c r="B12" s="27" t="s">
        <v>190</v>
      </c>
      <c r="C12" s="408">
        <v>84.05</v>
      </c>
      <c r="D12" s="408">
        <v>96.85</v>
      </c>
      <c r="E12" s="408">
        <v>94.4</v>
      </c>
      <c r="F12" s="408">
        <v>128.66</v>
      </c>
      <c r="G12" s="408">
        <v>110.88</v>
      </c>
      <c r="H12" s="408">
        <v>123.34</v>
      </c>
      <c r="I12" s="408">
        <v>120.89</v>
      </c>
      <c r="J12" s="781">
        <v>128.1</v>
      </c>
      <c r="K12" s="773"/>
    </row>
    <row r="13" spans="2:12" ht="11.25" customHeight="1">
      <c r="B13" s="27" t="s">
        <v>641</v>
      </c>
      <c r="C13" s="409"/>
      <c r="D13" s="409"/>
      <c r="E13" s="409"/>
      <c r="F13" s="409"/>
      <c r="G13" s="409"/>
      <c r="H13" s="409"/>
      <c r="I13" s="409"/>
      <c r="J13" s="782"/>
      <c r="K13" s="773"/>
    </row>
    <row r="14" spans="2:12" ht="11.25" customHeight="1" thickBot="1">
      <c r="B14" s="28" t="s">
        <v>642</v>
      </c>
      <c r="C14" s="410"/>
      <c r="D14" s="410"/>
      <c r="E14" s="410"/>
      <c r="F14" s="410"/>
      <c r="G14" s="410"/>
      <c r="H14" s="410"/>
      <c r="I14" s="410"/>
      <c r="J14" s="783"/>
      <c r="K14" s="773"/>
    </row>
    <row r="15" spans="2:12" ht="11.25" customHeight="1" thickTop="1">
      <c r="B15" s="774" t="s">
        <v>191</v>
      </c>
      <c r="C15" s="411">
        <v>50.04</v>
      </c>
      <c r="D15" s="411">
        <v>60.28</v>
      </c>
      <c r="E15" s="411">
        <v>52.83</v>
      </c>
      <c r="F15" s="411">
        <v>64.45</v>
      </c>
      <c r="G15" s="411">
        <v>61.38</v>
      </c>
      <c r="H15" s="411">
        <v>62.73</v>
      </c>
      <c r="I15" s="411">
        <v>57.97</v>
      </c>
      <c r="J15" s="784">
        <v>109.7</v>
      </c>
      <c r="K15" s="773"/>
    </row>
    <row r="16" spans="2:12" ht="19.899999999999999" customHeight="1">
      <c r="B16" s="774" t="s">
        <v>643</v>
      </c>
      <c r="C16" s="412"/>
      <c r="D16" s="412"/>
      <c r="E16" s="412"/>
      <c r="F16" s="412"/>
      <c r="G16" s="412"/>
      <c r="H16" s="412"/>
      <c r="I16" s="412"/>
      <c r="J16" s="785"/>
      <c r="K16" s="773"/>
    </row>
    <row r="17" spans="2:19" ht="11.25" customHeight="1" thickBot="1">
      <c r="B17" s="775" t="s">
        <v>644</v>
      </c>
      <c r="C17" s="412"/>
      <c r="D17" s="412"/>
      <c r="E17" s="412"/>
      <c r="F17" s="412"/>
      <c r="G17" s="412"/>
      <c r="H17" s="412"/>
      <c r="I17" s="412"/>
      <c r="J17" s="785"/>
      <c r="K17" s="773"/>
    </row>
    <row r="18" spans="2:19" ht="11.25" customHeight="1" thickTop="1">
      <c r="B18" s="774" t="s">
        <v>712</v>
      </c>
      <c r="C18" s="411">
        <v>34.01</v>
      </c>
      <c r="D18" s="411">
        <v>36.57</v>
      </c>
      <c r="E18" s="411">
        <v>41.57</v>
      </c>
      <c r="F18" s="411">
        <v>64.209999999999994</v>
      </c>
      <c r="G18" s="411">
        <v>49.5</v>
      </c>
      <c r="H18" s="411">
        <v>60.61</v>
      </c>
      <c r="I18" s="411">
        <v>62.92</v>
      </c>
      <c r="J18" s="784">
        <v>151.4</v>
      </c>
      <c r="K18" s="773"/>
    </row>
    <row r="19" spans="2:19" ht="11.25" customHeight="1">
      <c r="B19" s="774" t="s">
        <v>713</v>
      </c>
      <c r="C19" s="412"/>
      <c r="D19" s="412"/>
      <c r="E19" s="412"/>
      <c r="F19" s="412"/>
      <c r="G19" s="412"/>
      <c r="H19" s="412"/>
      <c r="I19" s="412"/>
      <c r="J19" s="785"/>
      <c r="K19" s="773"/>
    </row>
    <row r="20" spans="2:19" ht="11.25" customHeight="1" thickBot="1">
      <c r="B20" s="776" t="s">
        <v>714</v>
      </c>
      <c r="C20" s="413"/>
      <c r="D20" s="413"/>
      <c r="E20" s="413"/>
      <c r="F20" s="413"/>
      <c r="G20" s="413"/>
      <c r="H20" s="413"/>
      <c r="I20" s="413"/>
      <c r="J20" s="786"/>
      <c r="K20" s="773"/>
    </row>
    <row r="21" spans="2:19" s="9" customFormat="1" ht="11.25" customHeight="1" thickTop="1">
      <c r="B21" s="777" t="s">
        <v>47</v>
      </c>
      <c r="K21" s="57"/>
      <c r="L21" s="57"/>
      <c r="M21" s="57"/>
      <c r="N21" s="57"/>
      <c r="O21" s="57"/>
      <c r="P21" s="57"/>
      <c r="S21" s="66"/>
    </row>
    <row r="22" spans="2:19" ht="11.25" customHeight="1">
      <c r="B22" s="30" t="s">
        <v>709</v>
      </c>
    </row>
    <row r="23" spans="2:19" ht="11.25" customHeight="1">
      <c r="B23" s="30" t="s">
        <v>710</v>
      </c>
    </row>
    <row r="24" spans="2:19" ht="11.25" customHeight="1">
      <c r="B24" s="30" t="s">
        <v>711</v>
      </c>
    </row>
    <row r="37" spans="3:10">
      <c r="C37" s="569"/>
      <c r="D37" s="569"/>
      <c r="E37" s="569"/>
      <c r="F37" s="569"/>
      <c r="G37" s="569"/>
      <c r="H37" s="569"/>
      <c r="I37" s="569"/>
      <c r="J37" s="569"/>
    </row>
    <row r="38" spans="3:10">
      <c r="C38" s="569"/>
      <c r="D38" s="569"/>
      <c r="E38" s="569"/>
      <c r="F38" s="569"/>
      <c r="G38" s="569"/>
      <c r="H38" s="569"/>
      <c r="I38" s="569"/>
      <c r="J38" s="569"/>
    </row>
    <row r="39" spans="3:10">
      <c r="C39" s="569"/>
      <c r="D39" s="569"/>
      <c r="E39" s="569"/>
      <c r="F39" s="569"/>
      <c r="G39" s="569"/>
      <c r="H39" s="569"/>
      <c r="I39" s="569"/>
      <c r="J39" s="569"/>
    </row>
    <row r="40" spans="3:10">
      <c r="C40" s="569"/>
      <c r="D40" s="569"/>
      <c r="E40" s="569"/>
      <c r="F40" s="569"/>
      <c r="G40" s="569"/>
      <c r="H40" s="569"/>
      <c r="I40" s="569"/>
      <c r="J40" s="569"/>
    </row>
    <row r="41" spans="3:10">
      <c r="C41" s="569"/>
      <c r="D41" s="569"/>
      <c r="E41" s="569"/>
      <c r="F41" s="569"/>
      <c r="G41" s="569"/>
      <c r="H41" s="569"/>
      <c r="I41" s="569"/>
      <c r="J41" s="569"/>
    </row>
    <row r="42" spans="3:10">
      <c r="C42" s="569"/>
      <c r="D42" s="569"/>
      <c r="E42" s="569"/>
      <c r="F42" s="569"/>
      <c r="G42" s="569"/>
      <c r="H42" s="569"/>
      <c r="I42" s="569"/>
      <c r="J42" s="569"/>
    </row>
    <row r="43" spans="3:10">
      <c r="C43" s="569"/>
      <c r="D43" s="569"/>
      <c r="E43" s="569"/>
      <c r="F43" s="569"/>
      <c r="G43" s="569"/>
      <c r="H43" s="569"/>
      <c r="I43" s="569"/>
      <c r="J43" s="569"/>
    </row>
  </sheetData>
  <mergeCells count="11">
    <mergeCell ref="B7:J7"/>
    <mergeCell ref="B5:J5"/>
    <mergeCell ref="B6:J6"/>
    <mergeCell ref="B1:L1"/>
    <mergeCell ref="B2:L2"/>
    <mergeCell ref="B3:L3"/>
    <mergeCell ref="B9:B11"/>
    <mergeCell ref="C9:F9"/>
    <mergeCell ref="J9:J10"/>
    <mergeCell ref="G9:I9"/>
    <mergeCell ref="C11:I11"/>
  </mergeCells>
  <hyperlinks>
    <hyperlink ref="B1:G1" location="Cuprins_ro!B4" display="I. Balanța de plăți a Republicii Moldova în trimestrul I 2023 (date provizorii)" xr:uid="{E7CC21EA-0687-40A1-B907-2F0595D40802}"/>
    <hyperlink ref="B2:G2" location="Содержание_ru!B4" display="I. Платёжный баланс Республики Молдова в I кварталe 2023 года (предварительные данные)" xr:uid="{CF5BC09E-ED48-47A5-8220-420DC4424379}"/>
    <hyperlink ref="B3:G3" location="Contents_en!B4" display="I. Balance of payments of the Republic of Moldova in Quarter I, 2023 (preliminary data)" xr:uid="{565CA4CE-981E-45C3-AF8C-CD891DBE083C}"/>
  </hyperlinks>
  <pageMargins left="0.7" right="0.7" top="0.75" bottom="0.75" header="0.3" footer="0.3"/>
  <legacy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FF49C-854D-4A68-B433-B869A263587B}">
  <sheetPr codeName="Sheet18"/>
  <dimension ref="B1:Y63"/>
  <sheetViews>
    <sheetView showGridLines="0" showRowColHeaders="0" zoomScaleNormal="100" workbookViewId="0"/>
  </sheetViews>
  <sheetFormatPr defaultColWidth="9.140625" defaultRowHeight="11.25"/>
  <cols>
    <col min="1" max="1" width="5.7109375" style="73" customWidth="1"/>
    <col min="2" max="2" width="32.7109375" style="73" customWidth="1"/>
    <col min="3" max="5" width="9.140625" style="73" customWidth="1"/>
    <col min="6" max="16384" width="9.140625" style="73"/>
  </cols>
  <sheetData>
    <row r="1" spans="2:12" s="9" customFormat="1" ht="15">
      <c r="B1" s="881" t="s">
        <v>884</v>
      </c>
      <c r="C1" s="881"/>
      <c r="D1" s="881"/>
      <c r="E1" s="881"/>
      <c r="F1" s="881"/>
      <c r="G1" s="881"/>
      <c r="H1" s="881"/>
      <c r="I1" s="881"/>
      <c r="J1" s="881"/>
      <c r="K1" s="881"/>
      <c r="L1" s="881"/>
    </row>
    <row r="2" spans="2:12" s="9" customFormat="1" ht="15">
      <c r="B2" s="881" t="s">
        <v>885</v>
      </c>
      <c r="C2" s="881"/>
      <c r="D2" s="881"/>
      <c r="E2" s="881"/>
      <c r="F2" s="881"/>
      <c r="G2" s="881"/>
      <c r="H2" s="881"/>
      <c r="I2" s="881"/>
      <c r="J2" s="881"/>
      <c r="K2" s="881"/>
      <c r="L2" s="881"/>
    </row>
    <row r="3" spans="2:12" s="9" customFormat="1" ht="15">
      <c r="B3" s="881" t="s">
        <v>886</v>
      </c>
      <c r="C3" s="881"/>
      <c r="D3" s="881"/>
      <c r="E3" s="881"/>
      <c r="F3" s="881"/>
      <c r="G3" s="881"/>
      <c r="H3" s="881"/>
      <c r="I3" s="881"/>
      <c r="J3" s="881"/>
      <c r="K3" s="881"/>
      <c r="L3" s="881"/>
    </row>
    <row r="4" spans="2:12" ht="11.25" customHeight="1"/>
    <row r="5" spans="2:12" s="160" customFormat="1" ht="15" customHeight="1">
      <c r="B5" s="986" t="s">
        <v>855</v>
      </c>
      <c r="C5" s="986"/>
      <c r="D5" s="986"/>
      <c r="E5" s="986"/>
      <c r="F5" s="986"/>
      <c r="G5" s="986"/>
      <c r="H5" s="986"/>
      <c r="I5" s="986"/>
      <c r="J5" s="986"/>
      <c r="K5" s="986"/>
      <c r="L5" s="986"/>
    </row>
    <row r="6" spans="2:12" s="160" customFormat="1" ht="15" customHeight="1">
      <c r="B6" s="986" t="s">
        <v>879</v>
      </c>
      <c r="C6" s="986"/>
      <c r="D6" s="986"/>
      <c r="E6" s="986"/>
      <c r="F6" s="986"/>
      <c r="G6" s="986"/>
      <c r="H6" s="986"/>
      <c r="I6" s="986"/>
      <c r="J6" s="986"/>
      <c r="K6" s="986"/>
      <c r="L6" s="986"/>
    </row>
    <row r="7" spans="2:12" s="160" customFormat="1" ht="15" customHeight="1">
      <c r="B7" s="986" t="s">
        <v>880</v>
      </c>
      <c r="C7" s="986"/>
      <c r="D7" s="986"/>
      <c r="E7" s="986"/>
      <c r="F7" s="986"/>
      <c r="G7" s="986"/>
      <c r="H7" s="986"/>
      <c r="I7" s="986"/>
      <c r="J7" s="986"/>
      <c r="K7" s="986"/>
      <c r="L7" s="986"/>
    </row>
    <row r="8" spans="2:12" ht="5.0999999999999996" customHeight="1"/>
    <row r="9" spans="2:12" s="155" customFormat="1" ht="12.75">
      <c r="B9" s="985" t="s">
        <v>295</v>
      </c>
      <c r="C9" s="985"/>
      <c r="D9" s="985"/>
      <c r="E9" s="985"/>
      <c r="F9" s="985"/>
      <c r="G9" s="985"/>
      <c r="H9" s="985"/>
      <c r="I9" s="985"/>
      <c r="J9" s="985"/>
      <c r="K9" s="985"/>
      <c r="L9" s="985"/>
    </row>
    <row r="10" spans="2:12" s="155" customFormat="1" ht="12.75">
      <c r="B10" s="985" t="s">
        <v>296</v>
      </c>
      <c r="C10" s="985"/>
      <c r="D10" s="985"/>
      <c r="E10" s="985"/>
      <c r="F10" s="985"/>
      <c r="G10" s="985"/>
      <c r="H10" s="985"/>
      <c r="I10" s="985"/>
      <c r="J10" s="985"/>
      <c r="K10" s="985"/>
      <c r="L10" s="985"/>
    </row>
    <row r="11" spans="2:12" s="155" customFormat="1" ht="12.75">
      <c r="B11" s="985" t="s">
        <v>297</v>
      </c>
      <c r="C11" s="985"/>
      <c r="D11" s="985"/>
      <c r="E11" s="985"/>
      <c r="F11" s="985"/>
      <c r="G11" s="985"/>
      <c r="H11" s="985"/>
      <c r="I11" s="985"/>
      <c r="J11" s="985"/>
      <c r="K11" s="985"/>
      <c r="L11" s="985"/>
    </row>
    <row r="20" ht="14.1" customHeight="1"/>
    <row r="21" ht="14.1" customHeight="1"/>
    <row r="22" ht="14.1" customHeight="1"/>
    <row r="23" ht="14.1" customHeight="1"/>
    <row r="24" ht="14.1" customHeight="1"/>
    <row r="25" ht="14.1" customHeight="1"/>
    <row r="26" ht="14.1" customHeight="1"/>
    <row r="27" ht="14.1" customHeight="1"/>
    <row r="28" ht="14.1" customHeight="1"/>
    <row r="29" ht="14.1" customHeight="1"/>
    <row r="30" ht="14.1" customHeight="1"/>
    <row r="31" ht="14.1" customHeight="1"/>
    <row r="32" ht="14.1" customHeight="1"/>
    <row r="33" spans="2:25" ht="14.1" customHeight="1"/>
    <row r="34" spans="2:25" ht="14.1" customHeight="1"/>
    <row r="35" spans="2:25" ht="14.1" customHeight="1"/>
    <row r="36" spans="2:25" ht="15" customHeight="1"/>
    <row r="38" spans="2:25" ht="27" customHeight="1"/>
    <row r="39" spans="2:25" s="9" customFormat="1" ht="11.25" customHeight="1">
      <c r="B39" s="36" t="s">
        <v>47</v>
      </c>
      <c r="C39" s="615"/>
      <c r="D39" s="615"/>
      <c r="E39" s="615"/>
      <c r="F39" s="615"/>
      <c r="G39" s="615"/>
      <c r="H39" s="615"/>
      <c r="I39" s="615"/>
      <c r="K39" s="57"/>
      <c r="L39" s="57"/>
      <c r="M39" s="57"/>
      <c r="N39" s="57"/>
      <c r="O39" s="57"/>
      <c r="P39" s="57"/>
      <c r="S39" s="66"/>
    </row>
    <row r="40" spans="2:25" s="9" customFormat="1" ht="11.25" customHeight="1">
      <c r="B40" s="36"/>
      <c r="C40" s="615"/>
      <c r="D40" s="615"/>
      <c r="E40" s="615"/>
      <c r="F40" s="615"/>
      <c r="G40" s="615"/>
      <c r="H40" s="615"/>
      <c r="I40" s="615"/>
      <c r="K40" s="57"/>
      <c r="L40" s="57"/>
      <c r="M40" s="57"/>
      <c r="N40" s="57"/>
      <c r="O40" s="57"/>
      <c r="P40" s="57"/>
      <c r="S40" s="66"/>
    </row>
    <row r="41" spans="2:25" ht="11.25" customHeight="1">
      <c r="B41" s="984"/>
      <c r="C41" s="981">
        <v>2022</v>
      </c>
      <c r="D41" s="982"/>
      <c r="E41" s="982"/>
      <c r="F41" s="983"/>
      <c r="G41" s="981">
        <v>2023</v>
      </c>
      <c r="H41" s="982"/>
      <c r="I41" s="983"/>
    </row>
    <row r="42" spans="2:25" ht="11.25" customHeight="1">
      <c r="B42" s="984"/>
      <c r="C42" s="74" t="s">
        <v>3</v>
      </c>
      <c r="D42" s="74" t="s">
        <v>4</v>
      </c>
      <c r="E42" s="74" t="s">
        <v>5</v>
      </c>
      <c r="F42" s="74" t="s">
        <v>6</v>
      </c>
      <c r="G42" s="74" t="s">
        <v>694</v>
      </c>
      <c r="H42" s="74" t="s">
        <v>845</v>
      </c>
      <c r="I42" s="74" t="s">
        <v>5</v>
      </c>
      <c r="J42" s="321"/>
    </row>
    <row r="43" spans="2:25" ht="35.25" customHeight="1">
      <c r="B43" s="79" t="s">
        <v>181</v>
      </c>
      <c r="C43" s="338">
        <v>0.1</v>
      </c>
      <c r="D43" s="338">
        <v>0.1</v>
      </c>
      <c r="E43" s="338">
        <v>0.9</v>
      </c>
      <c r="F43" s="338">
        <v>0.5</v>
      </c>
      <c r="G43" s="338">
        <v>1.9</v>
      </c>
      <c r="H43" s="338">
        <v>1.4</v>
      </c>
      <c r="I43" s="338">
        <v>0.6</v>
      </c>
      <c r="S43" s="76"/>
      <c r="T43" s="76"/>
      <c r="U43" s="76"/>
      <c r="V43" s="76"/>
      <c r="W43" s="76"/>
      <c r="X43" s="76"/>
      <c r="Y43" s="76"/>
    </row>
    <row r="44" spans="2:25" ht="35.25" customHeight="1">
      <c r="B44" s="79" t="s">
        <v>192</v>
      </c>
      <c r="C44" s="35">
        <v>172.93</v>
      </c>
      <c r="D44" s="35">
        <v>192.56</v>
      </c>
      <c r="E44" s="35">
        <v>179.25</v>
      </c>
      <c r="F44" s="35">
        <v>182.89999999999998</v>
      </c>
      <c r="G44" s="35">
        <v>183.63</v>
      </c>
      <c r="H44" s="35">
        <v>183.33</v>
      </c>
      <c r="I44" s="35">
        <v>181.11</v>
      </c>
      <c r="J44" s="76"/>
      <c r="S44" s="76"/>
      <c r="T44" s="76"/>
      <c r="U44" s="76"/>
      <c r="V44" s="76"/>
      <c r="W44" s="76"/>
      <c r="X44" s="76"/>
      <c r="Y44" s="76"/>
    </row>
    <row r="45" spans="2:25" ht="33.200000000000003" customHeight="1">
      <c r="B45" s="79" t="s">
        <v>193</v>
      </c>
      <c r="C45" s="35">
        <v>-172.99000000000004</v>
      </c>
      <c r="D45" s="35">
        <v>-191.79999999999998</v>
      </c>
      <c r="E45" s="35">
        <v>-145.65</v>
      </c>
      <c r="F45" s="35">
        <v>-162.52000000000001</v>
      </c>
      <c r="G45" s="35">
        <v>-120.92000000000002</v>
      </c>
      <c r="H45" s="35">
        <v>-125.38</v>
      </c>
      <c r="I45" s="35">
        <v>-158.84</v>
      </c>
      <c r="S45" s="76"/>
      <c r="T45" s="76"/>
      <c r="U45" s="76"/>
      <c r="V45" s="76"/>
      <c r="W45" s="76"/>
      <c r="X45" s="76"/>
      <c r="Y45" s="76"/>
    </row>
    <row r="46" spans="2:25" ht="35.25" customHeight="1">
      <c r="B46" s="79" t="s">
        <v>194</v>
      </c>
      <c r="C46" s="35">
        <v>1.8100000000000023</v>
      </c>
      <c r="D46" s="35">
        <v>1.289999999999992</v>
      </c>
      <c r="E46" s="35">
        <v>1.9799999999999898</v>
      </c>
      <c r="F46" s="35">
        <v>-3.9999999999992042E-2</v>
      </c>
      <c r="G46" s="35">
        <v>-0.18999999999999773</v>
      </c>
      <c r="H46" s="35">
        <v>-1.7199999999999704</v>
      </c>
      <c r="I46" s="35">
        <v>3.67999999999995</v>
      </c>
      <c r="S46" s="76"/>
      <c r="T46" s="76"/>
      <c r="U46" s="76"/>
      <c r="V46" s="76"/>
      <c r="W46" s="76"/>
      <c r="X46" s="76"/>
      <c r="Y46" s="76"/>
    </row>
    <row r="47" spans="2:25" ht="33.200000000000003" customHeight="1">
      <c r="B47" s="834" t="s">
        <v>195</v>
      </c>
      <c r="C47" s="529">
        <v>1.7499999999999716</v>
      </c>
      <c r="D47" s="529">
        <v>2.0500000000000114</v>
      </c>
      <c r="E47" s="529">
        <v>35.579999999999984</v>
      </c>
      <c r="F47" s="529">
        <v>20.339999999999975</v>
      </c>
      <c r="G47" s="529">
        <v>62.519999999999982</v>
      </c>
      <c r="H47" s="529">
        <v>56.230000000000047</v>
      </c>
      <c r="I47" s="529">
        <v>25.94999999999996</v>
      </c>
      <c r="S47" s="76"/>
      <c r="T47" s="76"/>
      <c r="U47" s="76"/>
      <c r="V47" s="76"/>
      <c r="W47" s="76"/>
      <c r="X47" s="76"/>
      <c r="Y47" s="76"/>
    </row>
    <row r="48" spans="2:25">
      <c r="C48" s="75"/>
      <c r="D48" s="75"/>
      <c r="E48" s="75"/>
      <c r="F48" s="75"/>
      <c r="G48" s="75"/>
      <c r="H48" s="75"/>
    </row>
    <row r="49" spans="2:9">
      <c r="C49" s="75"/>
      <c r="D49" s="75"/>
      <c r="E49" s="75"/>
      <c r="F49" s="75"/>
      <c r="G49" s="75"/>
      <c r="H49" s="75"/>
    </row>
    <row r="50" spans="2:9">
      <c r="C50" s="75"/>
      <c r="D50" s="75"/>
      <c r="E50" s="75"/>
      <c r="F50" s="75"/>
      <c r="G50" s="75"/>
      <c r="H50" s="75"/>
    </row>
    <row r="51" spans="2:9" ht="15" customHeight="1">
      <c r="B51" s="78"/>
    </row>
    <row r="56" spans="2:9">
      <c r="C56" s="77"/>
      <c r="D56" s="77"/>
      <c r="E56" s="77"/>
    </row>
    <row r="57" spans="2:9">
      <c r="C57" s="77"/>
      <c r="D57" s="77"/>
      <c r="E57" s="77"/>
    </row>
    <row r="58" spans="2:9">
      <c r="C58" s="570"/>
      <c r="D58" s="570"/>
      <c r="E58" s="570"/>
      <c r="F58" s="570"/>
      <c r="G58" s="570"/>
      <c r="H58" s="570"/>
      <c r="I58" s="570"/>
    </row>
    <row r="59" spans="2:9">
      <c r="C59" s="570"/>
      <c r="D59" s="570"/>
      <c r="E59" s="570"/>
      <c r="F59" s="570"/>
      <c r="G59" s="570"/>
      <c r="H59" s="570"/>
      <c r="I59" s="570"/>
    </row>
    <row r="60" spans="2:9">
      <c r="C60" s="570"/>
      <c r="D60" s="570"/>
      <c r="E60" s="570"/>
      <c r="F60" s="570"/>
      <c r="G60" s="570"/>
      <c r="H60" s="570"/>
      <c r="I60" s="570"/>
    </row>
    <row r="61" spans="2:9">
      <c r="C61" s="570"/>
      <c r="D61" s="570"/>
      <c r="E61" s="570"/>
      <c r="F61" s="570"/>
      <c r="G61" s="570"/>
      <c r="H61" s="570"/>
      <c r="I61" s="570"/>
    </row>
    <row r="62" spans="2:9">
      <c r="C62" s="570"/>
      <c r="D62" s="570"/>
      <c r="E62" s="570"/>
      <c r="F62" s="570"/>
      <c r="G62" s="570"/>
      <c r="H62" s="570"/>
      <c r="I62" s="570"/>
    </row>
    <row r="63" spans="2:9">
      <c r="C63" s="77"/>
      <c r="D63" s="77"/>
      <c r="E63" s="77"/>
      <c r="F63" s="77"/>
      <c r="G63" s="77"/>
      <c r="H63" s="77"/>
      <c r="I63" s="77"/>
    </row>
  </sheetData>
  <mergeCells count="12">
    <mergeCell ref="C41:F41"/>
    <mergeCell ref="B41:B42"/>
    <mergeCell ref="G41:I41"/>
    <mergeCell ref="B1:L1"/>
    <mergeCell ref="B2:L2"/>
    <mergeCell ref="B3:L3"/>
    <mergeCell ref="B11:L11"/>
    <mergeCell ref="B5:L5"/>
    <mergeCell ref="B6:L6"/>
    <mergeCell ref="B7:L7"/>
    <mergeCell ref="B9:L9"/>
    <mergeCell ref="B10:L10"/>
  </mergeCells>
  <hyperlinks>
    <hyperlink ref="B1:G1" location="Cuprins_ro!B4" display="I. Balanța de plăți a Republicii Moldova în trimestrul I 2023 (date provizorii)" xr:uid="{5BB66330-76EF-465F-A2EB-7B573599E3BA}"/>
    <hyperlink ref="B2:G2" location="Содержание_ru!B4" display="I. Платёжный баланс Республики Молдова в I кварталe 2023 года (предварительные данные)" xr:uid="{5AA1D307-2CEB-47C5-9E2E-B800D4456E4D}"/>
    <hyperlink ref="B3:G3" location="Contents_en!B4" display="I. Balance of payments of the Republic of Moldova in Quarter I, 2023 (preliminary data)" xr:uid="{92FE65D3-C2B4-41DF-95E7-0BE0DE6ABBA6}"/>
  </hyperlinks>
  <pageMargins left="0.7" right="0.7" top="0.75" bottom="0.75" header="0.3" footer="0.3"/>
  <pageSetup paperSize="9" orientation="portrait" r:id="rId1"/>
  <headerFooter differentOddEven="1">
    <oddHeader>&amp;R&amp;"permiansanstypeface,Bold"&amp;12SP-3</oddHeader>
    <oddFooter>&amp;C&amp;"PermianSansTypeface,Bold"&amp;8Confidenţial – BNM
Atenţie! Se interzice deţinerea, sustragerea, alterarea, multiplicarea, distrugerea sau folosirea acestui document fără a dispune de drept de acces autorizat!</oddFooter>
    <evenHeader>&amp;R&amp;"permiansanstypeface,Bold"&amp;12SP-3</evenHeader>
    <evenFooter>&amp;C&amp;"PermianSansTypeface,Bold"&amp;8Confidenţial – BNM
Atenţie! Se interzice deţinerea, sustragerea, alterarea, multiplicarea, distrugerea sau folosirea acestui document fără a dispune de drept de acces autorizat!</evenFooter>
  </headerFooter>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40AC2-B53F-4750-96F1-FAF550FB0642}">
  <sheetPr codeName="Sheet19"/>
  <dimension ref="B1:T63"/>
  <sheetViews>
    <sheetView showGridLines="0" showRowColHeaders="0" zoomScaleNormal="100" workbookViewId="0"/>
  </sheetViews>
  <sheetFormatPr defaultColWidth="9.140625" defaultRowHeight="11.25"/>
  <cols>
    <col min="1" max="1" width="5.7109375" style="80" customWidth="1"/>
    <col min="2" max="2" width="32.7109375" style="80" customWidth="1"/>
    <col min="3" max="16384" width="9.140625" style="80"/>
  </cols>
  <sheetData>
    <row r="1" spans="2:12" s="9" customFormat="1" ht="15">
      <c r="B1" s="881" t="s">
        <v>884</v>
      </c>
      <c r="C1" s="881"/>
      <c r="D1" s="881"/>
      <c r="E1" s="881"/>
      <c r="F1" s="881"/>
      <c r="G1" s="881"/>
      <c r="H1" s="881"/>
      <c r="I1" s="881"/>
      <c r="J1" s="881"/>
      <c r="K1" s="881"/>
      <c r="L1" s="881"/>
    </row>
    <row r="2" spans="2:12" s="9" customFormat="1" ht="15">
      <c r="B2" s="881" t="s">
        <v>885</v>
      </c>
      <c r="C2" s="881"/>
      <c r="D2" s="881"/>
      <c r="E2" s="881"/>
      <c r="F2" s="881"/>
      <c r="G2" s="881"/>
      <c r="H2" s="881"/>
      <c r="I2" s="881"/>
      <c r="J2" s="881"/>
      <c r="K2" s="881"/>
      <c r="L2" s="881"/>
    </row>
    <row r="3" spans="2:12" s="9" customFormat="1" ht="15">
      <c r="B3" s="881" t="s">
        <v>886</v>
      </c>
      <c r="C3" s="881"/>
      <c r="D3" s="881"/>
      <c r="E3" s="881"/>
      <c r="F3" s="881"/>
      <c r="G3" s="881"/>
      <c r="H3" s="881"/>
      <c r="I3" s="881"/>
      <c r="J3" s="881"/>
      <c r="K3" s="881"/>
      <c r="L3" s="881"/>
    </row>
    <row r="4" spans="2:12" ht="11.25" customHeight="1"/>
    <row r="5" spans="2:12" s="160" customFormat="1" ht="30" customHeight="1">
      <c r="B5" s="986" t="s">
        <v>1035</v>
      </c>
      <c r="C5" s="986"/>
      <c r="D5" s="986"/>
      <c r="E5" s="986"/>
      <c r="F5" s="986"/>
      <c r="G5" s="986"/>
      <c r="H5" s="986"/>
      <c r="I5" s="986"/>
      <c r="J5" s="986"/>
      <c r="K5" s="986"/>
      <c r="L5" s="986"/>
    </row>
    <row r="6" spans="2:12" s="160" customFormat="1" ht="30" customHeight="1">
      <c r="B6" s="986" t="s">
        <v>1036</v>
      </c>
      <c r="C6" s="986"/>
      <c r="D6" s="986"/>
      <c r="E6" s="986"/>
      <c r="F6" s="986"/>
      <c r="G6" s="986"/>
      <c r="H6" s="986"/>
      <c r="I6" s="986"/>
      <c r="J6" s="986"/>
      <c r="K6" s="986"/>
      <c r="L6" s="986"/>
    </row>
    <row r="7" spans="2:12" s="160" customFormat="1" ht="30" customHeight="1">
      <c r="B7" s="986" t="s">
        <v>881</v>
      </c>
      <c r="C7" s="986"/>
      <c r="D7" s="986"/>
      <c r="E7" s="986"/>
      <c r="F7" s="986"/>
      <c r="G7" s="986"/>
      <c r="H7" s="986"/>
      <c r="I7" s="986"/>
      <c r="J7" s="986"/>
      <c r="K7" s="986"/>
      <c r="L7" s="986"/>
    </row>
    <row r="8" spans="2:12" ht="5.0999999999999996" customHeight="1"/>
    <row r="9" spans="2:12" s="150" customFormat="1" ht="12.75">
      <c r="B9" s="985" t="s">
        <v>298</v>
      </c>
      <c r="C9" s="985"/>
      <c r="D9" s="985"/>
      <c r="E9" s="985"/>
      <c r="F9" s="985"/>
      <c r="G9" s="985"/>
      <c r="H9" s="985"/>
      <c r="I9" s="985"/>
      <c r="J9" s="985"/>
      <c r="K9" s="985"/>
      <c r="L9" s="985"/>
    </row>
    <row r="10" spans="2:12" s="150" customFormat="1" ht="12.75">
      <c r="B10" s="985" t="s">
        <v>299</v>
      </c>
      <c r="C10" s="985"/>
      <c r="D10" s="985"/>
      <c r="E10" s="985"/>
      <c r="F10" s="985"/>
      <c r="G10" s="985"/>
      <c r="H10" s="985"/>
      <c r="I10" s="985"/>
      <c r="J10" s="985"/>
      <c r="K10" s="985"/>
      <c r="L10" s="985"/>
    </row>
    <row r="11" spans="2:12" s="150" customFormat="1" ht="12.75">
      <c r="B11" s="985" t="s">
        <v>300</v>
      </c>
      <c r="C11" s="985"/>
      <c r="D11" s="985"/>
      <c r="E11" s="985"/>
      <c r="F11" s="985"/>
      <c r="G11" s="985"/>
      <c r="H11" s="985"/>
      <c r="I11" s="985"/>
      <c r="J11" s="985"/>
      <c r="K11" s="985"/>
      <c r="L11" s="985"/>
    </row>
    <row r="39" spans="2:20" s="9" customFormat="1" ht="11.25" customHeight="1">
      <c r="B39" s="36" t="s">
        <v>47</v>
      </c>
      <c r="C39" s="615"/>
      <c r="D39" s="615"/>
      <c r="E39" s="615"/>
      <c r="F39" s="615"/>
      <c r="G39" s="615"/>
      <c r="H39" s="615"/>
      <c r="I39" s="615"/>
      <c r="L39" s="57"/>
      <c r="M39" s="57"/>
      <c r="N39" s="57"/>
      <c r="O39" s="57"/>
      <c r="P39" s="57"/>
      <c r="Q39" s="57"/>
      <c r="T39" s="66"/>
    </row>
    <row r="40" spans="2:20" s="9" customFormat="1" ht="11.25" customHeight="1">
      <c r="B40" s="36"/>
      <c r="C40" s="615"/>
      <c r="D40" s="615"/>
      <c r="E40" s="615"/>
      <c r="F40" s="615"/>
      <c r="G40" s="615"/>
      <c r="H40" s="615"/>
      <c r="I40" s="615"/>
      <c r="L40" s="57"/>
      <c r="M40" s="57"/>
      <c r="N40" s="57"/>
      <c r="O40" s="57"/>
      <c r="P40" s="57"/>
      <c r="Q40" s="57"/>
      <c r="T40" s="66"/>
    </row>
    <row r="41" spans="2:20" ht="11.25" customHeight="1">
      <c r="B41" s="984"/>
      <c r="C41" s="987">
        <v>2022</v>
      </c>
      <c r="D41" s="988"/>
      <c r="E41" s="988"/>
      <c r="F41" s="988"/>
      <c r="G41" s="987">
        <v>2023</v>
      </c>
      <c r="H41" s="988"/>
      <c r="I41" s="989"/>
    </row>
    <row r="42" spans="2:20" ht="11.25" customHeight="1">
      <c r="B42" s="984"/>
      <c r="C42" s="74" t="s">
        <v>3</v>
      </c>
      <c r="D42" s="74" t="s">
        <v>4</v>
      </c>
      <c r="E42" s="74" t="s">
        <v>5</v>
      </c>
      <c r="F42" s="74" t="s">
        <v>6</v>
      </c>
      <c r="G42" s="74" t="s">
        <v>694</v>
      </c>
      <c r="H42" s="74" t="s">
        <v>845</v>
      </c>
      <c r="I42" s="74" t="s">
        <v>5</v>
      </c>
    </row>
    <row r="43" spans="2:20" ht="34.5">
      <c r="B43" s="626" t="s">
        <v>195</v>
      </c>
      <c r="C43" s="529">
        <v>240.80000000000004</v>
      </c>
      <c r="D43" s="529">
        <v>417.91</v>
      </c>
      <c r="E43" s="529">
        <v>541.34</v>
      </c>
      <c r="F43" s="529">
        <v>542.29</v>
      </c>
      <c r="G43" s="529">
        <v>393.29</v>
      </c>
      <c r="H43" s="529">
        <v>401.24999999999994</v>
      </c>
      <c r="I43" s="529">
        <v>490.84000000000003</v>
      </c>
      <c r="J43" s="321"/>
    </row>
    <row r="44" spans="2:20" ht="56.25">
      <c r="B44" s="627" t="s">
        <v>196</v>
      </c>
      <c r="C44" s="35">
        <v>54.839999999999996</v>
      </c>
      <c r="D44" s="35">
        <v>110.88999999999999</v>
      </c>
      <c r="E44" s="35">
        <v>178.01</v>
      </c>
      <c r="F44" s="35">
        <v>197.78999999999996</v>
      </c>
      <c r="G44" s="35">
        <v>87.460000000000008</v>
      </c>
      <c r="H44" s="35">
        <v>77.240000000000009</v>
      </c>
      <c r="I44" s="35">
        <v>186.74</v>
      </c>
    </row>
    <row r="45" spans="2:20" ht="33.75">
      <c r="B45" s="627" t="s">
        <v>197</v>
      </c>
      <c r="C45" s="35">
        <v>94.300000000000011</v>
      </c>
      <c r="D45" s="35">
        <v>212.20000000000005</v>
      </c>
      <c r="E45" s="35">
        <v>254.12</v>
      </c>
      <c r="F45" s="35">
        <v>230.40999999999997</v>
      </c>
      <c r="G45" s="35">
        <v>194.04</v>
      </c>
      <c r="H45" s="35">
        <v>208.98999999999995</v>
      </c>
      <c r="I45" s="35">
        <v>175.51</v>
      </c>
    </row>
    <row r="46" spans="2:20" ht="33.75">
      <c r="B46" s="627" t="s">
        <v>198</v>
      </c>
      <c r="C46" s="35">
        <v>91.660000000000025</v>
      </c>
      <c r="D46" s="35">
        <v>94.82</v>
      </c>
      <c r="E46" s="35">
        <v>109.21000000000004</v>
      </c>
      <c r="F46" s="35">
        <v>114.09000000000003</v>
      </c>
      <c r="G46" s="35">
        <v>111.79000000000002</v>
      </c>
      <c r="H46" s="35">
        <v>115.01999999999998</v>
      </c>
      <c r="I46" s="35">
        <v>128.59000000000003</v>
      </c>
    </row>
    <row r="47" spans="2:20" ht="33.75">
      <c r="B47" s="627" t="s">
        <v>199</v>
      </c>
      <c r="C47" s="338">
        <v>7.9</v>
      </c>
      <c r="D47" s="338">
        <v>12.1</v>
      </c>
      <c r="E47" s="338">
        <v>13.3</v>
      </c>
      <c r="F47" s="338">
        <v>14</v>
      </c>
      <c r="G47" s="338">
        <v>11.6</v>
      </c>
      <c r="H47" s="338">
        <v>10.3</v>
      </c>
      <c r="I47" s="338">
        <v>10.9</v>
      </c>
    </row>
    <row r="48" spans="2:20">
      <c r="B48" s="51"/>
      <c r="C48" s="82"/>
      <c r="D48" s="82"/>
      <c r="E48" s="82"/>
      <c r="F48" s="83"/>
      <c r="G48" s="83"/>
      <c r="H48" s="83"/>
    </row>
    <row r="49" spans="2:9">
      <c r="C49" s="83"/>
      <c r="D49" s="83"/>
      <c r="E49" s="83"/>
    </row>
    <row r="50" spans="2:9">
      <c r="C50" s="82"/>
      <c r="D50" s="82"/>
      <c r="E50" s="82"/>
    </row>
    <row r="51" spans="2:9">
      <c r="B51" s="84"/>
      <c r="C51" s="82"/>
      <c r="D51" s="82"/>
      <c r="E51" s="82"/>
    </row>
    <row r="52" spans="2:9">
      <c r="C52" s="82"/>
      <c r="D52" s="82"/>
      <c r="E52" s="82"/>
      <c r="F52" s="82"/>
      <c r="G52" s="82"/>
      <c r="H52" s="82"/>
      <c r="I52" s="82"/>
    </row>
    <row r="53" spans="2:9">
      <c r="C53" s="82"/>
      <c r="D53" s="82"/>
      <c r="E53" s="82"/>
      <c r="F53" s="82"/>
      <c r="G53" s="82"/>
      <c r="H53" s="82"/>
      <c r="I53" s="82"/>
    </row>
    <row r="54" spans="2:9">
      <c r="C54" s="82"/>
      <c r="D54" s="82"/>
      <c r="E54" s="82"/>
      <c r="F54" s="82"/>
      <c r="G54" s="82"/>
      <c r="H54" s="82"/>
      <c r="I54" s="82"/>
    </row>
    <row r="55" spans="2:9">
      <c r="C55" s="82"/>
      <c r="D55" s="82"/>
      <c r="E55" s="82"/>
      <c r="F55" s="82"/>
      <c r="G55" s="82"/>
      <c r="H55" s="82"/>
      <c r="I55" s="82"/>
    </row>
    <row r="56" spans="2:9">
      <c r="C56" s="82"/>
      <c r="D56" s="82"/>
      <c r="E56" s="82"/>
      <c r="F56" s="82"/>
      <c r="G56" s="82"/>
      <c r="H56" s="82"/>
      <c r="I56" s="82"/>
    </row>
    <row r="57" spans="2:9">
      <c r="C57" s="81"/>
      <c r="D57" s="81"/>
      <c r="E57" s="81"/>
    </row>
    <row r="58" spans="2:9">
      <c r="C58" s="81"/>
      <c r="D58" s="81"/>
      <c r="E58" s="81"/>
    </row>
    <row r="59" spans="2:9">
      <c r="C59" s="571"/>
      <c r="D59" s="571"/>
      <c r="E59" s="571"/>
      <c r="F59" s="571"/>
      <c r="G59" s="571"/>
      <c r="H59" s="571"/>
      <c r="I59" s="571"/>
    </row>
    <row r="60" spans="2:9">
      <c r="C60" s="571"/>
      <c r="D60" s="571"/>
      <c r="E60" s="571"/>
      <c r="F60" s="571"/>
      <c r="G60" s="571"/>
      <c r="H60" s="571"/>
      <c r="I60" s="571"/>
    </row>
    <row r="61" spans="2:9">
      <c r="C61" s="571"/>
      <c r="D61" s="571"/>
      <c r="E61" s="571"/>
      <c r="F61" s="571"/>
      <c r="G61" s="571"/>
      <c r="H61" s="571"/>
      <c r="I61" s="571"/>
    </row>
    <row r="62" spans="2:9">
      <c r="C62" s="571"/>
      <c r="D62" s="571"/>
      <c r="E62" s="571"/>
      <c r="F62" s="571"/>
      <c r="G62" s="571"/>
      <c r="H62" s="571"/>
      <c r="I62" s="571"/>
    </row>
    <row r="63" spans="2:9">
      <c r="C63" s="571"/>
      <c r="D63" s="571"/>
      <c r="E63" s="571"/>
      <c r="F63" s="571"/>
      <c r="G63" s="571"/>
      <c r="H63" s="571"/>
      <c r="I63" s="571"/>
    </row>
  </sheetData>
  <mergeCells count="12">
    <mergeCell ref="C41:F41"/>
    <mergeCell ref="B41:B42"/>
    <mergeCell ref="G41:I41"/>
    <mergeCell ref="B1:L1"/>
    <mergeCell ref="B2:L2"/>
    <mergeCell ref="B3:L3"/>
    <mergeCell ref="B11:L11"/>
    <mergeCell ref="B5:L5"/>
    <mergeCell ref="B6:L6"/>
    <mergeCell ref="B7:L7"/>
    <mergeCell ref="B9:L9"/>
    <mergeCell ref="B10:L10"/>
  </mergeCells>
  <hyperlinks>
    <hyperlink ref="B1:G1" location="Cuprins_ro!B4" display="I. Balanța de plăți a Republicii Moldova în trimestrul I 2023 (date provizorii)" xr:uid="{7DE3C606-2AC9-4D3D-9EF4-9D2D012E2C84}"/>
    <hyperlink ref="B2:G2" location="Содержание_ru!B4" display="I. Платёжный баланс Республики Молдова в I кварталe 2023 года (предварительные данные)" xr:uid="{5CF9C7C1-B36D-4D40-B5B5-030508CEB9AA}"/>
    <hyperlink ref="B3:G3" location="Contents_en!B4" display="I. Balance of payments of the Republic of Moldova in Quarter I, 2023 (preliminary data)" xr:uid="{9D45D09F-6229-45E3-B12B-8BBAA495846E}"/>
  </hyperlinks>
  <pageMargins left="0.7" right="0.7" top="0.75" bottom="0.75" header="0.3" footer="0.3"/>
  <pageSetup paperSize="9" orientation="portrait" r:id="rId1"/>
  <headerFooter differentOddEven="1">
    <oddHeader>&amp;R&amp;"permiansanstypeface,Bold"&amp;12SP-2</oddHeader>
    <oddFooter>&amp;C&amp;"PermianSansTypeface,Bold"&amp;8Confidenţial – BNM
Atenţie! Se interzice deţinerea, sustragerea, alterarea, multiplicarea, distrugerea sau folosirea acestui document fără a dispune de drept de acces autorizat!</oddFooter>
    <evenHeader>&amp;R&amp;"permiansanstypeface,Bold"&amp;12SP-2</evenHeader>
    <evenFooter>&amp;C&amp;"PermianSansTypeface,Bold"&amp;8Confidenţial – BNM
Atenţie! Se interzice deţinerea, sustragerea, alterarea, multiplicarea, distrugerea sau folosirea acestui document fără a dispune de drept de acces autorizat!</evenFooter>
  </headerFooter>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A0211-084D-422F-8BA4-67DED8F2A323}">
  <sheetPr codeName="Sheet20"/>
  <dimension ref="B1:T192"/>
  <sheetViews>
    <sheetView showGridLines="0" showRowColHeaders="0" zoomScaleNormal="100" workbookViewId="0"/>
  </sheetViews>
  <sheetFormatPr defaultRowHeight="15"/>
  <cols>
    <col min="1" max="1" width="5.7109375" customWidth="1"/>
    <col min="2" max="2" width="39.7109375" customWidth="1"/>
    <col min="3" max="9" width="7.85546875" customWidth="1"/>
    <col min="10" max="10" width="12.140625" customWidth="1"/>
  </cols>
  <sheetData>
    <row r="1" spans="2:20">
      <c r="B1" s="881" t="s">
        <v>884</v>
      </c>
      <c r="C1" s="881"/>
      <c r="D1" s="881"/>
      <c r="E1" s="881"/>
      <c r="F1" s="881"/>
      <c r="G1" s="881"/>
      <c r="H1" s="881"/>
      <c r="I1" s="881"/>
      <c r="J1" s="881"/>
      <c r="K1" s="881"/>
      <c r="L1" s="881"/>
    </row>
    <row r="2" spans="2:20">
      <c r="B2" s="881" t="s">
        <v>885</v>
      </c>
      <c r="C2" s="881"/>
      <c r="D2" s="881"/>
      <c r="E2" s="881"/>
      <c r="F2" s="881"/>
      <c r="G2" s="881"/>
      <c r="H2" s="881"/>
      <c r="I2" s="881"/>
      <c r="J2" s="881"/>
      <c r="K2" s="881"/>
      <c r="L2" s="881"/>
    </row>
    <row r="3" spans="2:20">
      <c r="B3" s="881" t="s">
        <v>886</v>
      </c>
      <c r="C3" s="881"/>
      <c r="D3" s="881"/>
      <c r="E3" s="881"/>
      <c r="F3" s="881"/>
      <c r="G3" s="881"/>
      <c r="H3" s="881"/>
      <c r="I3" s="881"/>
      <c r="J3" s="881"/>
      <c r="K3" s="881"/>
      <c r="L3" s="881"/>
    </row>
    <row r="4" spans="2:20" ht="11.25" customHeight="1">
      <c r="B4" s="130"/>
      <c r="C4" s="130"/>
      <c r="D4" s="130"/>
      <c r="E4" s="130"/>
      <c r="F4" s="130"/>
      <c r="G4" s="130"/>
      <c r="H4" s="130"/>
      <c r="I4" s="130"/>
      <c r="J4" s="130"/>
    </row>
    <row r="5" spans="2:20">
      <c r="B5" s="902" t="s">
        <v>598</v>
      </c>
      <c r="C5" s="902"/>
      <c r="D5" s="902"/>
      <c r="E5" s="902"/>
      <c r="F5" s="902"/>
      <c r="G5" s="902"/>
      <c r="H5" s="902"/>
      <c r="I5" s="902"/>
      <c r="J5" s="902"/>
    </row>
    <row r="6" spans="2:20">
      <c r="B6" s="902" t="s">
        <v>1037</v>
      </c>
      <c r="C6" s="902"/>
      <c r="D6" s="902"/>
      <c r="E6" s="902"/>
      <c r="F6" s="902"/>
      <c r="G6" s="902"/>
      <c r="H6" s="902"/>
      <c r="I6" s="902"/>
      <c r="J6" s="902"/>
    </row>
    <row r="7" spans="2:20">
      <c r="B7" s="902" t="s">
        <v>687</v>
      </c>
      <c r="C7" s="902"/>
      <c r="D7" s="902"/>
      <c r="E7" s="902"/>
      <c r="F7" s="902"/>
      <c r="G7" s="902"/>
      <c r="H7" s="902"/>
      <c r="I7" s="902"/>
      <c r="J7" s="902"/>
    </row>
    <row r="8" spans="2:20" ht="4.5" customHeight="1" thickBot="1">
      <c r="B8" s="56"/>
    </row>
    <row r="9" spans="2:20" ht="11.25" customHeight="1" thickTop="1">
      <c r="B9" s="991"/>
      <c r="C9" s="990">
        <v>2022</v>
      </c>
      <c r="D9" s="886"/>
      <c r="E9" s="886"/>
      <c r="F9" s="886"/>
      <c r="G9" s="990">
        <v>2023</v>
      </c>
      <c r="H9" s="886"/>
      <c r="I9" s="994"/>
      <c r="J9" s="990" t="s">
        <v>865</v>
      </c>
    </row>
    <row r="10" spans="2:20" ht="11.25" customHeight="1">
      <c r="B10" s="992"/>
      <c r="C10" s="187" t="s">
        <v>3</v>
      </c>
      <c r="D10" s="10" t="s">
        <v>4</v>
      </c>
      <c r="E10" s="10" t="s">
        <v>5</v>
      </c>
      <c r="F10" s="10" t="s">
        <v>6</v>
      </c>
      <c r="G10" s="187" t="s">
        <v>694</v>
      </c>
      <c r="H10" s="10" t="s">
        <v>845</v>
      </c>
      <c r="I10" s="186" t="s">
        <v>5</v>
      </c>
      <c r="J10" s="993"/>
    </row>
    <row r="11" spans="2:20" ht="11.25" customHeight="1" thickBot="1">
      <c r="B11" s="992"/>
      <c r="C11" s="995" t="s">
        <v>1064</v>
      </c>
      <c r="D11" s="996"/>
      <c r="E11" s="996"/>
      <c r="F11" s="996"/>
      <c r="G11" s="996"/>
      <c r="H11" s="996"/>
      <c r="I11" s="997"/>
      <c r="J11" s="584" t="s">
        <v>162</v>
      </c>
    </row>
    <row r="12" spans="2:20" ht="11.25" customHeight="1" thickTop="1">
      <c r="B12" s="628" t="s">
        <v>200</v>
      </c>
      <c r="C12" s="629">
        <v>417.53</v>
      </c>
      <c r="D12" s="629">
        <v>525.4</v>
      </c>
      <c r="E12" s="629">
        <v>535.07000000000005</v>
      </c>
      <c r="F12" s="629">
        <v>508.87</v>
      </c>
      <c r="G12" s="629">
        <v>465.21</v>
      </c>
      <c r="H12" s="629">
        <v>488.75</v>
      </c>
      <c r="I12" s="629">
        <v>457.92</v>
      </c>
      <c r="J12" s="630">
        <v>85.6</v>
      </c>
      <c r="Q12" s="68"/>
      <c r="R12" s="68"/>
      <c r="S12" s="68"/>
      <c r="T12" s="68"/>
    </row>
    <row r="13" spans="2:20" ht="11.25" customHeight="1">
      <c r="B13" s="406" t="s">
        <v>201</v>
      </c>
      <c r="C13" s="631"/>
      <c r="D13" s="631"/>
      <c r="E13" s="631"/>
      <c r="F13" s="631"/>
      <c r="G13" s="631"/>
      <c r="H13" s="631"/>
      <c r="I13" s="631"/>
      <c r="J13" s="632"/>
    </row>
    <row r="14" spans="2:20" ht="11.25" customHeight="1" thickBot="1">
      <c r="B14" s="407" t="s">
        <v>202</v>
      </c>
      <c r="C14" s="633"/>
      <c r="D14" s="633"/>
      <c r="E14" s="633"/>
      <c r="F14" s="633"/>
      <c r="G14" s="633"/>
      <c r="H14" s="633"/>
      <c r="I14" s="633"/>
      <c r="J14" s="634"/>
    </row>
    <row r="15" spans="2:20" ht="11.25" customHeight="1" thickTop="1">
      <c r="B15" s="334" t="s">
        <v>136</v>
      </c>
      <c r="C15" s="636">
        <v>235.37</v>
      </c>
      <c r="D15" s="636">
        <v>326.97000000000003</v>
      </c>
      <c r="E15" s="636">
        <v>336.3</v>
      </c>
      <c r="F15" s="636">
        <v>305.14999999999998</v>
      </c>
      <c r="G15" s="636">
        <v>271.32</v>
      </c>
      <c r="H15" s="636">
        <v>288.52999999999997</v>
      </c>
      <c r="I15" s="636">
        <v>265.05</v>
      </c>
      <c r="J15" s="637">
        <v>78.8</v>
      </c>
    </row>
    <row r="16" spans="2:20" ht="11.25" customHeight="1">
      <c r="B16" s="334" t="s">
        <v>137</v>
      </c>
      <c r="C16" s="638"/>
      <c r="D16" s="638"/>
      <c r="E16" s="638"/>
      <c r="F16" s="638"/>
      <c r="G16" s="638"/>
      <c r="H16" s="638"/>
      <c r="I16" s="638"/>
      <c r="J16" s="639"/>
      <c r="T16" s="68"/>
    </row>
    <row r="17" spans="2:20" ht="11.25" customHeight="1" thickBot="1">
      <c r="B17" s="335" t="s">
        <v>138</v>
      </c>
      <c r="C17" s="641"/>
      <c r="D17" s="641"/>
      <c r="E17" s="641"/>
      <c r="F17" s="641"/>
      <c r="G17" s="641"/>
      <c r="H17" s="641"/>
      <c r="I17" s="641"/>
      <c r="J17" s="642"/>
    </row>
    <row r="18" spans="2:20" ht="11.25" customHeight="1" thickTop="1">
      <c r="B18" s="334" t="s">
        <v>203</v>
      </c>
      <c r="C18" s="636">
        <v>167.01</v>
      </c>
      <c r="D18" s="636">
        <v>186.81</v>
      </c>
      <c r="E18" s="636">
        <v>176.7</v>
      </c>
      <c r="F18" s="636">
        <v>182.11</v>
      </c>
      <c r="G18" s="636">
        <v>180.25</v>
      </c>
      <c r="H18" s="636">
        <v>180.51</v>
      </c>
      <c r="I18" s="636">
        <v>178.79</v>
      </c>
      <c r="J18" s="637">
        <v>101.2</v>
      </c>
    </row>
    <row r="19" spans="2:20" ht="11.25" customHeight="1">
      <c r="B19" s="334" t="s">
        <v>204</v>
      </c>
      <c r="C19" s="638"/>
      <c r="D19" s="638"/>
      <c r="E19" s="638"/>
      <c r="F19" s="638"/>
      <c r="G19" s="638"/>
      <c r="H19" s="638"/>
      <c r="I19" s="638"/>
      <c r="J19" s="639"/>
    </row>
    <row r="20" spans="2:20" ht="11.25" customHeight="1" thickBot="1">
      <c r="B20" s="335" t="s">
        <v>205</v>
      </c>
      <c r="C20" s="641"/>
      <c r="D20" s="641"/>
      <c r="E20" s="641"/>
      <c r="F20" s="641"/>
      <c r="G20" s="641"/>
      <c r="H20" s="641"/>
      <c r="I20" s="641"/>
      <c r="J20" s="642"/>
      <c r="T20" s="68"/>
    </row>
    <row r="21" spans="2:20" ht="11.25" customHeight="1" thickTop="1">
      <c r="B21" s="334" t="s">
        <v>206</v>
      </c>
      <c r="C21" s="636">
        <v>15.15</v>
      </c>
      <c r="D21" s="636">
        <v>11.62</v>
      </c>
      <c r="E21" s="636">
        <v>22.07</v>
      </c>
      <c r="F21" s="636">
        <v>21.61</v>
      </c>
      <c r="G21" s="636">
        <v>13.64</v>
      </c>
      <c r="H21" s="636">
        <v>19.71</v>
      </c>
      <c r="I21" s="636">
        <v>14.08</v>
      </c>
      <c r="J21" s="637">
        <v>63.8</v>
      </c>
    </row>
    <row r="22" spans="2:20" ht="22.5">
      <c r="B22" s="334" t="s">
        <v>207</v>
      </c>
      <c r="C22" s="638"/>
      <c r="D22" s="638"/>
      <c r="E22" s="638"/>
      <c r="F22" s="638"/>
      <c r="G22" s="638"/>
      <c r="H22" s="638"/>
      <c r="I22" s="638"/>
      <c r="J22" s="639"/>
    </row>
    <row r="23" spans="2:20" ht="11.25" customHeight="1" thickBot="1">
      <c r="B23" s="335" t="s">
        <v>208</v>
      </c>
      <c r="C23" s="641"/>
      <c r="D23" s="641"/>
      <c r="E23" s="641"/>
      <c r="F23" s="641"/>
      <c r="G23" s="641"/>
      <c r="H23" s="641"/>
      <c r="I23" s="641"/>
      <c r="J23" s="642"/>
    </row>
    <row r="24" spans="2:20" ht="11.25" customHeight="1" thickTop="1">
      <c r="B24" s="406" t="s">
        <v>209</v>
      </c>
      <c r="C24" s="643">
        <v>192.77</v>
      </c>
      <c r="D24" s="643">
        <v>160.33000000000001</v>
      </c>
      <c r="E24" s="643">
        <v>127.98</v>
      </c>
      <c r="F24" s="643">
        <v>120.27</v>
      </c>
      <c r="G24" s="643">
        <v>105.62</v>
      </c>
      <c r="H24" s="643">
        <v>110.5</v>
      </c>
      <c r="I24" s="643">
        <v>123.28</v>
      </c>
      <c r="J24" s="644">
        <v>96.3</v>
      </c>
      <c r="Q24" s="68"/>
      <c r="R24" s="68"/>
      <c r="S24" s="68"/>
    </row>
    <row r="25" spans="2:20" ht="11.25" customHeight="1">
      <c r="B25" s="406" t="s">
        <v>210</v>
      </c>
      <c r="C25" s="631"/>
      <c r="D25" s="631"/>
      <c r="E25" s="631"/>
      <c r="F25" s="631"/>
      <c r="G25" s="631"/>
      <c r="H25" s="631"/>
      <c r="I25" s="631"/>
      <c r="J25" s="632"/>
    </row>
    <row r="26" spans="2:20" ht="11.25" customHeight="1" thickBot="1">
      <c r="B26" s="407" t="s">
        <v>211</v>
      </c>
      <c r="C26" s="633"/>
      <c r="D26" s="633"/>
      <c r="E26" s="633"/>
      <c r="F26" s="633"/>
      <c r="G26" s="633"/>
      <c r="H26" s="633"/>
      <c r="I26" s="633"/>
      <c r="J26" s="634"/>
    </row>
    <row r="27" spans="2:20" ht="11.25" customHeight="1" thickTop="1">
      <c r="B27" s="334" t="s">
        <v>136</v>
      </c>
      <c r="C27" s="636">
        <v>141.07</v>
      </c>
      <c r="D27" s="636">
        <v>114.77</v>
      </c>
      <c r="E27" s="636">
        <v>82.18</v>
      </c>
      <c r="F27" s="636">
        <v>74.739999999999995</v>
      </c>
      <c r="G27" s="636">
        <v>74.89</v>
      </c>
      <c r="H27" s="636">
        <v>78.819999999999993</v>
      </c>
      <c r="I27" s="636">
        <v>89.08</v>
      </c>
      <c r="J27" s="637">
        <v>108.4</v>
      </c>
    </row>
    <row r="28" spans="2:20" ht="11.25" customHeight="1">
      <c r="B28" s="334" t="s">
        <v>137</v>
      </c>
      <c r="C28" s="638"/>
      <c r="D28" s="638"/>
      <c r="E28" s="638"/>
      <c r="F28" s="638"/>
      <c r="G28" s="638"/>
      <c r="H28" s="638"/>
      <c r="I28" s="638"/>
      <c r="J28" s="639"/>
    </row>
    <row r="29" spans="2:20" ht="11.25" customHeight="1" thickBot="1">
      <c r="B29" s="335" t="s">
        <v>138</v>
      </c>
      <c r="C29" s="641"/>
      <c r="D29" s="641"/>
      <c r="E29" s="641"/>
      <c r="F29" s="641"/>
      <c r="G29" s="641"/>
      <c r="H29" s="641"/>
      <c r="I29" s="641"/>
      <c r="J29" s="642"/>
    </row>
    <row r="30" spans="2:20" ht="11.25" customHeight="1" thickTop="1">
      <c r="B30" s="334" t="s">
        <v>203</v>
      </c>
      <c r="C30" s="636">
        <v>20.2</v>
      </c>
      <c r="D30" s="636">
        <v>23.38</v>
      </c>
      <c r="E30" s="636">
        <v>24.82</v>
      </c>
      <c r="F30" s="636">
        <v>27.22</v>
      </c>
      <c r="G30" s="636">
        <v>24.49</v>
      </c>
      <c r="H30" s="636">
        <v>25.04</v>
      </c>
      <c r="I30" s="636">
        <v>25.23</v>
      </c>
      <c r="J30" s="637">
        <v>101.7</v>
      </c>
    </row>
    <row r="31" spans="2:20" ht="11.25" customHeight="1">
      <c r="B31" s="334" t="s">
        <v>204</v>
      </c>
      <c r="C31" s="638"/>
      <c r="D31" s="638"/>
      <c r="E31" s="638"/>
      <c r="F31" s="638"/>
      <c r="G31" s="638"/>
      <c r="H31" s="638"/>
      <c r="I31" s="638"/>
      <c r="J31" s="639"/>
    </row>
    <row r="32" spans="2:20" ht="11.25" customHeight="1" thickBot="1">
      <c r="B32" s="335" t="s">
        <v>123</v>
      </c>
      <c r="C32" s="641"/>
      <c r="D32" s="641"/>
      <c r="E32" s="641"/>
      <c r="F32" s="641"/>
      <c r="G32" s="641"/>
      <c r="H32" s="641"/>
      <c r="I32" s="641"/>
      <c r="J32" s="642"/>
    </row>
    <row r="33" spans="2:19" ht="11.25" customHeight="1" thickTop="1">
      <c r="B33" s="334" t="s">
        <v>206</v>
      </c>
      <c r="C33" s="636">
        <v>31.5</v>
      </c>
      <c r="D33" s="636">
        <v>22.18</v>
      </c>
      <c r="E33" s="636">
        <v>20.98</v>
      </c>
      <c r="F33" s="636">
        <v>18.309999999999999</v>
      </c>
      <c r="G33" s="636">
        <v>6.24</v>
      </c>
      <c r="H33" s="636">
        <v>6.64</v>
      </c>
      <c r="I33" s="636">
        <v>8.9700000000000006</v>
      </c>
      <c r="J33" s="637">
        <v>42.8</v>
      </c>
    </row>
    <row r="34" spans="2:19" ht="22.5">
      <c r="B34" s="334" t="s">
        <v>207</v>
      </c>
      <c r="C34" s="638"/>
      <c r="D34" s="638"/>
      <c r="E34" s="638"/>
      <c r="F34" s="638"/>
      <c r="G34" s="638"/>
      <c r="H34" s="638"/>
      <c r="I34" s="638"/>
      <c r="J34" s="639"/>
    </row>
    <row r="35" spans="2:19" ht="11.25" customHeight="1" thickBot="1">
      <c r="B35" s="335" t="s">
        <v>208</v>
      </c>
      <c r="C35" s="641"/>
      <c r="D35" s="641"/>
      <c r="E35" s="641"/>
      <c r="F35" s="641"/>
      <c r="G35" s="641"/>
      <c r="H35" s="641"/>
      <c r="I35" s="641"/>
      <c r="J35" s="642"/>
    </row>
    <row r="36" spans="2:19" ht="11.25" customHeight="1" thickTop="1">
      <c r="B36" s="406" t="s">
        <v>212</v>
      </c>
      <c r="C36" s="643">
        <v>224.76</v>
      </c>
      <c r="D36" s="643">
        <v>365.07</v>
      </c>
      <c r="E36" s="643">
        <v>407.09</v>
      </c>
      <c r="F36" s="643">
        <v>388.6</v>
      </c>
      <c r="G36" s="643">
        <v>359.59</v>
      </c>
      <c r="H36" s="643">
        <v>378.25</v>
      </c>
      <c r="I36" s="643">
        <v>334.64</v>
      </c>
      <c r="J36" s="644">
        <v>82.2</v>
      </c>
      <c r="Q36" s="68"/>
      <c r="R36" s="68"/>
      <c r="S36" s="68"/>
    </row>
    <row r="37" spans="2:19" ht="11.25" customHeight="1">
      <c r="B37" s="406" t="s">
        <v>213</v>
      </c>
      <c r="C37" s="631"/>
      <c r="D37" s="631"/>
      <c r="E37" s="631"/>
      <c r="F37" s="631"/>
      <c r="G37" s="638"/>
      <c r="H37" s="638"/>
      <c r="I37" s="638"/>
      <c r="J37" s="632"/>
    </row>
    <row r="38" spans="2:19" ht="11.25" customHeight="1" thickBot="1">
      <c r="B38" s="407" t="s">
        <v>214</v>
      </c>
      <c r="C38" s="633"/>
      <c r="D38" s="633"/>
      <c r="E38" s="633"/>
      <c r="F38" s="633"/>
      <c r="G38" s="641"/>
      <c r="H38" s="641"/>
      <c r="I38" s="641"/>
      <c r="J38" s="634"/>
    </row>
    <row r="39" spans="2:19" ht="11.25" customHeight="1" thickTop="1">
      <c r="B39" s="334" t="s">
        <v>136</v>
      </c>
      <c r="C39" s="636">
        <v>94.3</v>
      </c>
      <c r="D39" s="636">
        <v>212.2</v>
      </c>
      <c r="E39" s="636">
        <v>254.12</v>
      </c>
      <c r="F39" s="636">
        <v>230.41</v>
      </c>
      <c r="G39" s="636">
        <v>196.43</v>
      </c>
      <c r="H39" s="636">
        <v>209.71</v>
      </c>
      <c r="I39" s="636">
        <v>175.97</v>
      </c>
      <c r="J39" s="637">
        <v>69.2</v>
      </c>
    </row>
    <row r="40" spans="2:19" ht="11.25" customHeight="1">
      <c r="B40" s="334" t="s">
        <v>137</v>
      </c>
      <c r="C40" s="638"/>
      <c r="D40" s="638"/>
      <c r="E40" s="638"/>
      <c r="F40" s="638"/>
      <c r="G40" s="638"/>
      <c r="H40" s="638"/>
      <c r="I40" s="638"/>
      <c r="J40" s="639"/>
    </row>
    <row r="41" spans="2:19" ht="11.25" customHeight="1" thickBot="1">
      <c r="B41" s="335" t="s">
        <v>138</v>
      </c>
      <c r="C41" s="641"/>
      <c r="D41" s="641"/>
      <c r="E41" s="641"/>
      <c r="F41" s="641"/>
      <c r="G41" s="641"/>
      <c r="H41" s="641"/>
      <c r="I41" s="641"/>
      <c r="J41" s="642"/>
    </row>
    <row r="42" spans="2:19" ht="11.25" customHeight="1" thickTop="1">
      <c r="B42" s="334" t="s">
        <v>203</v>
      </c>
      <c r="C42" s="636">
        <v>146.81</v>
      </c>
      <c r="D42" s="636">
        <v>163.43</v>
      </c>
      <c r="E42" s="636">
        <v>151.88</v>
      </c>
      <c r="F42" s="636">
        <v>154.88999999999999</v>
      </c>
      <c r="G42" s="636">
        <v>155.76</v>
      </c>
      <c r="H42" s="636">
        <v>155.47</v>
      </c>
      <c r="I42" s="636">
        <v>153.56</v>
      </c>
      <c r="J42" s="637">
        <v>101.1</v>
      </c>
    </row>
    <row r="43" spans="2:19" ht="11.25" customHeight="1">
      <c r="B43" s="334" t="s">
        <v>204</v>
      </c>
      <c r="C43" s="638"/>
      <c r="D43" s="638"/>
      <c r="E43" s="638"/>
      <c r="F43" s="638"/>
      <c r="G43" s="638"/>
      <c r="H43" s="638"/>
      <c r="I43" s="638"/>
      <c r="J43" s="639"/>
    </row>
    <row r="44" spans="2:19" ht="11.25" customHeight="1" thickBot="1">
      <c r="B44" s="335" t="s">
        <v>205</v>
      </c>
      <c r="C44" s="641"/>
      <c r="D44" s="641"/>
      <c r="E44" s="641"/>
      <c r="F44" s="641"/>
      <c r="G44" s="641"/>
      <c r="H44" s="641"/>
      <c r="I44" s="641"/>
      <c r="J44" s="642"/>
    </row>
    <row r="45" spans="2:19" ht="11.25" customHeight="1" thickTop="1">
      <c r="B45" s="334" t="s">
        <v>206</v>
      </c>
      <c r="C45" s="636">
        <v>-16.350000000000001</v>
      </c>
      <c r="D45" s="636">
        <v>-10.56</v>
      </c>
      <c r="E45" s="636">
        <v>1.0900000000000001</v>
      </c>
      <c r="F45" s="636">
        <v>3.3</v>
      </c>
      <c r="G45" s="636">
        <v>7.4</v>
      </c>
      <c r="H45" s="636">
        <v>13.07</v>
      </c>
      <c r="I45" s="636">
        <v>5.1100000000000003</v>
      </c>
      <c r="J45" s="637">
        <v>468.8</v>
      </c>
    </row>
    <row r="46" spans="2:19" ht="22.5">
      <c r="B46" s="334" t="s">
        <v>207</v>
      </c>
      <c r="C46" s="638"/>
      <c r="D46" s="638"/>
      <c r="E46" s="638"/>
      <c r="F46" s="638"/>
      <c r="G46" s="638"/>
      <c r="H46" s="638"/>
      <c r="I46" s="638"/>
      <c r="J46" s="639"/>
    </row>
    <row r="47" spans="2:19" ht="11.25" customHeight="1" thickBot="1">
      <c r="B47" s="335" t="s">
        <v>208</v>
      </c>
      <c r="C47" s="640"/>
      <c r="D47" s="640"/>
      <c r="E47" s="640"/>
      <c r="F47" s="640"/>
      <c r="G47" s="640"/>
      <c r="H47" s="640"/>
      <c r="I47" s="640"/>
      <c r="J47" s="642"/>
    </row>
    <row r="48" spans="2:19" ht="11.25" customHeight="1" thickTop="1">
      <c r="B48" s="406" t="s">
        <v>215</v>
      </c>
      <c r="C48" s="645">
        <v>13.7</v>
      </c>
      <c r="D48" s="645">
        <v>15.2</v>
      </c>
      <c r="E48" s="645">
        <v>13.1</v>
      </c>
      <c r="F48" s="645">
        <v>13.1</v>
      </c>
      <c r="G48" s="645">
        <v>13.8</v>
      </c>
      <c r="H48" s="645">
        <v>12.5</v>
      </c>
      <c r="I48" s="645">
        <v>10.199999999999999</v>
      </c>
      <c r="J48" s="871" t="s">
        <v>1065</v>
      </c>
    </row>
    <row r="49" spans="2:10" ht="11.25" customHeight="1">
      <c r="B49" s="406" t="s">
        <v>216</v>
      </c>
      <c r="C49" s="406"/>
      <c r="D49" s="406"/>
      <c r="E49" s="406"/>
      <c r="F49" s="406"/>
      <c r="G49" s="635"/>
      <c r="H49" s="635"/>
      <c r="I49" s="635"/>
      <c r="J49" s="632"/>
    </row>
    <row r="50" spans="2:10" ht="11.25" customHeight="1" thickBot="1">
      <c r="B50" s="646" t="s">
        <v>217</v>
      </c>
      <c r="C50" s="646"/>
      <c r="D50" s="646"/>
      <c r="E50" s="646"/>
      <c r="F50" s="646"/>
      <c r="G50" s="647"/>
      <c r="H50" s="647"/>
      <c r="I50" s="647"/>
      <c r="J50" s="648"/>
    </row>
    <row r="51" spans="2:10" ht="11.25" customHeight="1" thickTop="1">
      <c r="B51" s="36" t="s">
        <v>47</v>
      </c>
      <c r="C51" s="130"/>
      <c r="D51" s="130"/>
      <c r="E51" s="130"/>
      <c r="F51" s="130"/>
      <c r="G51" s="130"/>
      <c r="H51" s="130"/>
      <c r="I51" s="130"/>
      <c r="J51" s="649"/>
    </row>
    <row r="52" spans="2:10" ht="11.25" customHeight="1">
      <c r="B52" s="130"/>
      <c r="C52" s="130"/>
      <c r="D52" s="130"/>
      <c r="E52" s="130"/>
      <c r="F52" s="130"/>
      <c r="G52" s="130"/>
      <c r="H52" s="130"/>
      <c r="I52" s="130"/>
      <c r="J52" s="649"/>
    </row>
    <row r="53" spans="2:10" ht="11.25" customHeight="1">
      <c r="B53" s="18"/>
    </row>
    <row r="54" spans="2:10" ht="11.25" customHeight="1"/>
    <row r="55" spans="2:10" ht="11.25" customHeight="1"/>
    <row r="93" spans="3:10">
      <c r="C93" s="68"/>
      <c r="D93" s="68"/>
      <c r="E93" s="68"/>
      <c r="F93" s="68"/>
      <c r="G93" s="68"/>
      <c r="H93" s="68"/>
      <c r="I93" s="68"/>
      <c r="J93" s="68"/>
    </row>
    <row r="94" spans="3:10">
      <c r="C94" s="68"/>
      <c r="D94" s="68"/>
      <c r="E94" s="68"/>
      <c r="F94" s="68"/>
      <c r="G94" s="68"/>
      <c r="H94" s="68"/>
      <c r="I94" s="68"/>
      <c r="J94" s="68"/>
    </row>
    <row r="95" spans="3:10">
      <c r="C95" s="68"/>
      <c r="D95" s="68"/>
      <c r="E95" s="68"/>
      <c r="F95" s="68"/>
      <c r="G95" s="68"/>
      <c r="H95" s="68"/>
      <c r="I95" s="68"/>
      <c r="J95" s="68"/>
    </row>
    <row r="96" spans="3:10">
      <c r="C96" s="68"/>
      <c r="D96" s="68"/>
      <c r="E96" s="68"/>
      <c r="F96" s="68"/>
      <c r="G96" s="68"/>
      <c r="H96" s="68"/>
      <c r="I96" s="68"/>
      <c r="J96" s="68"/>
    </row>
    <row r="97" spans="3:10">
      <c r="C97" s="68"/>
      <c r="D97" s="68"/>
      <c r="E97" s="68"/>
      <c r="F97" s="68"/>
      <c r="G97" s="68"/>
      <c r="H97" s="68"/>
      <c r="I97" s="68"/>
      <c r="J97" s="68"/>
    </row>
    <row r="98" spans="3:10">
      <c r="C98" s="68"/>
      <c r="D98" s="68"/>
      <c r="E98" s="68"/>
      <c r="F98" s="68"/>
      <c r="G98" s="68"/>
      <c r="H98" s="68"/>
      <c r="I98" s="68"/>
      <c r="J98" s="68"/>
    </row>
    <row r="99" spans="3:10">
      <c r="C99" s="68"/>
      <c r="D99" s="68"/>
      <c r="E99" s="68"/>
      <c r="F99" s="68"/>
      <c r="G99" s="68"/>
      <c r="H99" s="68"/>
      <c r="I99" s="68"/>
      <c r="J99" s="68"/>
    </row>
    <row r="100" spans="3:10">
      <c r="C100" s="68"/>
      <c r="D100" s="68"/>
      <c r="E100" s="68"/>
      <c r="F100" s="68"/>
      <c r="G100" s="68"/>
      <c r="H100" s="68"/>
      <c r="I100" s="68"/>
      <c r="J100" s="68"/>
    </row>
    <row r="101" spans="3:10">
      <c r="C101" s="68"/>
      <c r="D101" s="68"/>
      <c r="E101" s="68"/>
      <c r="F101" s="68"/>
      <c r="G101" s="68"/>
      <c r="H101" s="68"/>
      <c r="I101" s="68"/>
      <c r="J101" s="68"/>
    </row>
    <row r="102" spans="3:10">
      <c r="C102" s="68"/>
      <c r="D102" s="68"/>
      <c r="E102" s="68"/>
      <c r="F102" s="68"/>
      <c r="G102" s="68"/>
      <c r="H102" s="68"/>
      <c r="I102" s="68"/>
      <c r="J102" s="68"/>
    </row>
    <row r="103" spans="3:10">
      <c r="C103" s="68"/>
      <c r="D103" s="68"/>
      <c r="E103" s="68"/>
      <c r="F103" s="68"/>
      <c r="G103" s="68"/>
      <c r="H103" s="68"/>
      <c r="I103" s="68"/>
      <c r="J103" s="68"/>
    </row>
    <row r="104" spans="3:10">
      <c r="C104" s="68"/>
      <c r="D104" s="68"/>
      <c r="E104" s="68"/>
      <c r="F104" s="68"/>
      <c r="G104" s="68"/>
      <c r="H104" s="68"/>
      <c r="I104" s="68"/>
      <c r="J104" s="68"/>
    </row>
    <row r="105" spans="3:10">
      <c r="C105" s="68"/>
      <c r="D105" s="68"/>
      <c r="E105" s="68"/>
      <c r="F105" s="68"/>
      <c r="G105" s="68"/>
      <c r="H105" s="68"/>
      <c r="I105" s="68"/>
      <c r="J105" s="68"/>
    </row>
    <row r="106" spans="3:10">
      <c r="C106" s="68"/>
      <c r="D106" s="68"/>
      <c r="E106" s="68"/>
      <c r="F106" s="68"/>
      <c r="G106" s="68"/>
      <c r="H106" s="68"/>
      <c r="I106" s="68"/>
      <c r="J106" s="68"/>
    </row>
    <row r="107" spans="3:10">
      <c r="C107" s="68"/>
      <c r="D107" s="68"/>
      <c r="E107" s="68"/>
      <c r="F107" s="68"/>
      <c r="G107" s="68"/>
      <c r="H107" s="68"/>
      <c r="I107" s="68"/>
      <c r="J107" s="68"/>
    </row>
    <row r="108" spans="3:10">
      <c r="C108" s="68"/>
      <c r="D108" s="68"/>
      <c r="E108" s="68"/>
      <c r="F108" s="68"/>
      <c r="G108" s="68"/>
      <c r="H108" s="68"/>
      <c r="I108" s="68"/>
      <c r="J108" s="68"/>
    </row>
    <row r="109" spans="3:10">
      <c r="C109" s="68"/>
      <c r="D109" s="68"/>
      <c r="E109" s="68"/>
      <c r="F109" s="68"/>
      <c r="G109" s="68"/>
      <c r="H109" s="68"/>
      <c r="I109" s="68"/>
      <c r="J109" s="68"/>
    </row>
    <row r="110" spans="3:10">
      <c r="C110" s="68"/>
      <c r="D110" s="68"/>
      <c r="E110" s="68"/>
      <c r="F110" s="68"/>
      <c r="G110" s="68"/>
      <c r="H110" s="68"/>
      <c r="I110" s="68"/>
      <c r="J110" s="68"/>
    </row>
    <row r="111" spans="3:10">
      <c r="C111" s="68"/>
      <c r="D111" s="68"/>
      <c r="E111" s="68"/>
      <c r="F111" s="68"/>
      <c r="G111" s="68"/>
      <c r="H111" s="68"/>
      <c r="I111" s="68"/>
      <c r="J111" s="68"/>
    </row>
    <row r="112" spans="3:10">
      <c r="C112" s="68"/>
      <c r="D112" s="68"/>
      <c r="E112" s="68"/>
      <c r="F112" s="68"/>
      <c r="G112" s="68"/>
      <c r="H112" s="68"/>
      <c r="I112" s="68"/>
      <c r="J112" s="68"/>
    </row>
    <row r="113" spans="3:10">
      <c r="C113" s="68"/>
      <c r="D113" s="68"/>
      <c r="E113" s="68"/>
      <c r="F113" s="68"/>
      <c r="G113" s="68"/>
      <c r="H113" s="68"/>
      <c r="I113" s="68"/>
      <c r="J113" s="68"/>
    </row>
    <row r="114" spans="3:10">
      <c r="C114" s="68"/>
      <c r="D114" s="68"/>
      <c r="E114" s="68"/>
      <c r="F114" s="68"/>
      <c r="G114" s="68"/>
      <c r="H114" s="68"/>
      <c r="I114" s="68"/>
      <c r="J114" s="68"/>
    </row>
    <row r="115" spans="3:10">
      <c r="C115" s="68"/>
      <c r="D115" s="68"/>
      <c r="E115" s="68"/>
      <c r="F115" s="68"/>
      <c r="G115" s="68"/>
      <c r="H115" s="68"/>
      <c r="I115" s="68"/>
      <c r="J115" s="68"/>
    </row>
    <row r="116" spans="3:10">
      <c r="C116" s="68"/>
      <c r="D116" s="68"/>
      <c r="E116" s="68"/>
      <c r="F116" s="68"/>
      <c r="G116" s="68"/>
      <c r="H116" s="68"/>
      <c r="I116" s="68"/>
      <c r="J116" s="68"/>
    </row>
    <row r="117" spans="3:10">
      <c r="C117" s="68"/>
      <c r="D117" s="68"/>
      <c r="E117" s="68"/>
      <c r="F117" s="68"/>
      <c r="G117" s="68"/>
      <c r="H117" s="68"/>
      <c r="I117" s="68"/>
      <c r="J117" s="68"/>
    </row>
    <row r="118" spans="3:10">
      <c r="C118" s="68"/>
      <c r="D118" s="68"/>
      <c r="E118" s="68"/>
      <c r="F118" s="68"/>
      <c r="G118" s="68"/>
      <c r="H118" s="68"/>
      <c r="I118" s="68"/>
      <c r="J118" s="68"/>
    </row>
    <row r="119" spans="3:10">
      <c r="C119" s="68"/>
      <c r="D119" s="68"/>
      <c r="E119" s="68"/>
      <c r="F119" s="68"/>
      <c r="G119" s="68"/>
      <c r="H119" s="68"/>
      <c r="I119" s="68"/>
      <c r="J119" s="68"/>
    </row>
    <row r="120" spans="3:10">
      <c r="C120" s="68"/>
      <c r="D120" s="68"/>
      <c r="E120" s="68"/>
      <c r="F120" s="68"/>
      <c r="G120" s="68"/>
      <c r="H120" s="68"/>
      <c r="I120" s="68"/>
      <c r="J120" s="68"/>
    </row>
    <row r="121" spans="3:10">
      <c r="C121" s="68"/>
      <c r="D121" s="68"/>
      <c r="E121" s="68"/>
      <c r="F121" s="68"/>
      <c r="G121" s="68"/>
      <c r="H121" s="68"/>
      <c r="I121" s="68"/>
      <c r="J121" s="68"/>
    </row>
    <row r="122" spans="3:10">
      <c r="C122" s="68"/>
      <c r="D122" s="68"/>
      <c r="E122" s="68"/>
      <c r="F122" s="68"/>
      <c r="G122" s="68"/>
      <c r="H122" s="68"/>
      <c r="I122" s="68"/>
      <c r="J122" s="68"/>
    </row>
    <row r="123" spans="3:10">
      <c r="C123" s="68"/>
      <c r="D123" s="68"/>
      <c r="E123" s="68"/>
      <c r="F123" s="68"/>
      <c r="G123" s="68"/>
      <c r="H123" s="68"/>
      <c r="I123" s="68"/>
      <c r="J123" s="68"/>
    </row>
    <row r="124" spans="3:10">
      <c r="C124" s="68"/>
      <c r="D124" s="68"/>
      <c r="E124" s="68"/>
      <c r="F124" s="68"/>
      <c r="G124" s="68"/>
      <c r="H124" s="68"/>
      <c r="I124" s="68"/>
      <c r="J124" s="68"/>
    </row>
    <row r="125" spans="3:10">
      <c r="C125" s="68"/>
      <c r="D125" s="68"/>
      <c r="E125" s="68"/>
      <c r="F125" s="68"/>
      <c r="G125" s="68"/>
      <c r="H125" s="68"/>
      <c r="I125" s="68"/>
      <c r="J125" s="68"/>
    </row>
    <row r="126" spans="3:10">
      <c r="C126" s="68"/>
      <c r="D126" s="68"/>
      <c r="E126" s="68"/>
      <c r="F126" s="68"/>
      <c r="G126" s="68"/>
      <c r="H126" s="68"/>
      <c r="I126" s="68"/>
      <c r="J126" s="68"/>
    </row>
    <row r="127" spans="3:10">
      <c r="C127" s="68"/>
      <c r="D127" s="68"/>
      <c r="E127" s="68"/>
      <c r="F127" s="68"/>
      <c r="G127" s="68"/>
      <c r="H127" s="68"/>
      <c r="I127" s="68"/>
      <c r="J127" s="68"/>
    </row>
    <row r="128" spans="3:10">
      <c r="C128" s="68"/>
      <c r="D128" s="68"/>
      <c r="E128" s="68"/>
      <c r="F128" s="68"/>
      <c r="G128" s="68"/>
      <c r="H128" s="68"/>
      <c r="I128" s="68"/>
      <c r="J128" s="68"/>
    </row>
    <row r="129" spans="3:10">
      <c r="C129" s="68"/>
      <c r="D129" s="68"/>
      <c r="E129" s="68"/>
      <c r="F129" s="68"/>
      <c r="G129" s="68"/>
      <c r="H129" s="68"/>
      <c r="I129" s="68"/>
      <c r="J129" s="68"/>
    </row>
    <row r="130" spans="3:10">
      <c r="C130" s="68"/>
      <c r="D130" s="68"/>
      <c r="E130" s="68"/>
      <c r="F130" s="68"/>
      <c r="G130" s="68"/>
      <c r="H130" s="68"/>
      <c r="I130" s="68"/>
      <c r="J130" s="68"/>
    </row>
    <row r="131" spans="3:10">
      <c r="C131" s="68"/>
      <c r="D131" s="68"/>
      <c r="E131" s="68"/>
      <c r="F131" s="68"/>
      <c r="G131" s="68"/>
      <c r="H131" s="68"/>
      <c r="I131" s="68"/>
      <c r="J131" s="68"/>
    </row>
    <row r="132" spans="3:10">
      <c r="C132" s="68"/>
      <c r="D132" s="68"/>
      <c r="E132" s="68"/>
      <c r="F132" s="68"/>
      <c r="G132" s="68"/>
      <c r="H132" s="68"/>
      <c r="I132" s="68"/>
      <c r="J132" s="68"/>
    </row>
    <row r="133" spans="3:10">
      <c r="C133" s="68"/>
      <c r="D133" s="68"/>
      <c r="E133" s="68"/>
      <c r="F133" s="68"/>
      <c r="G133" s="68"/>
      <c r="H133" s="68"/>
      <c r="I133" s="68"/>
      <c r="J133" s="68"/>
    </row>
    <row r="134" spans="3:10">
      <c r="C134" s="68"/>
      <c r="D134" s="68"/>
      <c r="E134" s="68"/>
      <c r="F134" s="68"/>
      <c r="G134" s="68"/>
      <c r="H134" s="68"/>
      <c r="I134" s="68"/>
      <c r="J134" s="68"/>
    </row>
    <row r="135" spans="3:10">
      <c r="C135" s="68"/>
      <c r="D135" s="68"/>
      <c r="E135" s="68"/>
      <c r="F135" s="68"/>
      <c r="G135" s="68"/>
      <c r="H135" s="68"/>
      <c r="I135" s="68"/>
      <c r="J135" s="68"/>
    </row>
    <row r="136" spans="3:10">
      <c r="C136" s="68"/>
      <c r="D136" s="68"/>
      <c r="E136" s="68"/>
      <c r="F136" s="68"/>
      <c r="G136" s="68"/>
      <c r="H136" s="68"/>
      <c r="I136" s="68"/>
      <c r="J136" s="68"/>
    </row>
    <row r="137" spans="3:10">
      <c r="C137" s="68"/>
      <c r="D137" s="68"/>
      <c r="E137" s="68"/>
      <c r="F137" s="68"/>
      <c r="G137" s="68"/>
      <c r="H137" s="68"/>
      <c r="I137" s="68"/>
      <c r="J137" s="68"/>
    </row>
    <row r="138" spans="3:10">
      <c r="C138" s="68"/>
      <c r="D138" s="68"/>
      <c r="E138" s="68"/>
      <c r="F138" s="68"/>
      <c r="G138" s="68"/>
      <c r="H138" s="68"/>
      <c r="I138" s="68"/>
      <c r="J138" s="68"/>
    </row>
    <row r="139" spans="3:10">
      <c r="C139" s="68"/>
      <c r="D139" s="68"/>
      <c r="E139" s="68"/>
      <c r="F139" s="68"/>
      <c r="G139" s="68"/>
      <c r="H139" s="68"/>
      <c r="I139" s="68"/>
      <c r="J139" s="68"/>
    </row>
    <row r="140" spans="3:10">
      <c r="C140" s="68"/>
      <c r="D140" s="68"/>
      <c r="E140" s="68"/>
      <c r="F140" s="68"/>
      <c r="G140" s="68"/>
      <c r="H140" s="68"/>
      <c r="I140" s="68"/>
      <c r="J140" s="68"/>
    </row>
    <row r="141" spans="3:10">
      <c r="C141" s="68"/>
      <c r="D141" s="68"/>
      <c r="E141" s="68"/>
      <c r="F141" s="68"/>
      <c r="G141" s="68"/>
      <c r="H141" s="68"/>
      <c r="I141" s="68"/>
      <c r="J141" s="68"/>
    </row>
    <row r="142" spans="3:10">
      <c r="C142" s="68"/>
      <c r="D142" s="68"/>
      <c r="E142" s="68"/>
      <c r="F142" s="68"/>
      <c r="G142" s="68"/>
      <c r="H142" s="68"/>
      <c r="I142" s="68"/>
      <c r="J142" s="68"/>
    </row>
    <row r="143" spans="3:10">
      <c r="C143" s="68"/>
      <c r="D143" s="68"/>
      <c r="E143" s="68"/>
      <c r="F143" s="68"/>
      <c r="G143" s="68"/>
      <c r="H143" s="68"/>
      <c r="I143" s="68"/>
      <c r="J143" s="68"/>
    </row>
    <row r="144" spans="3:10">
      <c r="C144" s="68"/>
      <c r="D144" s="68"/>
      <c r="E144" s="68"/>
      <c r="F144" s="68"/>
      <c r="G144" s="68"/>
      <c r="H144" s="68"/>
      <c r="I144" s="68"/>
      <c r="J144" s="68"/>
    </row>
    <row r="145" spans="3:10">
      <c r="C145" s="68"/>
      <c r="D145" s="68"/>
      <c r="E145" s="68"/>
      <c r="F145" s="68"/>
      <c r="G145" s="68"/>
      <c r="H145" s="68"/>
      <c r="I145" s="68"/>
      <c r="J145" s="68"/>
    </row>
    <row r="146" spans="3:10">
      <c r="C146" s="68"/>
      <c r="D146" s="68"/>
      <c r="E146" s="68"/>
      <c r="F146" s="68"/>
      <c r="G146" s="68"/>
      <c r="H146" s="68"/>
      <c r="I146" s="68"/>
      <c r="J146" s="68"/>
    </row>
    <row r="147" spans="3:10">
      <c r="C147" s="68"/>
      <c r="D147" s="68"/>
      <c r="E147" s="68"/>
      <c r="F147" s="68"/>
      <c r="G147" s="68"/>
      <c r="H147" s="68"/>
      <c r="I147" s="68"/>
      <c r="J147" s="68"/>
    </row>
    <row r="148" spans="3:10">
      <c r="C148" s="68"/>
      <c r="D148" s="68"/>
      <c r="E148" s="68"/>
      <c r="F148" s="68"/>
      <c r="G148" s="68"/>
      <c r="H148" s="68"/>
      <c r="I148" s="68"/>
      <c r="J148" s="68"/>
    </row>
    <row r="149" spans="3:10">
      <c r="C149" s="68"/>
      <c r="D149" s="68"/>
      <c r="E149" s="68"/>
      <c r="F149" s="68"/>
      <c r="G149" s="68"/>
      <c r="H149" s="68"/>
      <c r="I149" s="68"/>
      <c r="J149" s="68"/>
    </row>
    <row r="150" spans="3:10">
      <c r="C150" s="68"/>
      <c r="D150" s="68"/>
      <c r="E150" s="68"/>
      <c r="F150" s="68"/>
      <c r="G150" s="68"/>
      <c r="H150" s="68"/>
      <c r="I150" s="68"/>
      <c r="J150" s="68"/>
    </row>
    <row r="151" spans="3:10">
      <c r="C151" s="68"/>
      <c r="D151" s="68"/>
      <c r="E151" s="68"/>
      <c r="F151" s="68"/>
      <c r="G151" s="68"/>
      <c r="H151" s="68"/>
      <c r="I151" s="68"/>
      <c r="J151" s="68"/>
    </row>
    <row r="152" spans="3:10">
      <c r="C152" s="68"/>
      <c r="D152" s="68"/>
      <c r="E152" s="68"/>
      <c r="F152" s="68"/>
      <c r="G152" s="68"/>
      <c r="H152" s="68"/>
      <c r="I152" s="68"/>
      <c r="J152" s="68"/>
    </row>
    <row r="153" spans="3:10">
      <c r="C153" s="68"/>
      <c r="D153" s="68"/>
      <c r="E153" s="68"/>
      <c r="F153" s="68"/>
      <c r="G153" s="68"/>
      <c r="H153" s="68"/>
      <c r="I153" s="68"/>
      <c r="J153" s="68"/>
    </row>
    <row r="154" spans="3:10">
      <c r="C154" s="68"/>
      <c r="D154" s="68"/>
      <c r="E154" s="68"/>
      <c r="F154" s="68"/>
      <c r="G154" s="68"/>
      <c r="H154" s="68"/>
      <c r="I154" s="68"/>
      <c r="J154" s="68"/>
    </row>
    <row r="155" spans="3:10">
      <c r="C155" s="68"/>
      <c r="D155" s="68"/>
      <c r="E155" s="68"/>
      <c r="F155" s="68"/>
      <c r="G155" s="68"/>
      <c r="H155" s="68"/>
      <c r="I155" s="68"/>
      <c r="J155" s="68"/>
    </row>
    <row r="156" spans="3:10">
      <c r="C156" s="68"/>
      <c r="D156" s="68"/>
      <c r="E156" s="68"/>
      <c r="F156" s="68"/>
      <c r="G156" s="68"/>
      <c r="H156" s="68"/>
      <c r="I156" s="68"/>
      <c r="J156" s="68"/>
    </row>
    <row r="157" spans="3:10">
      <c r="C157" s="68"/>
      <c r="D157" s="68"/>
      <c r="E157" s="68"/>
      <c r="F157" s="68"/>
      <c r="G157" s="68"/>
      <c r="H157" s="68"/>
      <c r="I157" s="68"/>
      <c r="J157" s="68"/>
    </row>
    <row r="158" spans="3:10">
      <c r="C158" s="68"/>
      <c r="D158" s="68"/>
      <c r="E158" s="68"/>
      <c r="F158" s="68"/>
      <c r="G158" s="68"/>
      <c r="H158" s="68"/>
      <c r="I158" s="68"/>
      <c r="J158" s="68"/>
    </row>
    <row r="159" spans="3:10">
      <c r="C159" s="68"/>
      <c r="D159" s="68"/>
      <c r="E159" s="68"/>
      <c r="F159" s="68"/>
      <c r="G159" s="68"/>
      <c r="H159" s="68"/>
      <c r="I159" s="68"/>
      <c r="J159" s="68"/>
    </row>
    <row r="160" spans="3:10">
      <c r="C160" s="68"/>
      <c r="D160" s="68"/>
      <c r="E160" s="68"/>
      <c r="F160" s="68"/>
      <c r="G160" s="68"/>
      <c r="H160" s="68"/>
      <c r="I160" s="68"/>
      <c r="J160" s="68"/>
    </row>
    <row r="161" spans="3:10">
      <c r="C161" s="68"/>
      <c r="D161" s="68"/>
      <c r="E161" s="68"/>
      <c r="F161" s="68"/>
      <c r="G161" s="68"/>
      <c r="H161" s="68"/>
      <c r="I161" s="68"/>
      <c r="J161" s="68"/>
    </row>
    <row r="162" spans="3:10">
      <c r="C162" s="68"/>
      <c r="D162" s="68"/>
      <c r="E162" s="68"/>
      <c r="F162" s="68"/>
      <c r="G162" s="68"/>
      <c r="H162" s="68"/>
      <c r="I162" s="68"/>
      <c r="J162" s="68"/>
    </row>
    <row r="163" spans="3:10">
      <c r="C163" s="68"/>
      <c r="D163" s="68"/>
      <c r="E163" s="68"/>
      <c r="F163" s="68"/>
      <c r="G163" s="68"/>
      <c r="H163" s="68"/>
      <c r="I163" s="68"/>
      <c r="J163" s="68"/>
    </row>
    <row r="164" spans="3:10">
      <c r="C164" s="68"/>
      <c r="D164" s="68"/>
      <c r="E164" s="68"/>
      <c r="F164" s="68"/>
      <c r="G164" s="68"/>
      <c r="H164" s="68"/>
      <c r="I164" s="68"/>
      <c r="J164" s="68"/>
    </row>
    <row r="165" spans="3:10">
      <c r="C165" s="68"/>
      <c r="D165" s="68"/>
      <c r="E165" s="68"/>
      <c r="F165" s="68"/>
      <c r="G165" s="68"/>
      <c r="H165" s="68"/>
      <c r="I165" s="68"/>
      <c r="J165" s="68"/>
    </row>
    <row r="166" spans="3:10">
      <c r="C166" s="68"/>
      <c r="D166" s="68"/>
      <c r="E166" s="68"/>
      <c r="F166" s="68"/>
      <c r="G166" s="68"/>
      <c r="H166" s="68"/>
      <c r="I166" s="68"/>
      <c r="J166" s="68"/>
    </row>
    <row r="167" spans="3:10">
      <c r="C167" s="68"/>
      <c r="D167" s="68"/>
      <c r="E167" s="68"/>
      <c r="F167" s="68"/>
      <c r="G167" s="68"/>
      <c r="H167" s="68"/>
      <c r="I167" s="68"/>
      <c r="J167" s="68"/>
    </row>
    <row r="168" spans="3:10">
      <c r="C168" s="68"/>
      <c r="D168" s="68"/>
      <c r="E168" s="68"/>
      <c r="F168" s="68"/>
      <c r="G168" s="68"/>
      <c r="H168" s="68"/>
      <c r="I168" s="68"/>
      <c r="J168" s="68"/>
    </row>
    <row r="169" spans="3:10">
      <c r="C169" s="68"/>
      <c r="D169" s="68"/>
      <c r="E169" s="68"/>
      <c r="F169" s="68"/>
      <c r="G169" s="68"/>
      <c r="H169" s="68"/>
      <c r="I169" s="68"/>
      <c r="J169" s="68"/>
    </row>
    <row r="170" spans="3:10">
      <c r="C170" s="68"/>
      <c r="D170" s="68"/>
      <c r="E170" s="68"/>
      <c r="F170" s="68"/>
      <c r="G170" s="68"/>
      <c r="H170" s="68"/>
      <c r="I170" s="68"/>
      <c r="J170" s="68"/>
    </row>
    <row r="171" spans="3:10">
      <c r="C171" s="68"/>
      <c r="D171" s="68"/>
      <c r="E171" s="68"/>
      <c r="F171" s="68"/>
      <c r="G171" s="68"/>
      <c r="H171" s="68"/>
      <c r="I171" s="68"/>
      <c r="J171" s="68"/>
    </row>
    <row r="172" spans="3:10">
      <c r="C172" s="68"/>
      <c r="D172" s="68"/>
      <c r="E172" s="68"/>
      <c r="F172" s="68"/>
      <c r="G172" s="68"/>
      <c r="H172" s="68"/>
      <c r="I172" s="68"/>
      <c r="J172" s="68"/>
    </row>
    <row r="173" spans="3:10">
      <c r="C173" s="68"/>
      <c r="D173" s="68"/>
      <c r="E173" s="68"/>
      <c r="F173" s="68"/>
      <c r="G173" s="68"/>
      <c r="H173" s="68"/>
      <c r="I173" s="68"/>
      <c r="J173" s="68"/>
    </row>
    <row r="174" spans="3:10">
      <c r="C174" s="68"/>
      <c r="D174" s="68"/>
      <c r="E174" s="68"/>
      <c r="F174" s="68"/>
      <c r="G174" s="68"/>
      <c r="H174" s="68"/>
      <c r="I174" s="68"/>
      <c r="J174" s="68"/>
    </row>
    <row r="175" spans="3:10">
      <c r="C175" s="68"/>
      <c r="D175" s="68"/>
      <c r="E175" s="68"/>
      <c r="F175" s="68"/>
      <c r="G175" s="68"/>
      <c r="H175" s="68"/>
      <c r="I175" s="68"/>
      <c r="J175" s="68"/>
    </row>
    <row r="176" spans="3:10">
      <c r="C176" s="68"/>
      <c r="D176" s="68"/>
      <c r="E176" s="68"/>
      <c r="F176" s="68"/>
      <c r="G176" s="68"/>
      <c r="H176" s="68"/>
      <c r="I176" s="68"/>
      <c r="J176" s="68"/>
    </row>
    <row r="177" spans="3:10">
      <c r="C177" s="68"/>
      <c r="D177" s="68"/>
      <c r="E177" s="68"/>
      <c r="F177" s="68"/>
      <c r="G177" s="68"/>
      <c r="H177" s="68"/>
      <c r="I177" s="68"/>
      <c r="J177" s="68"/>
    </row>
    <row r="178" spans="3:10">
      <c r="C178" s="68"/>
      <c r="D178" s="68"/>
      <c r="E178" s="68"/>
      <c r="F178" s="68"/>
      <c r="G178" s="68"/>
      <c r="H178" s="68"/>
      <c r="I178" s="68"/>
      <c r="J178" s="68"/>
    </row>
    <row r="179" spans="3:10">
      <c r="C179" s="68"/>
      <c r="D179" s="68"/>
      <c r="E179" s="68"/>
      <c r="F179" s="68"/>
      <c r="G179" s="68"/>
      <c r="H179" s="68"/>
      <c r="I179" s="68"/>
      <c r="J179" s="68"/>
    </row>
    <row r="180" spans="3:10">
      <c r="C180" s="68"/>
      <c r="D180" s="68"/>
      <c r="E180" s="68"/>
      <c r="F180" s="68"/>
      <c r="G180" s="68"/>
      <c r="H180" s="68"/>
      <c r="I180" s="68"/>
      <c r="J180" s="68"/>
    </row>
    <row r="181" spans="3:10">
      <c r="C181" s="68"/>
      <c r="D181" s="68"/>
      <c r="E181" s="68"/>
      <c r="F181" s="68"/>
      <c r="G181" s="68"/>
      <c r="H181" s="68"/>
      <c r="I181" s="68"/>
      <c r="J181" s="68"/>
    </row>
    <row r="182" spans="3:10">
      <c r="C182" s="68"/>
      <c r="D182" s="68"/>
      <c r="E182" s="68"/>
      <c r="F182" s="68"/>
      <c r="G182" s="68"/>
      <c r="H182" s="68"/>
      <c r="I182" s="68"/>
      <c r="J182" s="68"/>
    </row>
    <row r="183" spans="3:10">
      <c r="C183" s="68"/>
      <c r="D183" s="68"/>
      <c r="E183" s="68"/>
      <c r="F183" s="68"/>
      <c r="G183" s="68"/>
      <c r="H183" s="68"/>
      <c r="I183" s="68"/>
      <c r="J183" s="68"/>
    </row>
    <row r="184" spans="3:10">
      <c r="C184" s="68"/>
      <c r="D184" s="68"/>
      <c r="E184" s="68"/>
      <c r="F184" s="68"/>
      <c r="G184" s="68"/>
      <c r="H184" s="68"/>
      <c r="I184" s="68"/>
      <c r="J184" s="68"/>
    </row>
    <row r="185" spans="3:10">
      <c r="C185" s="68"/>
      <c r="D185" s="68"/>
      <c r="E185" s="68"/>
      <c r="F185" s="68"/>
      <c r="G185" s="68"/>
      <c r="H185" s="68"/>
      <c r="I185" s="68"/>
      <c r="J185" s="68"/>
    </row>
    <row r="186" spans="3:10">
      <c r="C186" s="68"/>
      <c r="D186" s="68"/>
      <c r="E186" s="68"/>
      <c r="F186" s="68"/>
      <c r="G186" s="68"/>
      <c r="H186" s="68"/>
      <c r="I186" s="68"/>
      <c r="J186" s="68"/>
    </row>
    <row r="187" spans="3:10">
      <c r="C187" s="68"/>
      <c r="D187" s="68"/>
      <c r="E187" s="68"/>
      <c r="F187" s="68"/>
      <c r="G187" s="68"/>
      <c r="H187" s="68"/>
      <c r="I187" s="68"/>
      <c r="J187" s="68"/>
    </row>
    <row r="188" spans="3:10">
      <c r="C188" s="68"/>
      <c r="D188" s="68"/>
      <c r="E188" s="68"/>
      <c r="F188" s="68"/>
      <c r="G188" s="68"/>
      <c r="H188" s="68"/>
      <c r="I188" s="68"/>
      <c r="J188" s="68"/>
    </row>
    <row r="189" spans="3:10">
      <c r="C189" s="68"/>
      <c r="D189" s="68"/>
      <c r="E189" s="68"/>
      <c r="F189" s="68"/>
      <c r="G189" s="68"/>
      <c r="H189" s="68"/>
      <c r="I189" s="68"/>
      <c r="J189" s="68"/>
    </row>
    <row r="190" spans="3:10">
      <c r="C190" s="68"/>
      <c r="D190" s="68"/>
      <c r="E190" s="68"/>
      <c r="F190" s="68"/>
      <c r="G190" s="68"/>
      <c r="H190" s="68"/>
      <c r="I190" s="68"/>
      <c r="J190" s="68"/>
    </row>
    <row r="191" spans="3:10">
      <c r="C191" s="68"/>
      <c r="D191" s="68"/>
      <c r="E191" s="68"/>
      <c r="F191" s="68"/>
      <c r="G191" s="68"/>
      <c r="H191" s="68"/>
      <c r="I191" s="68"/>
      <c r="J191" s="68"/>
    </row>
    <row r="192" spans="3:10">
      <c r="C192" s="68"/>
      <c r="D192" s="68"/>
      <c r="E192" s="68"/>
      <c r="F192" s="68"/>
      <c r="G192" s="68"/>
      <c r="H192" s="68"/>
      <c r="I192" s="68"/>
      <c r="J192" s="68"/>
    </row>
  </sheetData>
  <mergeCells count="11">
    <mergeCell ref="B1:L1"/>
    <mergeCell ref="B2:L2"/>
    <mergeCell ref="B3:L3"/>
    <mergeCell ref="B7:J7"/>
    <mergeCell ref="C9:F9"/>
    <mergeCell ref="B5:J5"/>
    <mergeCell ref="B6:J6"/>
    <mergeCell ref="B9:B11"/>
    <mergeCell ref="J9:J10"/>
    <mergeCell ref="G9:I9"/>
    <mergeCell ref="C11:I11"/>
  </mergeCells>
  <hyperlinks>
    <hyperlink ref="B1:G1" location="Cuprins_ro!B4" display="I. Balanța de plăți a Republicii Moldova în trimestrul I 2023 (date provizorii)" xr:uid="{96624C61-7DD1-42D5-91AF-A9F854DB687E}"/>
    <hyperlink ref="B2:G2" location="Содержание_ru!B4" display="I. Платёжный баланс Республики Молдова в I кварталe 2023 года (предварительные данные)" xr:uid="{A605B1B4-BB23-4592-A52D-9B17DC9C4CF7}"/>
    <hyperlink ref="B3:G3" location="Contents_en!B4" display="I. Balance of payments of the Republic of Moldova in Quarter I, 2023 (preliminary data)" xr:uid="{CFC14097-C8F1-4FE9-8DD8-96522234A3B9}"/>
  </hyperlink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42082-CF72-4472-8120-DC7619DACFAA}">
  <dimension ref="B1:X66"/>
  <sheetViews>
    <sheetView showGridLines="0" showRowColHeaders="0" zoomScaleNormal="100" workbookViewId="0"/>
  </sheetViews>
  <sheetFormatPr defaultRowHeight="15"/>
  <cols>
    <col min="1" max="1" width="5.7109375" customWidth="1"/>
    <col min="2" max="2" width="28.7109375" customWidth="1"/>
    <col min="3" max="3" width="7.85546875" customWidth="1"/>
    <col min="4" max="7" width="9.5703125" bestFit="1" customWidth="1"/>
    <col min="8" max="8" width="9.5703125" customWidth="1"/>
    <col min="9" max="9" width="9.5703125" bestFit="1" customWidth="1"/>
  </cols>
  <sheetData>
    <row r="1" spans="2:24" s="9" customFormat="1">
      <c r="B1" s="881" t="s">
        <v>884</v>
      </c>
      <c r="C1" s="881"/>
      <c r="D1" s="881"/>
      <c r="E1" s="881"/>
      <c r="F1" s="881"/>
      <c r="G1" s="881"/>
      <c r="H1" s="881"/>
      <c r="I1" s="881"/>
      <c r="J1" s="881"/>
      <c r="K1" s="881"/>
      <c r="L1" s="881"/>
    </row>
    <row r="2" spans="2:24" s="9" customFormat="1">
      <c r="B2" s="881" t="s">
        <v>885</v>
      </c>
      <c r="C2" s="881"/>
      <c r="D2" s="881"/>
      <c r="E2" s="881"/>
      <c r="F2" s="881"/>
      <c r="G2" s="881"/>
      <c r="H2" s="881"/>
      <c r="I2" s="881"/>
      <c r="J2" s="881"/>
      <c r="K2" s="881"/>
      <c r="L2" s="881"/>
    </row>
    <row r="3" spans="2:24" s="9" customFormat="1">
      <c r="B3" s="881" t="s">
        <v>886</v>
      </c>
      <c r="C3" s="881"/>
      <c r="D3" s="881"/>
      <c r="E3" s="881"/>
      <c r="F3" s="881"/>
      <c r="G3" s="881"/>
      <c r="H3" s="881"/>
      <c r="I3" s="881"/>
      <c r="J3" s="881"/>
      <c r="K3" s="881"/>
      <c r="L3" s="881"/>
    </row>
    <row r="4" spans="2:24" ht="11.25" customHeight="1"/>
    <row r="5" spans="2:24" s="148" customFormat="1" ht="30" customHeight="1">
      <c r="B5" s="875" t="s">
        <v>856</v>
      </c>
      <c r="C5" s="875"/>
      <c r="D5" s="875"/>
      <c r="E5" s="875"/>
      <c r="F5" s="875"/>
      <c r="G5" s="875"/>
      <c r="H5" s="875"/>
      <c r="I5" s="875"/>
      <c r="J5" s="875"/>
      <c r="K5" s="875"/>
      <c r="L5" s="875"/>
    </row>
    <row r="6" spans="2:24" s="148" customFormat="1" ht="30" customHeight="1">
      <c r="B6" s="875" t="s">
        <v>1038</v>
      </c>
      <c r="C6" s="875"/>
      <c r="D6" s="875"/>
      <c r="E6" s="875"/>
      <c r="F6" s="875"/>
      <c r="G6" s="875"/>
      <c r="H6" s="875"/>
      <c r="I6" s="875"/>
      <c r="J6" s="875"/>
      <c r="K6" s="875"/>
      <c r="L6" s="875"/>
      <c r="N6" s="719"/>
      <c r="O6" s="719"/>
      <c r="P6" s="719"/>
      <c r="Q6" s="719"/>
      <c r="R6" s="719"/>
      <c r="S6" s="719"/>
      <c r="T6" s="719"/>
      <c r="U6" s="719"/>
      <c r="V6" s="719"/>
      <c r="W6" s="719"/>
      <c r="X6" s="719"/>
    </row>
    <row r="7" spans="2:24" s="148" customFormat="1" ht="30" customHeight="1">
      <c r="B7" s="875" t="s">
        <v>1039</v>
      </c>
      <c r="C7" s="875"/>
      <c r="D7" s="875"/>
      <c r="E7" s="875"/>
      <c r="F7" s="875"/>
      <c r="G7" s="875"/>
      <c r="H7" s="875"/>
      <c r="I7" s="875"/>
      <c r="J7" s="875"/>
      <c r="K7" s="875"/>
      <c r="L7" s="875"/>
      <c r="N7" s="719"/>
      <c r="O7" s="719"/>
      <c r="P7" s="719"/>
      <c r="Q7" s="719"/>
      <c r="R7" s="719"/>
      <c r="S7" s="719"/>
      <c r="T7" s="719"/>
      <c r="U7" s="719"/>
      <c r="V7" s="719"/>
      <c r="W7" s="719"/>
      <c r="X7" s="719"/>
    </row>
    <row r="8" spans="2:24" ht="5.0999999999999996" customHeight="1">
      <c r="B8" s="130"/>
      <c r="C8" s="130"/>
      <c r="D8" s="130"/>
      <c r="E8" s="130"/>
      <c r="F8" s="130"/>
      <c r="G8" s="130"/>
      <c r="H8" s="130"/>
      <c r="I8" s="130"/>
    </row>
    <row r="9" spans="2:24" s="149" customFormat="1" ht="12.75">
      <c r="B9" s="874" t="s">
        <v>218</v>
      </c>
      <c r="C9" s="874"/>
      <c r="D9" s="874"/>
      <c r="E9" s="874"/>
      <c r="F9" s="874"/>
      <c r="G9" s="874"/>
      <c r="H9" s="874"/>
      <c r="I9" s="874"/>
      <c r="J9" s="874"/>
      <c r="K9" s="874"/>
      <c r="L9" s="874"/>
    </row>
    <row r="10" spans="2:24" s="149" customFormat="1" ht="12.75">
      <c r="B10" s="874" t="s">
        <v>1066</v>
      </c>
      <c r="C10" s="874"/>
      <c r="D10" s="874"/>
      <c r="E10" s="874"/>
      <c r="F10" s="874"/>
      <c r="G10" s="874"/>
      <c r="H10" s="874"/>
      <c r="I10" s="874"/>
      <c r="J10" s="874"/>
      <c r="K10" s="874"/>
      <c r="L10" s="874"/>
    </row>
    <row r="11" spans="2:24" s="149" customFormat="1" ht="12.75">
      <c r="B11" s="874" t="s">
        <v>301</v>
      </c>
      <c r="C11" s="874"/>
      <c r="D11" s="874"/>
      <c r="E11" s="874"/>
      <c r="F11" s="874"/>
      <c r="G11" s="874"/>
      <c r="H11" s="874"/>
      <c r="I11" s="874"/>
      <c r="J11" s="874"/>
      <c r="K11" s="874"/>
      <c r="L11" s="874"/>
    </row>
    <row r="12" spans="2:24" ht="5.0999999999999996" customHeight="1"/>
    <row r="39" spans="2:10" ht="11.25" customHeight="1">
      <c r="B39" s="36" t="s">
        <v>47</v>
      </c>
      <c r="C39" s="130"/>
      <c r="D39" s="130"/>
      <c r="E39" s="130"/>
      <c r="F39" s="130"/>
      <c r="G39" s="130"/>
      <c r="H39" s="130"/>
      <c r="I39" s="130"/>
      <c r="J39" s="530"/>
    </row>
    <row r="40" spans="2:10" ht="11.25" customHeight="1">
      <c r="B40" s="36"/>
      <c r="C40" s="130"/>
      <c r="D40" s="130"/>
      <c r="E40" s="130"/>
      <c r="F40" s="130"/>
      <c r="G40" s="130"/>
      <c r="H40" s="130"/>
      <c r="I40" s="130"/>
      <c r="J40" s="530"/>
    </row>
    <row r="41" spans="2:10" ht="11.25" customHeight="1">
      <c r="B41" s="1001"/>
      <c r="C41" s="998">
        <v>2022</v>
      </c>
      <c r="D41" s="999"/>
      <c r="E41" s="999"/>
      <c r="F41" s="1000"/>
      <c r="G41" s="1002">
        <v>2023</v>
      </c>
      <c r="H41" s="1003"/>
      <c r="I41" s="1004"/>
    </row>
    <row r="42" spans="2:10" ht="11.25" customHeight="1">
      <c r="B42" s="1001"/>
      <c r="C42" s="650" t="s">
        <v>3</v>
      </c>
      <c r="D42" s="650" t="s">
        <v>4</v>
      </c>
      <c r="E42" s="650" t="s">
        <v>5</v>
      </c>
      <c r="F42" s="650" t="s">
        <v>6</v>
      </c>
      <c r="G42" s="650" t="s">
        <v>694</v>
      </c>
      <c r="H42" s="650" t="s">
        <v>845</v>
      </c>
      <c r="I42" s="650" t="s">
        <v>5</v>
      </c>
    </row>
    <row r="43" spans="2:10" ht="11.25" customHeight="1">
      <c r="B43" s="651" t="s">
        <v>715</v>
      </c>
      <c r="C43" s="652">
        <v>237.35</v>
      </c>
      <c r="D43" s="652">
        <v>266.49</v>
      </c>
      <c r="E43" s="652">
        <v>234.88</v>
      </c>
      <c r="F43" s="652">
        <v>238.49</v>
      </c>
      <c r="G43" s="366">
        <v>256.14999999999998</v>
      </c>
      <c r="H43" s="366">
        <v>270.89999999999998</v>
      </c>
      <c r="I43" s="366">
        <v>266.77999999999997</v>
      </c>
    </row>
    <row r="44" spans="2:10" ht="11.25" customHeight="1">
      <c r="B44" s="651" t="s">
        <v>153</v>
      </c>
      <c r="C44" s="652">
        <v>39.67</v>
      </c>
      <c r="D44" s="652">
        <v>114.73</v>
      </c>
      <c r="E44" s="652">
        <v>157.55000000000001</v>
      </c>
      <c r="F44" s="652">
        <v>131.04</v>
      </c>
      <c r="G44" s="652">
        <v>77.39</v>
      </c>
      <c r="H44" s="652">
        <v>69.5</v>
      </c>
      <c r="I44" s="652">
        <v>50.47</v>
      </c>
    </row>
    <row r="45" spans="2:10" ht="23.25" thickBot="1">
      <c r="B45" s="835" t="s">
        <v>154</v>
      </c>
      <c r="C45" s="836">
        <v>140.51</v>
      </c>
      <c r="D45" s="836">
        <v>144.18</v>
      </c>
      <c r="E45" s="836">
        <v>142.63999999999999</v>
      </c>
      <c r="F45" s="836">
        <v>139.34</v>
      </c>
      <c r="G45" s="836">
        <v>131.66999999999999</v>
      </c>
      <c r="H45" s="836">
        <v>148.35</v>
      </c>
      <c r="I45" s="836">
        <v>140.66999999999999</v>
      </c>
    </row>
    <row r="46" spans="2:10" ht="11.25" customHeight="1">
      <c r="B46" s="837" t="s">
        <v>715</v>
      </c>
      <c r="C46" s="838">
        <v>-111.51</v>
      </c>
      <c r="D46" s="838">
        <v>-89.09</v>
      </c>
      <c r="E46" s="838">
        <v>-69.83</v>
      </c>
      <c r="F46" s="838">
        <v>-65.36</v>
      </c>
      <c r="G46" s="838">
        <v>-56.07</v>
      </c>
      <c r="H46" s="838">
        <v>-58.69</v>
      </c>
      <c r="I46" s="838">
        <v>-64.72</v>
      </c>
    </row>
    <row r="47" spans="2:10" ht="11.25" customHeight="1">
      <c r="B47" s="651" t="s">
        <v>153</v>
      </c>
      <c r="C47" s="653">
        <v>-39.47</v>
      </c>
      <c r="D47" s="653">
        <v>-34.56</v>
      </c>
      <c r="E47" s="653">
        <v>-30.59</v>
      </c>
      <c r="F47" s="653">
        <v>-28.77</v>
      </c>
      <c r="G47" s="653">
        <v>-25.42</v>
      </c>
      <c r="H47" s="653">
        <v>-30.05</v>
      </c>
      <c r="I47" s="653">
        <v>-33.92</v>
      </c>
    </row>
    <row r="48" spans="2:10" ht="22.5">
      <c r="B48" s="79" t="s">
        <v>154</v>
      </c>
      <c r="C48" s="654">
        <v>-41.79</v>
      </c>
      <c r="D48" s="654">
        <v>-36.68</v>
      </c>
      <c r="E48" s="654">
        <v>-27.56</v>
      </c>
      <c r="F48" s="654">
        <v>-26.14</v>
      </c>
      <c r="G48" s="654">
        <v>-24.13</v>
      </c>
      <c r="H48" s="654">
        <v>-21.76</v>
      </c>
      <c r="I48" s="654">
        <v>-24.64</v>
      </c>
    </row>
    <row r="61" spans="3:9">
      <c r="C61" s="569"/>
      <c r="D61" s="569"/>
      <c r="E61" s="569"/>
      <c r="F61" s="569"/>
      <c r="G61" s="569"/>
      <c r="H61" s="569"/>
      <c r="I61" s="569"/>
    </row>
    <row r="62" spans="3:9">
      <c r="C62" s="569"/>
      <c r="D62" s="569"/>
      <c r="E62" s="569"/>
      <c r="F62" s="569"/>
      <c r="G62" s="569"/>
      <c r="H62" s="569"/>
      <c r="I62" s="569"/>
    </row>
    <row r="63" spans="3:9">
      <c r="C63" s="569"/>
      <c r="D63" s="569"/>
      <c r="E63" s="569"/>
      <c r="F63" s="569"/>
      <c r="G63" s="569"/>
      <c r="H63" s="569"/>
      <c r="I63" s="569"/>
    </row>
    <row r="64" spans="3:9">
      <c r="C64" s="569"/>
      <c r="D64" s="569"/>
      <c r="E64" s="569"/>
      <c r="F64" s="569"/>
      <c r="G64" s="569"/>
      <c r="H64" s="569"/>
      <c r="I64" s="569"/>
    </row>
    <row r="65" spans="3:9">
      <c r="C65" s="569"/>
      <c r="D65" s="569"/>
      <c r="E65" s="569"/>
      <c r="F65" s="569"/>
      <c r="G65" s="569"/>
      <c r="H65" s="569"/>
      <c r="I65" s="569"/>
    </row>
    <row r="66" spans="3:9">
      <c r="C66" s="569"/>
      <c r="D66" s="569"/>
      <c r="E66" s="569"/>
      <c r="F66" s="569"/>
      <c r="G66" s="569"/>
      <c r="H66" s="569"/>
      <c r="I66" s="569"/>
    </row>
  </sheetData>
  <mergeCells count="12">
    <mergeCell ref="C41:F41"/>
    <mergeCell ref="B41:B42"/>
    <mergeCell ref="G41:I41"/>
    <mergeCell ref="B1:L1"/>
    <mergeCell ref="B2:L2"/>
    <mergeCell ref="B3:L3"/>
    <mergeCell ref="B11:L11"/>
    <mergeCell ref="B5:L5"/>
    <mergeCell ref="B6:L6"/>
    <mergeCell ref="B7:L7"/>
    <mergeCell ref="B9:L9"/>
    <mergeCell ref="B10:L10"/>
  </mergeCells>
  <hyperlinks>
    <hyperlink ref="B1:G1" location="Cuprins_ro!B4" display="I. Balanța de plăți a Republicii Moldova în trimestrul I 2023 (date provizorii)" xr:uid="{4BF4699F-265D-4A25-AD9D-E1F43FFAC619}"/>
    <hyperlink ref="B2:G2" location="Содержание_ru!B4" display="I. Платёжный баланс Республики Молдова в I кварталe 2023 года (предварительные данные)" xr:uid="{61372FA5-34EF-430E-8038-F231FC777DA5}"/>
    <hyperlink ref="B3:G3" location="Contents_en!B4" display="I. Balance of payments of the Republic of Moldova in Quarter I, 2023 (preliminary data)" xr:uid="{3D20F06E-AD28-44F2-8B22-78AEB4958769}"/>
  </hyperlinks>
  <pageMargins left="0.7" right="0.7" top="0.75" bottom="0.75" header="0.3" footer="0.3"/>
  <pageSetup paperSize="9" orientation="portrait" horizontalDpi="300" verticalDpi="300" r:id="rId1"/>
  <headerFooter differentOddEven="1">
    <oddHeader>&amp;L&amp;1 </oddHeader>
    <oddFooter>&amp;L&amp;1 </oddFooter>
    <evenHeader>&amp;L&amp;1 </evenHeader>
    <evenFooter>&amp;L&amp;1 </evenFooter>
  </headerFooter>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C0714-CFA5-4396-8959-B4EC8C72793A}">
  <sheetPr codeName="Sheet23"/>
  <dimension ref="B1:K53"/>
  <sheetViews>
    <sheetView showGridLines="0" showRowColHeaders="0" showZeros="0" zoomScaleNormal="100" workbookViewId="0"/>
  </sheetViews>
  <sheetFormatPr defaultColWidth="9.140625" defaultRowHeight="12.75"/>
  <cols>
    <col min="1" max="1" width="5.7109375" style="85" customWidth="1"/>
    <col min="2" max="2" width="40.85546875" style="85" customWidth="1"/>
    <col min="3" max="8" width="9.140625" style="85"/>
    <col min="9" max="9" width="9.28515625" style="85" customWidth="1"/>
    <col min="10" max="16384" width="9.140625" style="85"/>
  </cols>
  <sheetData>
    <row r="1" spans="2:9" s="9" customFormat="1" ht="15">
      <c r="B1" s="1005" t="s">
        <v>884</v>
      </c>
      <c r="C1" s="1005"/>
      <c r="D1" s="1005"/>
      <c r="E1" s="1005"/>
      <c r="F1" s="1005"/>
      <c r="G1" s="1005"/>
      <c r="H1" s="1005"/>
      <c r="I1" s="1005"/>
    </row>
    <row r="2" spans="2:9" s="9" customFormat="1" ht="15">
      <c r="B2" s="1005" t="s">
        <v>885</v>
      </c>
      <c r="C2" s="1005"/>
      <c r="D2" s="1005"/>
      <c r="E2" s="1005"/>
      <c r="F2" s="1005"/>
      <c r="G2" s="1005"/>
      <c r="H2" s="1005"/>
      <c r="I2" s="1005"/>
    </row>
    <row r="3" spans="2:9" s="9" customFormat="1" ht="15">
      <c r="B3" s="1005" t="s">
        <v>886</v>
      </c>
      <c r="C3" s="1005"/>
      <c r="D3" s="1005"/>
      <c r="E3" s="1005"/>
      <c r="F3" s="1005"/>
      <c r="G3" s="1005"/>
      <c r="H3" s="1005"/>
      <c r="I3" s="1005"/>
    </row>
    <row r="4" spans="2:9" customFormat="1" ht="11.25" customHeight="1">
      <c r="B4" s="120"/>
      <c r="C4" s="120"/>
      <c r="D4" s="120"/>
      <c r="E4" s="120"/>
      <c r="F4" s="120"/>
      <c r="G4" s="120"/>
      <c r="H4" s="120"/>
      <c r="I4" s="120"/>
    </row>
    <row r="5" spans="2:9" s="148" customFormat="1" ht="32.25" customHeight="1">
      <c r="B5" s="875" t="s">
        <v>1040</v>
      </c>
      <c r="C5" s="875"/>
      <c r="D5" s="875"/>
      <c r="E5" s="875"/>
      <c r="F5" s="875"/>
      <c r="G5" s="875"/>
      <c r="H5" s="875"/>
      <c r="I5" s="875"/>
    </row>
    <row r="6" spans="2:9" s="148" customFormat="1" ht="32.25" customHeight="1">
      <c r="B6" s="875" t="s">
        <v>909</v>
      </c>
      <c r="C6" s="875"/>
      <c r="D6" s="875"/>
      <c r="E6" s="875"/>
      <c r="F6" s="875"/>
      <c r="G6" s="875"/>
      <c r="H6" s="875"/>
      <c r="I6" s="875"/>
    </row>
    <row r="7" spans="2:9" s="148" customFormat="1" ht="32.25" customHeight="1">
      <c r="B7" s="875" t="s">
        <v>910</v>
      </c>
      <c r="C7" s="875"/>
      <c r="D7" s="875"/>
      <c r="E7" s="875"/>
      <c r="F7" s="875"/>
      <c r="G7" s="875"/>
      <c r="H7" s="875"/>
      <c r="I7" s="875"/>
    </row>
    <row r="8" spans="2:9" customFormat="1" ht="5.0999999999999996" customHeight="1">
      <c r="B8" s="655"/>
      <c r="C8" s="655"/>
      <c r="D8" s="655"/>
      <c r="E8" s="655"/>
      <c r="F8" s="655"/>
      <c r="G8" s="655"/>
      <c r="H8" s="655"/>
      <c r="I8" s="655"/>
    </row>
    <row r="9" spans="2:9" s="149" customFormat="1">
      <c r="B9" s="874" t="s">
        <v>221</v>
      </c>
      <c r="C9" s="874"/>
      <c r="D9" s="874"/>
      <c r="E9" s="874"/>
      <c r="F9" s="874"/>
      <c r="G9" s="874"/>
      <c r="H9" s="874"/>
      <c r="I9" s="874"/>
    </row>
    <row r="10" spans="2:9" s="149" customFormat="1">
      <c r="B10" s="874" t="s">
        <v>302</v>
      </c>
      <c r="C10" s="874"/>
      <c r="D10" s="874"/>
      <c r="E10" s="874"/>
      <c r="F10" s="874"/>
      <c r="G10" s="874"/>
      <c r="H10" s="874"/>
      <c r="I10" s="874"/>
    </row>
    <row r="11" spans="2:9" s="149" customFormat="1">
      <c r="B11" s="874" t="s">
        <v>303</v>
      </c>
      <c r="C11" s="874"/>
      <c r="D11" s="874"/>
      <c r="E11" s="874"/>
      <c r="F11" s="874"/>
      <c r="G11" s="874"/>
      <c r="H11" s="874"/>
      <c r="I11" s="874"/>
    </row>
    <row r="12" spans="2:9" customFormat="1" ht="15.75">
      <c r="B12" s="85"/>
      <c r="C12" s="120"/>
      <c r="D12" s="120"/>
      <c r="E12" s="120"/>
      <c r="F12" s="120"/>
      <c r="G12" s="120"/>
      <c r="H12" s="120"/>
      <c r="I12" s="120"/>
    </row>
    <row r="13" spans="2:9" customFormat="1" ht="15.75">
      <c r="B13" s="85"/>
      <c r="C13" s="120"/>
      <c r="D13" s="120"/>
      <c r="E13" s="120"/>
      <c r="F13" s="120"/>
      <c r="G13" s="120"/>
      <c r="H13" s="120"/>
      <c r="I13" s="120"/>
    </row>
    <row r="14" spans="2:9" customFormat="1" ht="15.75">
      <c r="B14" s="85"/>
      <c r="C14" s="120"/>
      <c r="D14" s="120"/>
      <c r="E14" s="120"/>
      <c r="F14" s="120"/>
      <c r="G14" s="120"/>
      <c r="H14" s="120"/>
      <c r="I14" s="120"/>
    </row>
    <row r="15" spans="2:9" customFormat="1" ht="15.75">
      <c r="B15" s="85"/>
      <c r="C15" s="120"/>
      <c r="D15" s="120"/>
      <c r="E15" s="120"/>
      <c r="F15" s="120"/>
      <c r="G15" s="120"/>
      <c r="H15" s="120"/>
      <c r="I15" s="120"/>
    </row>
    <row r="16" spans="2:9" customFormat="1" ht="15.75">
      <c r="B16" s="85"/>
      <c r="C16" s="120"/>
      <c r="D16" s="120"/>
      <c r="E16" s="120"/>
      <c r="F16" s="120"/>
      <c r="G16" s="120"/>
      <c r="H16" s="120"/>
      <c r="I16" s="120"/>
    </row>
    <row r="17" spans="2:9" customFormat="1" ht="15.75">
      <c r="B17" s="85"/>
      <c r="C17" s="120"/>
      <c r="D17" s="120"/>
      <c r="E17" s="120"/>
      <c r="F17" s="120"/>
      <c r="G17" s="120"/>
      <c r="H17" s="120"/>
      <c r="I17" s="120"/>
    </row>
    <row r="18" spans="2:9" customFormat="1" ht="15.75">
      <c r="B18" s="85"/>
      <c r="C18" s="120"/>
      <c r="D18" s="120"/>
      <c r="E18" s="120"/>
      <c r="F18" s="120"/>
      <c r="G18" s="120"/>
      <c r="H18" s="120"/>
      <c r="I18" s="120"/>
    </row>
    <row r="19" spans="2:9" customFormat="1" ht="15.75">
      <c r="B19" s="85"/>
      <c r="C19" s="120"/>
      <c r="D19" s="120"/>
      <c r="E19" s="120"/>
      <c r="F19" s="120"/>
      <c r="G19" s="120"/>
      <c r="H19" s="120"/>
      <c r="I19" s="120"/>
    </row>
    <row r="20" spans="2:9" customFormat="1" ht="15.75">
      <c r="B20" s="85"/>
      <c r="C20" s="120"/>
      <c r="D20" s="120"/>
      <c r="E20" s="120"/>
      <c r="F20" s="120"/>
      <c r="G20" s="120"/>
      <c r="H20" s="120"/>
      <c r="I20" s="120"/>
    </row>
    <row r="21" spans="2:9" customFormat="1" ht="15.75">
      <c r="B21" s="85"/>
      <c r="C21" s="120"/>
      <c r="D21" s="120"/>
      <c r="E21" s="120"/>
      <c r="F21" s="120"/>
      <c r="G21" s="120"/>
      <c r="H21" s="120"/>
      <c r="I21" s="120"/>
    </row>
    <row r="22" spans="2:9" customFormat="1" ht="15.75">
      <c r="B22" s="85"/>
      <c r="C22" s="120"/>
      <c r="D22" s="120"/>
      <c r="E22" s="120"/>
      <c r="F22" s="120"/>
      <c r="G22" s="120"/>
      <c r="H22" s="120"/>
      <c r="I22" s="120"/>
    </row>
    <row r="23" spans="2:9" customFormat="1" ht="15.75">
      <c r="B23" s="85"/>
      <c r="C23" s="120"/>
      <c r="D23" s="120"/>
      <c r="E23" s="120"/>
      <c r="F23" s="120"/>
      <c r="G23" s="120"/>
      <c r="H23" s="120"/>
      <c r="I23" s="120"/>
    </row>
    <row r="24" spans="2:9" customFormat="1" ht="15.75">
      <c r="B24" s="85"/>
      <c r="C24" s="120"/>
      <c r="D24" s="120"/>
      <c r="E24" s="120"/>
      <c r="F24" s="120"/>
      <c r="G24" s="120"/>
      <c r="H24" s="120"/>
      <c r="I24" s="120"/>
    </row>
    <row r="25" spans="2:9" customFormat="1" ht="15.75">
      <c r="B25" s="85"/>
      <c r="C25" s="120"/>
      <c r="D25" s="120"/>
      <c r="E25" s="120"/>
      <c r="F25" s="120"/>
      <c r="G25" s="120"/>
      <c r="H25" s="120"/>
      <c r="I25" s="120"/>
    </row>
    <row r="26" spans="2:9" customFormat="1" ht="15.75">
      <c r="B26" s="85"/>
      <c r="C26" s="120"/>
      <c r="D26" s="120"/>
      <c r="E26" s="120"/>
      <c r="F26" s="120"/>
      <c r="G26" s="120"/>
      <c r="H26" s="120"/>
      <c r="I26" s="120"/>
    </row>
    <row r="27" spans="2:9" customFormat="1" ht="15.75">
      <c r="B27" s="85"/>
      <c r="C27" s="120"/>
      <c r="D27" s="120"/>
      <c r="E27" s="120"/>
      <c r="F27" s="120"/>
      <c r="G27" s="120"/>
      <c r="H27" s="120"/>
      <c r="I27" s="120"/>
    </row>
    <row r="28" spans="2:9" customFormat="1" ht="15.75">
      <c r="B28" s="85"/>
      <c r="C28" s="120"/>
      <c r="D28" s="120"/>
      <c r="E28" s="120"/>
      <c r="F28" s="120"/>
      <c r="G28" s="120"/>
      <c r="H28" s="120"/>
      <c r="I28" s="120"/>
    </row>
    <row r="29" spans="2:9" customFormat="1" ht="15.75">
      <c r="B29" s="85"/>
      <c r="C29" s="120"/>
      <c r="D29" s="120"/>
      <c r="E29" s="120"/>
      <c r="F29" s="120"/>
      <c r="G29" s="120"/>
      <c r="H29" s="120"/>
      <c r="I29" s="120"/>
    </row>
    <row r="30" spans="2:9" customFormat="1" ht="15.75">
      <c r="B30" s="85"/>
      <c r="C30" s="120"/>
      <c r="D30" s="120"/>
      <c r="E30" s="120"/>
      <c r="F30" s="120"/>
      <c r="G30" s="120"/>
      <c r="H30" s="120"/>
      <c r="I30" s="120"/>
    </row>
    <row r="31" spans="2:9" customFormat="1" ht="15.75">
      <c r="B31" s="85"/>
      <c r="C31" s="120"/>
      <c r="D31" s="120"/>
      <c r="E31" s="120"/>
      <c r="F31" s="120"/>
      <c r="G31" s="120"/>
      <c r="H31" s="120"/>
      <c r="I31" s="120"/>
    </row>
    <row r="32" spans="2:9" customFormat="1" ht="15.75">
      <c r="B32" s="85"/>
      <c r="C32" s="120"/>
      <c r="D32" s="120"/>
      <c r="E32" s="120"/>
      <c r="F32" s="120"/>
      <c r="G32" s="120"/>
      <c r="H32" s="120"/>
      <c r="I32" s="120"/>
    </row>
    <row r="33" spans="2:11" customFormat="1" ht="15.75">
      <c r="B33" s="85"/>
      <c r="C33" s="120"/>
      <c r="D33" s="120"/>
      <c r="E33" s="120"/>
      <c r="F33" s="120"/>
      <c r="G33" s="120"/>
      <c r="H33" s="120"/>
      <c r="I33" s="120"/>
    </row>
    <row r="34" spans="2:11" customFormat="1" ht="11.25" customHeight="1">
      <c r="B34" s="36" t="s">
        <v>47</v>
      </c>
      <c r="C34" s="130"/>
      <c r="D34" s="130"/>
      <c r="E34" s="130"/>
      <c r="F34" s="130"/>
      <c r="G34" s="130"/>
      <c r="H34" s="130"/>
      <c r="I34" s="130"/>
      <c r="K34" s="530"/>
    </row>
    <row r="35" spans="2:11" customFormat="1" ht="11.25" customHeight="1">
      <c r="B35" s="36"/>
      <c r="C35" s="130"/>
      <c r="D35" s="130"/>
      <c r="E35" s="130"/>
      <c r="F35" s="130"/>
      <c r="G35" s="130"/>
      <c r="H35" s="130"/>
      <c r="I35" s="130"/>
      <c r="K35" s="530"/>
    </row>
    <row r="36" spans="2:11" customFormat="1" ht="11.25" customHeight="1">
      <c r="B36" s="952"/>
      <c r="C36" s="1006">
        <v>2022</v>
      </c>
      <c r="D36" s="1007"/>
      <c r="E36" s="1007"/>
      <c r="F36" s="1007"/>
      <c r="G36" s="923">
        <v>2023</v>
      </c>
      <c r="H36" s="924"/>
      <c r="I36" s="925"/>
      <c r="J36" s="85"/>
    </row>
    <row r="37" spans="2:11" ht="11.25" customHeight="1">
      <c r="B37" s="953"/>
      <c r="C37" s="656" t="s">
        <v>3</v>
      </c>
      <c r="D37" s="656" t="s">
        <v>4</v>
      </c>
      <c r="E37" s="656" t="s">
        <v>5</v>
      </c>
      <c r="F37" s="656" t="s">
        <v>6</v>
      </c>
      <c r="G37" s="656" t="s">
        <v>694</v>
      </c>
      <c r="H37" s="656" t="s">
        <v>845</v>
      </c>
      <c r="I37" s="656" t="s">
        <v>5</v>
      </c>
    </row>
    <row r="38" spans="2:11" ht="33.75">
      <c r="B38" s="134" t="s">
        <v>219</v>
      </c>
      <c r="C38" s="360">
        <v>6.51</v>
      </c>
      <c r="D38" s="360">
        <v>8.52</v>
      </c>
      <c r="E38" s="360">
        <v>8.5</v>
      </c>
      <c r="F38" s="360">
        <v>17.02</v>
      </c>
      <c r="G38" s="360">
        <v>6.68</v>
      </c>
      <c r="H38" s="360">
        <v>11.99</v>
      </c>
      <c r="I38" s="360">
        <v>19.850000000000001</v>
      </c>
      <c r="J38" s="321"/>
    </row>
    <row r="39" spans="2:11" ht="60" customHeight="1">
      <c r="B39" s="134" t="s">
        <v>309</v>
      </c>
      <c r="C39" s="360">
        <v>-14.100000000000001</v>
      </c>
      <c r="D39" s="360">
        <v>-10.560000000000002</v>
      </c>
      <c r="E39" s="360">
        <v>1.0899999999999999</v>
      </c>
      <c r="F39" s="360">
        <v>3.2999999999999972</v>
      </c>
      <c r="G39" s="360">
        <v>7.4</v>
      </c>
      <c r="H39" s="360">
        <v>13.07</v>
      </c>
      <c r="I39" s="360">
        <v>5.1099999999999994</v>
      </c>
    </row>
    <row r="40" spans="2:11" ht="68.25" customHeight="1">
      <c r="B40" s="134" t="s">
        <v>310</v>
      </c>
      <c r="C40" s="360">
        <v>0</v>
      </c>
      <c r="D40" s="360">
        <v>0</v>
      </c>
      <c r="E40" s="360">
        <v>0</v>
      </c>
      <c r="F40" s="360">
        <v>-0.1</v>
      </c>
      <c r="G40" s="360">
        <v>-0.06</v>
      </c>
      <c r="H40" s="360">
        <v>0</v>
      </c>
      <c r="I40" s="360">
        <v>-0.16</v>
      </c>
    </row>
    <row r="41" spans="2:11">
      <c r="B41" s="819" t="s">
        <v>220</v>
      </c>
      <c r="C41" s="359">
        <v>-7.5900000000000034</v>
      </c>
      <c r="D41" s="359">
        <v>-2.0400000000000027</v>
      </c>
      <c r="E41" s="359">
        <v>9.59</v>
      </c>
      <c r="F41" s="359">
        <v>20.219999999999992</v>
      </c>
      <c r="G41" s="359">
        <v>14.02</v>
      </c>
      <c r="H41" s="359">
        <v>25.060000000000002</v>
      </c>
      <c r="I41" s="359">
        <v>24.799999999999997</v>
      </c>
    </row>
    <row r="42" spans="2:11">
      <c r="B42" s="18"/>
      <c r="C42" s="72"/>
      <c r="D42" s="72"/>
      <c r="E42" s="72"/>
      <c r="F42" s="72"/>
      <c r="G42" s="72"/>
      <c r="H42" s="72"/>
    </row>
    <row r="43" spans="2:11" s="86" customFormat="1">
      <c r="C43" s="87"/>
      <c r="D43" s="87"/>
      <c r="E43" s="87"/>
      <c r="F43" s="87"/>
      <c r="G43" s="87"/>
      <c r="H43" s="87"/>
      <c r="I43" s="87"/>
    </row>
    <row r="49" spans="3:9">
      <c r="C49" s="573"/>
      <c r="D49" s="573"/>
      <c r="E49" s="573"/>
      <c r="F49" s="573"/>
      <c r="G49" s="573"/>
      <c r="H49" s="573"/>
      <c r="I49" s="573"/>
    </row>
    <row r="50" spans="3:9">
      <c r="C50" s="573"/>
      <c r="D50" s="573"/>
      <c r="E50" s="573"/>
      <c r="F50" s="573"/>
      <c r="G50" s="573"/>
      <c r="H50" s="573"/>
      <c r="I50" s="573"/>
    </row>
    <row r="51" spans="3:9">
      <c r="C51" s="573"/>
      <c r="D51" s="573"/>
      <c r="E51" s="573"/>
      <c r="F51" s="573"/>
      <c r="G51" s="573"/>
      <c r="H51" s="573"/>
      <c r="I51" s="573"/>
    </row>
    <row r="52" spans="3:9">
      <c r="C52" s="573"/>
      <c r="D52" s="573"/>
      <c r="E52" s="573"/>
      <c r="F52" s="573"/>
      <c r="G52" s="573"/>
      <c r="H52" s="573"/>
      <c r="I52" s="573"/>
    </row>
    <row r="53" spans="3:9">
      <c r="C53" s="573"/>
      <c r="D53" s="573"/>
      <c r="E53" s="573"/>
      <c r="F53" s="573"/>
      <c r="G53" s="573"/>
      <c r="H53" s="573"/>
      <c r="I53" s="573"/>
    </row>
  </sheetData>
  <mergeCells count="12">
    <mergeCell ref="B36:B37"/>
    <mergeCell ref="B1:I1"/>
    <mergeCell ref="B2:I2"/>
    <mergeCell ref="B3:I3"/>
    <mergeCell ref="C36:F36"/>
    <mergeCell ref="B9:I9"/>
    <mergeCell ref="B10:I10"/>
    <mergeCell ref="B11:I11"/>
    <mergeCell ref="B5:I5"/>
    <mergeCell ref="B6:I6"/>
    <mergeCell ref="B7:I7"/>
    <mergeCell ref="G36:I36"/>
  </mergeCells>
  <hyperlinks>
    <hyperlink ref="B1:I1" location="Cuprins_ro!B4" display="I. Balanța de plăți a Republicii Moldova în trimestrul I 2023 (date provizorii)" xr:uid="{8C82BC92-4E6B-4545-8DC6-4A2959706591}"/>
    <hyperlink ref="B2:I2" location="Содержание_ru!B4" display="I. Платёжный баланс Республики Молдова в I кварталe 2023 года (предварительные данные)" xr:uid="{2B83C1D6-551D-452E-A2DB-F1E5E5993EDB}"/>
    <hyperlink ref="B3:I3" location="Contents_en!B4" display="I. Balance of payments of the Republic of Moldova in Quarter I, 2023 (preliminary data)" xr:uid="{C0088726-48D1-465F-92D8-DF507E82648A}"/>
  </hyperlinks>
  <pageMargins left="0.7" right="0.7" top="0.75" bottom="0.75" header="0.3" footer="0.3"/>
  <pageSetup paperSize="9" orientation="portrait" horizontalDpi="300" r:id="rId1"/>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EC841-6EBD-4993-9661-CC42B5B5BE15}">
  <sheetPr codeName="Sheet24"/>
  <dimension ref="B1:O80"/>
  <sheetViews>
    <sheetView showGridLines="0" showRowColHeaders="0" showZeros="0" zoomScaleNormal="100" workbookViewId="0"/>
  </sheetViews>
  <sheetFormatPr defaultColWidth="9.140625" defaultRowHeight="12.75"/>
  <cols>
    <col min="1" max="1" width="5.7109375" style="88" customWidth="1"/>
    <col min="2" max="2" width="32.7109375" style="88" customWidth="1"/>
    <col min="3" max="12" width="7.85546875" style="88" customWidth="1"/>
    <col min="13" max="16384" width="9.140625" style="88"/>
  </cols>
  <sheetData>
    <row r="1" spans="2:13" s="9" customFormat="1" ht="15">
      <c r="B1" s="1005" t="s">
        <v>884</v>
      </c>
      <c r="C1" s="1005"/>
      <c r="D1" s="1005"/>
      <c r="E1" s="1005"/>
      <c r="F1" s="1005"/>
      <c r="G1" s="1005"/>
      <c r="H1" s="1005"/>
      <c r="I1" s="1005"/>
      <c r="J1" s="1005"/>
      <c r="K1" s="1005"/>
      <c r="L1" s="139"/>
    </row>
    <row r="2" spans="2:13" s="9" customFormat="1" ht="15">
      <c r="B2" s="1005" t="s">
        <v>885</v>
      </c>
      <c r="C2" s="1005"/>
      <c r="D2" s="1005"/>
      <c r="E2" s="1005"/>
      <c r="F2" s="1005"/>
      <c r="G2" s="1005"/>
      <c r="H2" s="1005"/>
      <c r="I2" s="1005"/>
      <c r="J2" s="1005"/>
      <c r="K2" s="1005"/>
      <c r="L2" s="139"/>
    </row>
    <row r="3" spans="2:13" s="9" customFormat="1" ht="15">
      <c r="B3" s="1005" t="s">
        <v>886</v>
      </c>
      <c r="C3" s="1005"/>
      <c r="D3" s="1005"/>
      <c r="E3" s="1005"/>
      <c r="F3" s="1005"/>
      <c r="G3" s="1005"/>
      <c r="H3" s="1005"/>
      <c r="I3" s="1005"/>
      <c r="J3" s="1005"/>
      <c r="K3" s="1005"/>
      <c r="L3" s="139"/>
    </row>
    <row r="4" spans="2:13" ht="11.25" customHeight="1">
      <c r="B4" s="1008"/>
      <c r="C4" s="1009"/>
      <c r="D4" s="971"/>
      <c r="E4" s="971"/>
      <c r="F4" s="971"/>
      <c r="G4" s="971"/>
      <c r="H4"/>
      <c r="I4"/>
    </row>
    <row r="5" spans="2:13" s="159" customFormat="1" ht="30" customHeight="1">
      <c r="B5" s="875" t="s">
        <v>940</v>
      </c>
      <c r="C5" s="875"/>
      <c r="D5" s="875"/>
      <c r="E5" s="875"/>
      <c r="F5" s="875"/>
      <c r="G5" s="875"/>
      <c r="H5" s="875"/>
      <c r="I5" s="875"/>
      <c r="J5" s="875"/>
      <c r="K5" s="875"/>
      <c r="L5" s="875"/>
      <c r="M5" s="875"/>
    </row>
    <row r="6" spans="2:13" s="159" customFormat="1" ht="30" customHeight="1">
      <c r="B6" s="875" t="s">
        <v>941</v>
      </c>
      <c r="C6" s="875"/>
      <c r="D6" s="875"/>
      <c r="E6" s="875"/>
      <c r="F6" s="875"/>
      <c r="G6" s="875"/>
      <c r="H6" s="875"/>
      <c r="I6" s="875"/>
      <c r="J6" s="875"/>
      <c r="K6" s="875"/>
      <c r="L6" s="875"/>
      <c r="M6" s="875"/>
    </row>
    <row r="7" spans="2:13" s="159" customFormat="1" ht="30" customHeight="1">
      <c r="B7" s="875" t="s">
        <v>942</v>
      </c>
      <c r="C7" s="875"/>
      <c r="D7" s="875"/>
      <c r="E7" s="875"/>
      <c r="F7" s="875"/>
      <c r="G7" s="875"/>
      <c r="H7" s="875"/>
      <c r="I7" s="875"/>
      <c r="J7" s="875"/>
      <c r="K7" s="875"/>
      <c r="L7" s="875"/>
      <c r="M7" s="875"/>
    </row>
    <row r="8" spans="2:13" ht="5.0999999999999996" customHeight="1">
      <c r="B8" s="564"/>
      <c r="C8" s="565"/>
      <c r="D8" s="130"/>
      <c r="E8" s="130"/>
      <c r="F8" s="130"/>
      <c r="G8" s="130"/>
      <c r="H8" s="130"/>
      <c r="I8" s="130"/>
    </row>
    <row r="9" spans="2:13" s="153" customFormat="1" ht="12" customHeight="1">
      <c r="B9" s="657" t="s">
        <v>666</v>
      </c>
      <c r="C9" s="657"/>
      <c r="D9" s="657"/>
      <c r="E9" s="657"/>
      <c r="F9" s="657"/>
      <c r="G9" s="657"/>
      <c r="H9" s="657"/>
      <c r="I9" s="657"/>
      <c r="J9" s="658"/>
      <c r="K9" s="658"/>
      <c r="L9" s="658"/>
      <c r="M9" s="152"/>
    </row>
    <row r="10" spans="2:13" s="153" customFormat="1" ht="12" customHeight="1">
      <c r="B10" s="657" t="s">
        <v>667</v>
      </c>
      <c r="C10" s="657"/>
      <c r="D10" s="657"/>
      <c r="E10" s="657"/>
      <c r="F10" s="657"/>
      <c r="G10" s="657"/>
      <c r="H10" s="657"/>
      <c r="I10" s="657"/>
      <c r="J10" s="658"/>
      <c r="K10" s="658"/>
      <c r="L10" s="658"/>
      <c r="M10" s="152"/>
    </row>
    <row r="11" spans="2:13" s="153" customFormat="1" ht="12" customHeight="1">
      <c r="B11" s="657" t="s">
        <v>668</v>
      </c>
      <c r="C11" s="657"/>
      <c r="D11" s="657"/>
      <c r="E11" s="657"/>
      <c r="F11" s="657"/>
      <c r="G11" s="657"/>
      <c r="H11" s="658"/>
      <c r="I11" s="658"/>
      <c r="J11" s="658"/>
      <c r="K11" s="658"/>
      <c r="L11" s="658"/>
      <c r="M11" s="152"/>
    </row>
    <row r="27" ht="61.5" customHeight="1"/>
    <row r="44" spans="2:15" ht="11.25" customHeight="1">
      <c r="B44" s="1013" t="s">
        <v>716</v>
      </c>
      <c r="C44" s="1013"/>
      <c r="D44" s="1013"/>
      <c r="E44" s="1013"/>
      <c r="F44" s="1013"/>
      <c r="G44" s="1013"/>
      <c r="H44" s="1013"/>
      <c r="I44" s="1013"/>
      <c r="J44" s="1013"/>
      <c r="K44" s="1013"/>
      <c r="L44" s="1013"/>
      <c r="M44" s="1013"/>
    </row>
    <row r="45" spans="2:15" customFormat="1" ht="11.25" customHeight="1">
      <c r="B45" s="36" t="s">
        <v>47</v>
      </c>
      <c r="C45" s="130"/>
      <c r="D45" s="130"/>
      <c r="E45" s="130"/>
      <c r="F45" s="130"/>
      <c r="G45" s="130"/>
      <c r="H45" s="130"/>
      <c r="I45" s="130"/>
      <c r="J45" s="130"/>
      <c r="K45" s="130"/>
      <c r="L45" s="130"/>
      <c r="M45" s="130"/>
      <c r="O45" s="530"/>
    </row>
    <row r="46" spans="2:15">
      <c r="B46" s="606"/>
    </row>
    <row r="47" spans="2:15" ht="11.25" customHeight="1">
      <c r="B47" s="1010"/>
      <c r="C47" s="918">
        <v>2022</v>
      </c>
      <c r="D47" s="919"/>
      <c r="E47" s="919"/>
      <c r="F47" s="919"/>
      <c r="G47" s="1012">
        <v>2023</v>
      </c>
      <c r="H47" s="1012"/>
      <c r="I47" s="1012"/>
    </row>
    <row r="48" spans="2:15" ht="11.25" customHeight="1">
      <c r="B48" s="1011"/>
      <c r="C48" s="89" t="s">
        <v>3</v>
      </c>
      <c r="D48" s="89" t="s">
        <v>4</v>
      </c>
      <c r="E48" s="89" t="s">
        <v>5</v>
      </c>
      <c r="F48" s="89" t="s">
        <v>6</v>
      </c>
      <c r="G48" s="89" t="s">
        <v>694</v>
      </c>
      <c r="H48" s="89" t="s">
        <v>845</v>
      </c>
      <c r="I48" s="89" t="s">
        <v>5</v>
      </c>
    </row>
    <row r="49" spans="2:13" s="92" customFormat="1" ht="33.75">
      <c r="B49" s="90" t="s">
        <v>222</v>
      </c>
      <c r="C49" s="91">
        <v>-616.18000000000006</v>
      </c>
      <c r="D49" s="91">
        <v>-436.56999999999988</v>
      </c>
      <c r="E49" s="91">
        <v>-619.67000000000007</v>
      </c>
      <c r="F49" s="91">
        <v>-765.24</v>
      </c>
      <c r="G49" s="91">
        <v>-464.33</v>
      </c>
      <c r="H49" s="91">
        <v>-310.72000000000003</v>
      </c>
      <c r="I49" s="91">
        <v>-633.62999999999977</v>
      </c>
    </row>
    <row r="50" spans="2:13" ht="33.75">
      <c r="B50" s="839" t="s">
        <v>223</v>
      </c>
      <c r="C50" s="93">
        <v>-177.15</v>
      </c>
      <c r="D50" s="93">
        <v>-111.35000000000001</v>
      </c>
      <c r="E50" s="93">
        <v>-192.08</v>
      </c>
      <c r="F50" s="93">
        <v>-60.499999999999979</v>
      </c>
      <c r="G50" s="93">
        <v>-138.49</v>
      </c>
      <c r="H50" s="93">
        <v>-57.159999999999982</v>
      </c>
      <c r="I50" s="93">
        <v>-105.52999999999999</v>
      </c>
    </row>
    <row r="51" spans="2:13" ht="33.75">
      <c r="B51" s="839" t="s">
        <v>224</v>
      </c>
      <c r="C51" s="93">
        <v>-2.96</v>
      </c>
      <c r="D51" s="93">
        <v>6.39</v>
      </c>
      <c r="E51" s="93">
        <v>0.2599999999999999</v>
      </c>
      <c r="F51" s="93">
        <v>-0.31000000000000005</v>
      </c>
      <c r="G51" s="93">
        <v>1.1399999999999999</v>
      </c>
      <c r="H51" s="93">
        <v>0.8</v>
      </c>
      <c r="I51" s="93">
        <v>0.80999999999999983</v>
      </c>
    </row>
    <row r="52" spans="2:13" s="95" customFormat="1" ht="33.75">
      <c r="B52" s="839" t="s">
        <v>225</v>
      </c>
      <c r="C52" s="93">
        <v>-12.500000000000004</v>
      </c>
      <c r="D52" s="93">
        <v>-357.71</v>
      </c>
      <c r="E52" s="93">
        <v>-736.86</v>
      </c>
      <c r="F52" s="93">
        <v>-490.59</v>
      </c>
      <c r="G52" s="93">
        <v>-171.46</v>
      </c>
      <c r="H52" s="93">
        <v>-355.41999999999996</v>
      </c>
      <c r="I52" s="93">
        <v>-443.53999999999996</v>
      </c>
    </row>
    <row r="53" spans="2:13" s="95" customFormat="1" ht="33.75">
      <c r="B53" s="839" t="s">
        <v>226</v>
      </c>
      <c r="C53" s="93">
        <v>-5.4200000000000017</v>
      </c>
      <c r="D53" s="93">
        <v>-219.07</v>
      </c>
      <c r="E53" s="93">
        <v>-201.35000000000002</v>
      </c>
      <c r="F53" s="93">
        <v>-314.31</v>
      </c>
      <c r="G53" s="93">
        <v>-192.88</v>
      </c>
      <c r="H53" s="93">
        <v>-52.350000000000023</v>
      </c>
      <c r="I53" s="93">
        <v>40.450000000000003</v>
      </c>
    </row>
    <row r="54" spans="2:13" s="95" customFormat="1" ht="33.75">
      <c r="B54" s="839" t="s">
        <v>227</v>
      </c>
      <c r="C54" s="93">
        <v>26.810000000000027</v>
      </c>
      <c r="D54" s="93">
        <v>-2.2799999999999958</v>
      </c>
      <c r="E54" s="93">
        <v>-210.01</v>
      </c>
      <c r="F54" s="93">
        <v>-14.010000000000002</v>
      </c>
      <c r="G54" s="93">
        <v>-118.21000000000001</v>
      </c>
      <c r="H54" s="93">
        <v>-94.860000000000014</v>
      </c>
      <c r="I54" s="93">
        <v>-161.69999999999999</v>
      </c>
    </row>
    <row r="55" spans="2:13" s="95" customFormat="1" ht="33.75" hidden="1">
      <c r="B55" s="839" t="s">
        <v>228</v>
      </c>
      <c r="C55" s="93">
        <v>0</v>
      </c>
      <c r="D55" s="93">
        <v>0</v>
      </c>
      <c r="E55" s="93">
        <v>0</v>
      </c>
      <c r="F55" s="93">
        <v>0</v>
      </c>
      <c r="G55" s="93">
        <v>0</v>
      </c>
      <c r="H55" s="93">
        <v>0</v>
      </c>
      <c r="I55" s="93">
        <v>0</v>
      </c>
    </row>
    <row r="56" spans="2:13" ht="33.75">
      <c r="B56" s="839" t="s">
        <v>229</v>
      </c>
      <c r="C56" s="93">
        <v>-444.96000000000004</v>
      </c>
      <c r="D56" s="93">
        <v>247.45</v>
      </c>
      <c r="E56" s="93">
        <v>720.36999999999989</v>
      </c>
      <c r="F56" s="93">
        <v>114.48000000000003</v>
      </c>
      <c r="G56" s="93">
        <v>155.57</v>
      </c>
      <c r="H56" s="93">
        <v>248.27</v>
      </c>
      <c r="I56" s="93">
        <v>35.880000000000059</v>
      </c>
    </row>
    <row r="57" spans="2:13" ht="33.75" hidden="1">
      <c r="B57" s="796" t="s">
        <v>230</v>
      </c>
      <c r="C57" s="797">
        <v>-20.2</v>
      </c>
      <c r="D57" s="797">
        <v>-12.6</v>
      </c>
      <c r="E57" s="797">
        <v>-15.2</v>
      </c>
      <c r="F57" s="797">
        <v>-19.7</v>
      </c>
      <c r="G57" s="797">
        <v>-13.742056994112243</v>
      </c>
      <c r="H57" s="797">
        <v>-7.9413465724707182</v>
      </c>
      <c r="I57" s="797">
        <v>-14.114016540541979</v>
      </c>
    </row>
    <row r="58" spans="2:13">
      <c r="B58" s="36"/>
      <c r="C58" s="96"/>
      <c r="D58" s="96"/>
    </row>
    <row r="60" spans="2:13" s="94" customFormat="1">
      <c r="C60" s="88"/>
      <c r="D60" s="88"/>
      <c r="E60" s="88"/>
      <c r="F60" s="88"/>
      <c r="G60" s="88"/>
      <c r="H60" s="88"/>
      <c r="I60" s="88"/>
      <c r="J60" s="88"/>
      <c r="K60" s="88"/>
      <c r="L60" s="88"/>
      <c r="M60" s="88"/>
    </row>
    <row r="61" spans="2:13" s="94" customFormat="1">
      <c r="C61" s="88"/>
      <c r="D61" s="88"/>
      <c r="E61" s="88"/>
      <c r="F61" s="88"/>
      <c r="G61" s="88"/>
      <c r="H61" s="88"/>
      <c r="I61" s="88"/>
      <c r="J61" s="88"/>
      <c r="K61" s="88"/>
      <c r="L61" s="88"/>
      <c r="M61" s="88"/>
    </row>
    <row r="62" spans="2:13" s="94" customFormat="1">
      <c r="C62" s="88"/>
      <c r="D62" s="88"/>
      <c r="E62" s="88"/>
      <c r="F62" s="88"/>
      <c r="G62" s="88"/>
      <c r="H62" s="88"/>
      <c r="I62" s="88"/>
      <c r="J62" s="88"/>
      <c r="K62" s="88"/>
      <c r="L62" s="88"/>
      <c r="M62" s="88"/>
    </row>
    <row r="70" spans="3:13">
      <c r="C70" s="574"/>
      <c r="D70" s="574"/>
      <c r="E70" s="574"/>
      <c r="F70" s="574"/>
      <c r="G70" s="574"/>
      <c r="H70" s="574"/>
      <c r="I70" s="574"/>
      <c r="J70" s="574"/>
      <c r="K70" s="574"/>
      <c r="L70" s="574"/>
      <c r="M70" s="574"/>
    </row>
    <row r="71" spans="3:13">
      <c r="C71" s="574"/>
      <c r="D71" s="574"/>
      <c r="E71" s="574"/>
      <c r="F71" s="574"/>
      <c r="G71" s="574"/>
      <c r="H71" s="574"/>
      <c r="I71" s="574"/>
      <c r="J71" s="574"/>
      <c r="K71" s="574"/>
      <c r="L71" s="574"/>
      <c r="M71" s="574"/>
    </row>
    <row r="72" spans="3:13">
      <c r="C72" s="574"/>
      <c r="D72" s="574"/>
      <c r="E72" s="574"/>
      <c r="F72" s="574"/>
      <c r="G72" s="574"/>
      <c r="H72" s="574"/>
      <c r="I72" s="574"/>
      <c r="J72" s="574"/>
      <c r="K72" s="574"/>
      <c r="L72" s="574"/>
      <c r="M72" s="574"/>
    </row>
    <row r="73" spans="3:13">
      <c r="C73" s="574"/>
      <c r="D73" s="574"/>
      <c r="E73" s="574"/>
      <c r="F73" s="574"/>
      <c r="G73" s="574"/>
      <c r="H73" s="574"/>
      <c r="I73" s="574"/>
      <c r="J73" s="574"/>
      <c r="K73" s="574"/>
      <c r="L73" s="574"/>
      <c r="M73" s="574"/>
    </row>
    <row r="74" spans="3:13">
      <c r="C74" s="574"/>
      <c r="D74" s="574"/>
      <c r="E74" s="574"/>
      <c r="F74" s="574"/>
      <c r="G74" s="574"/>
      <c r="H74" s="574"/>
      <c r="I74" s="574"/>
      <c r="J74" s="574"/>
      <c r="K74" s="574"/>
      <c r="L74" s="574"/>
      <c r="M74" s="574"/>
    </row>
    <row r="75" spans="3:13">
      <c r="C75" s="574"/>
      <c r="D75" s="574"/>
      <c r="E75" s="574"/>
      <c r="F75" s="574"/>
      <c r="G75" s="574"/>
      <c r="H75" s="574"/>
      <c r="I75" s="574"/>
      <c r="J75" s="574"/>
      <c r="K75" s="574"/>
      <c r="L75" s="574"/>
      <c r="M75" s="574"/>
    </row>
    <row r="76" spans="3:13">
      <c r="C76" s="574"/>
      <c r="D76" s="574"/>
      <c r="E76" s="574"/>
      <c r="F76" s="574"/>
      <c r="G76" s="574"/>
      <c r="H76" s="574"/>
      <c r="I76" s="574"/>
      <c r="J76" s="574"/>
      <c r="K76" s="574"/>
      <c r="L76" s="574"/>
      <c r="M76" s="574"/>
    </row>
    <row r="77" spans="3:13">
      <c r="C77" s="574"/>
      <c r="D77" s="574"/>
      <c r="E77" s="574"/>
      <c r="F77" s="574"/>
      <c r="G77" s="574"/>
      <c r="H77" s="574"/>
      <c r="I77" s="574"/>
      <c r="J77" s="574"/>
      <c r="K77" s="574"/>
      <c r="L77" s="574"/>
      <c r="M77" s="574"/>
    </row>
    <row r="78" spans="3:13">
      <c r="C78" s="574"/>
      <c r="D78" s="574"/>
      <c r="E78" s="574"/>
      <c r="F78" s="574"/>
      <c r="G78" s="574"/>
      <c r="H78" s="574"/>
      <c r="I78" s="574"/>
      <c r="J78" s="574"/>
      <c r="K78" s="574"/>
      <c r="L78" s="574"/>
      <c r="M78" s="574"/>
    </row>
    <row r="79" spans="3:13">
      <c r="C79" s="574"/>
      <c r="D79" s="574"/>
      <c r="E79" s="574"/>
      <c r="F79" s="574"/>
      <c r="G79" s="574"/>
      <c r="H79" s="574"/>
      <c r="I79" s="574"/>
      <c r="J79" s="574"/>
      <c r="K79" s="574"/>
      <c r="L79" s="574"/>
      <c r="M79" s="574"/>
    </row>
    <row r="80" spans="3:13">
      <c r="C80" s="574"/>
      <c r="D80" s="574"/>
      <c r="E80" s="574"/>
      <c r="F80" s="574"/>
      <c r="G80" s="574"/>
      <c r="H80" s="574"/>
      <c r="I80" s="574"/>
      <c r="J80" s="574"/>
      <c r="K80" s="574"/>
      <c r="L80" s="574"/>
      <c r="M80" s="574"/>
    </row>
  </sheetData>
  <mergeCells count="11">
    <mergeCell ref="C47:F47"/>
    <mergeCell ref="B1:K1"/>
    <mergeCell ref="B2:K2"/>
    <mergeCell ref="B3:K3"/>
    <mergeCell ref="B4:G4"/>
    <mergeCell ref="B47:B48"/>
    <mergeCell ref="G47:I47"/>
    <mergeCell ref="B44:M44"/>
    <mergeCell ref="B5:M5"/>
    <mergeCell ref="B6:M6"/>
    <mergeCell ref="B7:M7"/>
  </mergeCells>
  <hyperlinks>
    <hyperlink ref="B1:K1" location="Cuprins_ro!B4" display="I. Balanța de plăți a Republicii Moldova în trimestrul I 2023 (date provizorii)" xr:uid="{7B28EB4B-F89B-4E1B-945E-50397546B54B}"/>
    <hyperlink ref="B2:K2" location="Содержание_ru!B4" display="I. Платёжный баланс Республики Молдова в I кварталe 2023 года (предварительные данные)" xr:uid="{B4E062F7-237F-42DE-8959-77C2C5BBD225}"/>
    <hyperlink ref="B3:K3" location="Contents_en!B4" display="I. Balance of payments of the Republic of Moldova in Quarter I, 2023 (preliminary data)" xr:uid="{204E94DF-33B4-4349-9A14-198035B9131F}"/>
  </hyperlinks>
  <pageMargins left="0.75" right="0.75" top="1" bottom="1" header="0.5" footer="0.5"/>
  <pageSetup orientation="portrait" r:id="rId1"/>
  <headerFooter differentOddEven="1" alignWithMargins="0">
    <oddHeader>&amp;L&amp;1 </oddHeader>
    <oddFooter>&amp;L&amp;1 </oddFooter>
    <evenHeader>&amp;L&amp;1 </evenHeader>
    <evenFooter>&amp;L&amp;1 </evenFooter>
  </headerFooter>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CA233-DC58-4E71-A1E6-CB1C35D0C690}">
  <sheetPr codeName="Sheet21"/>
  <dimension ref="B1:I130"/>
  <sheetViews>
    <sheetView showGridLines="0" showRowColHeaders="0" zoomScaleNormal="100" workbookViewId="0"/>
  </sheetViews>
  <sheetFormatPr defaultRowHeight="15"/>
  <cols>
    <col min="1" max="1" width="5.7109375" customWidth="1"/>
    <col min="2" max="2" width="48.42578125" customWidth="1"/>
    <col min="3" max="9" width="10.85546875" customWidth="1"/>
  </cols>
  <sheetData>
    <row r="1" spans="2:9">
      <c r="B1" s="1005" t="s">
        <v>884</v>
      </c>
      <c r="C1" s="1005"/>
      <c r="D1" s="1005"/>
      <c r="E1" s="1005"/>
      <c r="F1" s="1005"/>
      <c r="G1" s="1005"/>
      <c r="H1" s="139"/>
    </row>
    <row r="2" spans="2:9">
      <c r="B2" s="1005" t="s">
        <v>885</v>
      </c>
      <c r="C2" s="1005"/>
      <c r="D2" s="1005"/>
      <c r="E2" s="1005"/>
      <c r="F2" s="1005"/>
      <c r="G2" s="1005"/>
      <c r="H2" s="139"/>
    </row>
    <row r="3" spans="2:9">
      <c r="B3" s="1005" t="s">
        <v>886</v>
      </c>
      <c r="C3" s="1005"/>
      <c r="D3" s="1005"/>
      <c r="E3" s="1005"/>
      <c r="F3" s="1005"/>
      <c r="G3" s="1005"/>
      <c r="H3" s="139"/>
    </row>
    <row r="4" spans="2:9" ht="11.25" customHeight="1"/>
    <row r="5" spans="2:9">
      <c r="B5" s="890" t="s">
        <v>231</v>
      </c>
      <c r="C5" s="890"/>
      <c r="D5" s="890"/>
      <c r="E5" s="890"/>
      <c r="F5" s="890"/>
      <c r="G5" s="890"/>
      <c r="H5" s="787"/>
    </row>
    <row r="6" spans="2:9">
      <c r="B6" s="890" t="s">
        <v>305</v>
      </c>
      <c r="C6" s="890"/>
      <c r="D6" s="890"/>
      <c r="E6" s="890"/>
      <c r="F6" s="890"/>
      <c r="G6" s="890"/>
      <c r="H6" s="787"/>
    </row>
    <row r="7" spans="2:9">
      <c r="B7" s="890" t="s">
        <v>688</v>
      </c>
      <c r="C7" s="890"/>
      <c r="D7" s="890"/>
      <c r="E7" s="890"/>
      <c r="F7" s="890"/>
      <c r="G7" s="890"/>
      <c r="H7" s="787"/>
    </row>
    <row r="8" spans="2:9" ht="5.0999999999999996" customHeight="1" thickBot="1">
      <c r="B8" s="121"/>
    </row>
    <row r="9" spans="2:9" ht="11.25" customHeight="1" thickTop="1">
      <c r="B9" s="1014"/>
      <c r="C9" s="1016">
        <v>2022</v>
      </c>
      <c r="D9" s="1017"/>
      <c r="E9" s="1017"/>
      <c r="F9" s="1018"/>
      <c r="G9" s="1016">
        <v>2023</v>
      </c>
      <c r="H9" s="1017"/>
      <c r="I9" s="1018"/>
    </row>
    <row r="10" spans="2:9" ht="11.25" customHeight="1" thickBot="1">
      <c r="B10" s="1015"/>
      <c r="C10" s="38" t="s">
        <v>3</v>
      </c>
      <c r="D10" s="13" t="s">
        <v>4</v>
      </c>
      <c r="E10" s="13" t="s">
        <v>5</v>
      </c>
      <c r="F10" s="97" t="s">
        <v>6</v>
      </c>
      <c r="G10" s="466" t="s">
        <v>694</v>
      </c>
      <c r="H10" s="38" t="s">
        <v>845</v>
      </c>
      <c r="I10" s="97" t="s">
        <v>5</v>
      </c>
    </row>
    <row r="11" spans="2:9" ht="11.25" customHeight="1" thickTop="1">
      <c r="B11" s="39" t="s">
        <v>232</v>
      </c>
      <c r="C11" s="339">
        <v>-20.2</v>
      </c>
      <c r="D11" s="340">
        <v>-12.6</v>
      </c>
      <c r="E11" s="340">
        <v>-15.2</v>
      </c>
      <c r="F11" s="339">
        <v>-19.7</v>
      </c>
      <c r="G11" s="339">
        <v>-13.7</v>
      </c>
      <c r="H11" s="339">
        <v>-7.9</v>
      </c>
      <c r="I11" s="467">
        <v>-14.1</v>
      </c>
    </row>
    <row r="12" spans="2:9" ht="11.25" customHeight="1">
      <c r="B12" s="39" t="s">
        <v>233</v>
      </c>
      <c r="C12" s="341"/>
      <c r="D12" s="342"/>
      <c r="E12" s="342"/>
      <c r="F12" s="341"/>
      <c r="G12" s="341"/>
      <c r="H12" s="341"/>
      <c r="I12" s="468"/>
    </row>
    <row r="13" spans="2:9" ht="11.25" customHeight="1" thickBot="1">
      <c r="B13" s="40" t="s">
        <v>234</v>
      </c>
      <c r="C13" s="343"/>
      <c r="D13" s="344"/>
      <c r="E13" s="344"/>
      <c r="F13" s="343"/>
      <c r="G13" s="343"/>
      <c r="H13" s="343"/>
      <c r="I13" s="469"/>
    </row>
    <row r="14" spans="2:9" ht="11.25" customHeight="1" thickTop="1">
      <c r="B14" s="274" t="s">
        <v>581</v>
      </c>
      <c r="C14" s="339">
        <v>-5.8</v>
      </c>
      <c r="D14" s="340">
        <v>-3.2</v>
      </c>
      <c r="E14" s="340">
        <v>-4.7</v>
      </c>
      <c r="F14" s="339">
        <v>-1.6</v>
      </c>
      <c r="G14" s="339">
        <v>-4.0999999999999996</v>
      </c>
      <c r="H14" s="339">
        <v>-1.5</v>
      </c>
      <c r="I14" s="467">
        <v>-2.4</v>
      </c>
    </row>
    <row r="15" spans="2:9" ht="11.25" customHeight="1">
      <c r="B15" s="274" t="s">
        <v>235</v>
      </c>
      <c r="C15" s="341"/>
      <c r="D15" s="342"/>
      <c r="E15" s="342"/>
      <c r="F15" s="341"/>
      <c r="G15" s="341"/>
      <c r="H15" s="341"/>
      <c r="I15" s="468"/>
    </row>
    <row r="16" spans="2:9" ht="11.25" customHeight="1" thickBot="1">
      <c r="B16" s="275" t="s">
        <v>236</v>
      </c>
      <c r="C16" s="343"/>
      <c r="D16" s="344"/>
      <c r="E16" s="344"/>
      <c r="F16" s="343"/>
      <c r="G16" s="343"/>
      <c r="H16" s="343"/>
      <c r="I16" s="469"/>
    </row>
    <row r="17" spans="2:9" ht="11.25" customHeight="1" thickTop="1">
      <c r="B17" s="441" t="s">
        <v>237</v>
      </c>
      <c r="C17" s="345">
        <v>-1.2</v>
      </c>
      <c r="D17" s="346">
        <v>-0.5</v>
      </c>
      <c r="E17" s="346">
        <v>-0.4</v>
      </c>
      <c r="F17" s="345">
        <v>-0.4</v>
      </c>
      <c r="G17" s="345">
        <v>-0.7</v>
      </c>
      <c r="H17" s="345">
        <v>0.1</v>
      </c>
      <c r="I17" s="470">
        <v>-0.1</v>
      </c>
    </row>
    <row r="18" spans="2:9" ht="11.25" customHeight="1">
      <c r="B18" s="441" t="s">
        <v>238</v>
      </c>
      <c r="C18" s="347"/>
      <c r="D18" s="348"/>
      <c r="E18" s="348"/>
      <c r="F18" s="347"/>
      <c r="G18" s="347"/>
      <c r="H18" s="347"/>
      <c r="I18" s="471"/>
    </row>
    <row r="19" spans="2:9" ht="11.25" customHeight="1">
      <c r="B19" s="441" t="s">
        <v>239</v>
      </c>
      <c r="C19" s="347"/>
      <c r="D19" s="348"/>
      <c r="E19" s="348"/>
      <c r="F19" s="347"/>
      <c r="G19" s="347"/>
      <c r="H19" s="347"/>
      <c r="I19" s="471"/>
    </row>
    <row r="20" spans="2:9" ht="11.25" customHeight="1" thickBot="1">
      <c r="B20" s="442" t="s">
        <v>240</v>
      </c>
      <c r="C20" s="349"/>
      <c r="D20" s="350"/>
      <c r="E20" s="350"/>
      <c r="F20" s="349"/>
      <c r="G20" s="349"/>
      <c r="H20" s="349"/>
      <c r="I20" s="472"/>
    </row>
    <row r="21" spans="2:9" ht="11.25" customHeight="1" thickTop="1">
      <c r="B21" s="441" t="s">
        <v>241</v>
      </c>
      <c r="C21" s="345">
        <v>-4.2</v>
      </c>
      <c r="D21" s="346">
        <v>-4.2</v>
      </c>
      <c r="E21" s="346">
        <v>-2.4</v>
      </c>
      <c r="F21" s="345">
        <v>-2.6</v>
      </c>
      <c r="G21" s="345">
        <v>-3</v>
      </c>
      <c r="H21" s="345">
        <v>-1.7</v>
      </c>
      <c r="I21" s="470">
        <v>-2.8</v>
      </c>
    </row>
    <row r="22" spans="2:9" ht="11.25" customHeight="1">
      <c r="B22" s="441" t="s">
        <v>242</v>
      </c>
      <c r="C22" s="347"/>
      <c r="D22" s="348"/>
      <c r="E22" s="348"/>
      <c r="F22" s="347"/>
      <c r="G22" s="347"/>
      <c r="H22" s="347"/>
      <c r="I22" s="471"/>
    </row>
    <row r="23" spans="2:9" ht="11.25" customHeight="1" thickBot="1">
      <c r="B23" s="442" t="s">
        <v>243</v>
      </c>
      <c r="C23" s="349"/>
      <c r="D23" s="350"/>
      <c r="E23" s="350"/>
      <c r="F23" s="349"/>
      <c r="G23" s="349"/>
      <c r="H23" s="349"/>
      <c r="I23" s="472"/>
    </row>
    <row r="24" spans="2:9" ht="11.25" customHeight="1" thickTop="1">
      <c r="B24" s="441" t="s">
        <v>244</v>
      </c>
      <c r="C24" s="345">
        <v>-0.4</v>
      </c>
      <c r="D24" s="346">
        <v>1.5</v>
      </c>
      <c r="E24" s="346">
        <v>-1.9</v>
      </c>
      <c r="F24" s="345">
        <v>1.4</v>
      </c>
      <c r="G24" s="345">
        <v>-0.4</v>
      </c>
      <c r="H24" s="345">
        <v>0.2</v>
      </c>
      <c r="I24" s="470">
        <v>0.5</v>
      </c>
    </row>
    <row r="25" spans="2:9" ht="11.25" customHeight="1">
      <c r="B25" s="441" t="s">
        <v>245</v>
      </c>
      <c r="C25" s="347"/>
      <c r="D25" s="348"/>
      <c r="E25" s="348"/>
      <c r="F25" s="347"/>
      <c r="G25" s="347"/>
      <c r="H25" s="347"/>
      <c r="I25" s="471"/>
    </row>
    <row r="26" spans="2:9" ht="11.25" customHeight="1" thickBot="1">
      <c r="B26" s="442" t="s">
        <v>246</v>
      </c>
      <c r="C26" s="349"/>
      <c r="D26" s="350"/>
      <c r="E26" s="350"/>
      <c r="F26" s="349"/>
      <c r="G26" s="349"/>
      <c r="H26" s="349"/>
      <c r="I26" s="472"/>
    </row>
    <row r="27" spans="2:9" ht="11.25" hidden="1" customHeight="1" thickTop="1">
      <c r="B27" s="274" t="s">
        <v>247</v>
      </c>
      <c r="C27" s="339">
        <v>0</v>
      </c>
      <c r="D27" s="340">
        <v>0</v>
      </c>
      <c r="E27" s="340">
        <v>0</v>
      </c>
      <c r="F27" s="339">
        <v>0</v>
      </c>
      <c r="G27" s="339">
        <v>0</v>
      </c>
      <c r="H27" s="339">
        <v>0</v>
      </c>
      <c r="I27" s="467">
        <v>0</v>
      </c>
    </row>
    <row r="28" spans="2:9" ht="22.5" hidden="1" customHeight="1">
      <c r="B28" s="443" t="s">
        <v>248</v>
      </c>
      <c r="C28" s="341"/>
      <c r="D28" s="342"/>
      <c r="E28" s="342"/>
      <c r="F28" s="341"/>
      <c r="G28" s="341"/>
      <c r="H28" s="341"/>
      <c r="I28" s="468"/>
    </row>
    <row r="29" spans="2:9" ht="11.25" hidden="1" customHeight="1" thickBot="1">
      <c r="B29" s="275" t="s">
        <v>249</v>
      </c>
      <c r="C29" s="343"/>
      <c r="D29" s="344"/>
      <c r="E29" s="344"/>
      <c r="F29" s="343"/>
      <c r="G29" s="343"/>
      <c r="H29" s="343"/>
      <c r="I29" s="469"/>
    </row>
    <row r="30" spans="2:9" ht="11.25" customHeight="1" thickTop="1">
      <c r="B30" s="274" t="s">
        <v>582</v>
      </c>
      <c r="C30" s="339">
        <v>0.2</v>
      </c>
      <c r="D30" s="340">
        <v>-16.600000000000001</v>
      </c>
      <c r="E30" s="340">
        <v>-28.1</v>
      </c>
      <c r="F30" s="339">
        <v>-21.1</v>
      </c>
      <c r="G30" s="339">
        <v>-14.3</v>
      </c>
      <c r="H30" s="339">
        <v>-12.8</v>
      </c>
      <c r="I30" s="467">
        <v>-12.6</v>
      </c>
    </row>
    <row r="31" spans="2:9" ht="11.25" customHeight="1">
      <c r="B31" s="274" t="s">
        <v>250</v>
      </c>
      <c r="C31" s="341"/>
      <c r="D31" s="342"/>
      <c r="E31" s="342"/>
      <c r="F31" s="341"/>
      <c r="G31" s="341"/>
      <c r="H31" s="341"/>
      <c r="I31" s="468"/>
    </row>
    <row r="32" spans="2:9" ht="11.25" customHeight="1" thickBot="1">
      <c r="B32" s="275" t="s">
        <v>251</v>
      </c>
      <c r="C32" s="343"/>
      <c r="D32" s="344"/>
      <c r="E32" s="344"/>
      <c r="F32" s="343"/>
      <c r="G32" s="343"/>
      <c r="H32" s="343"/>
      <c r="I32" s="469"/>
    </row>
    <row r="33" spans="2:9" ht="11.25" customHeight="1" thickTop="1">
      <c r="B33" s="441" t="s">
        <v>252</v>
      </c>
      <c r="C33" s="345">
        <v>-0.4</v>
      </c>
      <c r="D33" s="346">
        <v>-10.4</v>
      </c>
      <c r="E33" s="346">
        <v>-18</v>
      </c>
      <c r="F33" s="345">
        <v>-12.7</v>
      </c>
      <c r="G33" s="345">
        <v>-5.0999999999999996</v>
      </c>
      <c r="H33" s="345">
        <v>-9.1</v>
      </c>
      <c r="I33" s="470">
        <v>-9.9</v>
      </c>
    </row>
    <row r="34" spans="2:9" ht="11.25" customHeight="1">
      <c r="B34" s="441" t="s">
        <v>253</v>
      </c>
      <c r="C34" s="347"/>
      <c r="D34" s="348"/>
      <c r="E34" s="348"/>
      <c r="F34" s="347"/>
      <c r="G34" s="347"/>
      <c r="H34" s="347"/>
      <c r="I34" s="471"/>
    </row>
    <row r="35" spans="2:9" ht="11.25" customHeight="1" thickBot="1">
      <c r="B35" s="442" t="s">
        <v>254</v>
      </c>
      <c r="C35" s="349"/>
      <c r="D35" s="350"/>
      <c r="E35" s="350"/>
      <c r="F35" s="349"/>
      <c r="G35" s="349"/>
      <c r="H35" s="349"/>
      <c r="I35" s="472"/>
    </row>
    <row r="36" spans="2:9" ht="11.25" customHeight="1" thickTop="1">
      <c r="B36" s="441" t="s">
        <v>255</v>
      </c>
      <c r="C36" s="345">
        <v>-0.2</v>
      </c>
      <c r="D36" s="346">
        <v>-6.3</v>
      </c>
      <c r="E36" s="346">
        <v>-4.9000000000000004</v>
      </c>
      <c r="F36" s="345">
        <v>-8.1</v>
      </c>
      <c r="G36" s="345">
        <v>-5.7</v>
      </c>
      <c r="H36" s="345">
        <v>-1.3</v>
      </c>
      <c r="I36" s="470">
        <v>0.9</v>
      </c>
    </row>
    <row r="37" spans="2:9" ht="11.25" customHeight="1">
      <c r="B37" s="441" t="s">
        <v>256</v>
      </c>
      <c r="C37" s="347"/>
      <c r="D37" s="348"/>
      <c r="E37" s="348"/>
      <c r="F37" s="347"/>
      <c r="G37" s="347"/>
      <c r="H37" s="347"/>
      <c r="I37" s="471"/>
    </row>
    <row r="38" spans="2:9" ht="11.25" customHeight="1" thickBot="1">
      <c r="B38" s="442" t="s">
        <v>257</v>
      </c>
      <c r="C38" s="349"/>
      <c r="D38" s="350"/>
      <c r="E38" s="350"/>
      <c r="F38" s="349"/>
      <c r="G38" s="349"/>
      <c r="H38" s="349"/>
      <c r="I38" s="472"/>
    </row>
    <row r="39" spans="2:9" ht="11.25" customHeight="1" thickTop="1">
      <c r="B39" s="441" t="s">
        <v>258</v>
      </c>
      <c r="C39" s="345">
        <v>0.9</v>
      </c>
      <c r="D39" s="346">
        <v>-0.1</v>
      </c>
      <c r="E39" s="346">
        <v>-5.0999999999999996</v>
      </c>
      <c r="F39" s="345">
        <v>-0.4</v>
      </c>
      <c r="G39" s="345">
        <v>-3.5</v>
      </c>
      <c r="H39" s="345">
        <v>-2.4</v>
      </c>
      <c r="I39" s="470">
        <v>-3.6</v>
      </c>
    </row>
    <row r="40" spans="2:9" ht="11.25" customHeight="1">
      <c r="B40" s="441" t="s">
        <v>259</v>
      </c>
      <c r="C40" s="347"/>
      <c r="D40" s="348"/>
      <c r="E40" s="348"/>
      <c r="F40" s="347"/>
      <c r="G40" s="347"/>
      <c r="H40" s="347"/>
      <c r="I40" s="471"/>
    </row>
    <row r="41" spans="2:9" ht="11.25" customHeight="1" thickBot="1">
      <c r="B41" s="442" t="s">
        <v>260</v>
      </c>
      <c r="C41" s="349"/>
      <c r="D41" s="350"/>
      <c r="E41" s="350"/>
      <c r="F41" s="349"/>
      <c r="G41" s="349"/>
      <c r="H41" s="349"/>
      <c r="I41" s="472"/>
    </row>
    <row r="42" spans="2:9" ht="11.25" customHeight="1" thickTop="1">
      <c r="B42" s="441" t="s">
        <v>697</v>
      </c>
      <c r="C42" s="347">
        <v>-0.1</v>
      </c>
      <c r="D42" s="348">
        <v>0.2</v>
      </c>
      <c r="E42" s="348"/>
      <c r="F42" s="347"/>
      <c r="G42" s="347"/>
      <c r="H42" s="347"/>
      <c r="I42" s="471"/>
    </row>
    <row r="43" spans="2:9" ht="11.25" customHeight="1">
      <c r="B43" s="531" t="s">
        <v>698</v>
      </c>
      <c r="C43" s="347"/>
      <c r="D43" s="348"/>
      <c r="E43" s="348"/>
      <c r="F43" s="347"/>
      <c r="G43" s="347"/>
      <c r="H43" s="347"/>
      <c r="I43" s="471"/>
    </row>
    <row r="44" spans="2:9" ht="11.25" customHeight="1" thickBot="1">
      <c r="B44" s="441" t="s">
        <v>699</v>
      </c>
      <c r="C44" s="347"/>
      <c r="D44" s="348"/>
      <c r="E44" s="348"/>
      <c r="F44" s="347"/>
      <c r="G44" s="347"/>
      <c r="H44" s="347"/>
      <c r="I44" s="471"/>
    </row>
    <row r="45" spans="2:9" ht="11.25" hidden="1" customHeight="1" thickTop="1">
      <c r="B45" s="532" t="s">
        <v>261</v>
      </c>
      <c r="C45" s="351"/>
      <c r="D45" s="352"/>
      <c r="E45" s="352"/>
      <c r="F45" s="351"/>
      <c r="G45" s="351"/>
      <c r="H45" s="351"/>
      <c r="I45" s="473"/>
    </row>
    <row r="46" spans="2:9" ht="11.25" hidden="1" customHeight="1">
      <c r="B46" s="441" t="s">
        <v>262</v>
      </c>
      <c r="C46" s="353"/>
      <c r="D46" s="354"/>
      <c r="E46" s="354"/>
      <c r="F46" s="353"/>
      <c r="G46" s="353"/>
      <c r="H46" s="353"/>
      <c r="I46" s="474"/>
    </row>
    <row r="47" spans="2:9" ht="11.25" hidden="1" customHeight="1" thickBot="1">
      <c r="B47" s="441" t="s">
        <v>263</v>
      </c>
      <c r="C47" s="355"/>
      <c r="D47" s="356"/>
      <c r="E47" s="356"/>
      <c r="F47" s="355"/>
      <c r="G47" s="355"/>
      <c r="H47" s="355"/>
      <c r="I47" s="475"/>
    </row>
    <row r="48" spans="2:9" ht="11.25" customHeight="1" thickTop="1">
      <c r="B48" s="798" t="s">
        <v>264</v>
      </c>
      <c r="C48" s="339">
        <v>-14.6</v>
      </c>
      <c r="D48" s="340">
        <v>7.2</v>
      </c>
      <c r="E48" s="340">
        <v>17.600000000000001</v>
      </c>
      <c r="F48" s="339">
        <v>3</v>
      </c>
      <c r="G48" s="339">
        <v>4.5999999999999996</v>
      </c>
      <c r="H48" s="339">
        <v>6.3</v>
      </c>
      <c r="I48" s="467">
        <v>0.8</v>
      </c>
    </row>
    <row r="49" spans="2:9" ht="11.25" customHeight="1">
      <c r="B49" s="274" t="s">
        <v>265</v>
      </c>
      <c r="C49" s="341"/>
      <c r="D49" s="342"/>
      <c r="E49" s="342"/>
      <c r="F49" s="341"/>
      <c r="G49" s="341"/>
      <c r="H49" s="341"/>
      <c r="I49" s="468"/>
    </row>
    <row r="50" spans="2:9" ht="11.25" customHeight="1" thickBot="1">
      <c r="B50" s="440" t="s">
        <v>266</v>
      </c>
      <c r="C50" s="357"/>
      <c r="D50" s="358"/>
      <c r="E50" s="358"/>
      <c r="F50" s="357"/>
      <c r="G50" s="357"/>
      <c r="H50" s="357"/>
      <c r="I50" s="476"/>
    </row>
    <row r="51" spans="2:9" ht="11.25" customHeight="1" thickTop="1">
      <c r="B51" s="659" t="s">
        <v>267</v>
      </c>
    </row>
    <row r="52" spans="2:9" ht="11.25" customHeight="1">
      <c r="B52" s="659" t="s">
        <v>268</v>
      </c>
    </row>
    <row r="53" spans="2:9" ht="11.25" customHeight="1">
      <c r="B53" s="659" t="s">
        <v>269</v>
      </c>
    </row>
    <row r="54" spans="2:9" ht="11.25" customHeight="1">
      <c r="B54" s="36" t="s">
        <v>47</v>
      </c>
    </row>
    <row r="55" spans="2:9">
      <c r="B55" s="18"/>
    </row>
    <row r="104" spans="3:9">
      <c r="C104" s="569"/>
      <c r="D104" s="569"/>
      <c r="E104" s="569"/>
      <c r="F104" s="569"/>
      <c r="G104" s="569"/>
      <c r="H104" s="569"/>
      <c r="I104" s="569"/>
    </row>
    <row r="105" spans="3:9">
      <c r="C105" s="569"/>
      <c r="D105" s="569"/>
      <c r="E105" s="569"/>
      <c r="F105" s="569"/>
      <c r="G105" s="569"/>
      <c r="H105" s="569"/>
      <c r="I105" s="569"/>
    </row>
    <row r="106" spans="3:9">
      <c r="C106" s="569"/>
      <c r="D106" s="569"/>
      <c r="E106" s="569"/>
      <c r="F106" s="569"/>
      <c r="G106" s="569"/>
      <c r="H106" s="569"/>
      <c r="I106" s="569"/>
    </row>
    <row r="107" spans="3:9">
      <c r="C107" s="569"/>
      <c r="D107" s="569"/>
      <c r="E107" s="569"/>
      <c r="F107" s="569"/>
      <c r="G107" s="569"/>
      <c r="H107" s="569"/>
      <c r="I107" s="569"/>
    </row>
    <row r="108" spans="3:9">
      <c r="C108" s="569"/>
      <c r="D108" s="569"/>
      <c r="E108" s="569"/>
      <c r="F108" s="569"/>
      <c r="G108" s="569"/>
      <c r="H108" s="569"/>
      <c r="I108" s="569"/>
    </row>
    <row r="109" spans="3:9">
      <c r="C109" s="569"/>
      <c r="D109" s="569"/>
      <c r="E109" s="569"/>
      <c r="F109" s="569"/>
      <c r="G109" s="569"/>
      <c r="H109" s="569"/>
      <c r="I109" s="569"/>
    </row>
    <row r="110" spans="3:9">
      <c r="C110" s="569"/>
      <c r="D110" s="569"/>
      <c r="E110" s="569"/>
      <c r="F110" s="569"/>
      <c r="G110" s="569"/>
      <c r="H110" s="569"/>
      <c r="I110" s="569"/>
    </row>
    <row r="111" spans="3:9">
      <c r="C111" s="569"/>
      <c r="D111" s="569"/>
      <c r="E111" s="569"/>
      <c r="F111" s="569"/>
      <c r="G111" s="569"/>
      <c r="H111" s="569"/>
      <c r="I111" s="569"/>
    </row>
    <row r="112" spans="3:9">
      <c r="C112" s="569"/>
      <c r="D112" s="569"/>
      <c r="E112" s="569"/>
      <c r="F112" s="569"/>
      <c r="G112" s="569"/>
      <c r="H112" s="569"/>
      <c r="I112" s="569"/>
    </row>
    <row r="113" spans="3:9">
      <c r="C113" s="569"/>
      <c r="D113" s="569"/>
      <c r="E113" s="569"/>
      <c r="F113" s="569"/>
      <c r="G113" s="569"/>
      <c r="H113" s="569"/>
      <c r="I113" s="569"/>
    </row>
    <row r="114" spans="3:9">
      <c r="C114" s="569"/>
      <c r="D114" s="569"/>
      <c r="E114" s="569"/>
      <c r="F114" s="569"/>
      <c r="G114" s="569"/>
      <c r="H114" s="569"/>
      <c r="I114" s="569"/>
    </row>
    <row r="115" spans="3:9">
      <c r="C115" s="569"/>
      <c r="D115" s="569"/>
      <c r="E115" s="569"/>
      <c r="F115" s="569"/>
      <c r="G115" s="569"/>
      <c r="H115" s="569"/>
      <c r="I115" s="569"/>
    </row>
    <row r="116" spans="3:9">
      <c r="C116" s="569"/>
      <c r="D116" s="569"/>
      <c r="E116" s="569"/>
      <c r="F116" s="569"/>
      <c r="G116" s="569"/>
      <c r="H116" s="569"/>
      <c r="I116" s="569"/>
    </row>
    <row r="117" spans="3:9">
      <c r="C117" s="569"/>
      <c r="D117" s="569"/>
      <c r="E117" s="569"/>
      <c r="F117" s="569"/>
      <c r="G117" s="569"/>
      <c r="H117" s="569"/>
      <c r="I117" s="569"/>
    </row>
    <row r="118" spans="3:9">
      <c r="C118" s="569"/>
      <c r="D118" s="569"/>
      <c r="E118" s="569"/>
      <c r="F118" s="569"/>
      <c r="G118" s="569"/>
      <c r="H118" s="569"/>
      <c r="I118" s="569"/>
    </row>
    <row r="119" spans="3:9">
      <c r="C119" s="569"/>
      <c r="D119" s="569"/>
      <c r="E119" s="569"/>
      <c r="F119" s="569"/>
      <c r="G119" s="569"/>
      <c r="H119" s="569"/>
      <c r="I119" s="569"/>
    </row>
    <row r="120" spans="3:9">
      <c r="C120" s="569"/>
      <c r="D120" s="569"/>
      <c r="E120" s="569"/>
      <c r="F120" s="569"/>
      <c r="G120" s="569"/>
      <c r="H120" s="569"/>
      <c r="I120" s="569"/>
    </row>
    <row r="121" spans="3:9">
      <c r="C121" s="569"/>
      <c r="D121" s="569"/>
      <c r="E121" s="569"/>
      <c r="F121" s="569"/>
      <c r="G121" s="569"/>
      <c r="H121" s="569"/>
      <c r="I121" s="569"/>
    </row>
    <row r="122" spans="3:9">
      <c r="C122" s="569"/>
      <c r="D122" s="569"/>
      <c r="E122" s="569"/>
      <c r="F122" s="569"/>
      <c r="G122" s="569"/>
      <c r="H122" s="569"/>
      <c r="I122" s="569"/>
    </row>
    <row r="123" spans="3:9">
      <c r="C123" s="569"/>
      <c r="D123" s="569"/>
      <c r="E123" s="569"/>
      <c r="F123" s="569"/>
      <c r="G123" s="569"/>
      <c r="H123" s="569"/>
      <c r="I123" s="569"/>
    </row>
    <row r="124" spans="3:9">
      <c r="C124" s="569"/>
      <c r="D124" s="569"/>
      <c r="E124" s="569"/>
      <c r="F124" s="569"/>
      <c r="G124" s="569"/>
      <c r="H124" s="569"/>
      <c r="I124" s="569"/>
    </row>
    <row r="125" spans="3:9">
      <c r="C125" s="569"/>
      <c r="D125" s="569"/>
      <c r="E125" s="569"/>
      <c r="F125" s="569"/>
      <c r="G125" s="569"/>
      <c r="H125" s="569"/>
      <c r="I125" s="569"/>
    </row>
    <row r="126" spans="3:9">
      <c r="C126" s="569"/>
      <c r="D126" s="569"/>
      <c r="E126" s="569"/>
      <c r="F126" s="569"/>
      <c r="G126" s="569"/>
      <c r="H126" s="569"/>
      <c r="I126" s="569"/>
    </row>
    <row r="127" spans="3:9">
      <c r="C127" s="569"/>
      <c r="D127" s="569"/>
      <c r="E127" s="569"/>
      <c r="F127" s="569"/>
      <c r="G127" s="569"/>
      <c r="H127" s="569"/>
      <c r="I127" s="569"/>
    </row>
    <row r="128" spans="3:9">
      <c r="C128" s="569"/>
      <c r="D128" s="569"/>
      <c r="E128" s="569"/>
      <c r="F128" s="569"/>
      <c r="G128" s="569"/>
      <c r="H128" s="569"/>
      <c r="I128" s="569"/>
    </row>
    <row r="129" spans="3:9">
      <c r="C129" s="569"/>
      <c r="D129" s="569"/>
      <c r="E129" s="569"/>
      <c r="F129" s="569"/>
      <c r="G129" s="569"/>
      <c r="H129" s="569"/>
      <c r="I129" s="569"/>
    </row>
    <row r="130" spans="3:9">
      <c r="C130" s="569"/>
      <c r="D130" s="569"/>
      <c r="E130" s="569"/>
      <c r="F130" s="569"/>
      <c r="G130" s="569"/>
      <c r="H130" s="569"/>
      <c r="I130" s="569"/>
    </row>
  </sheetData>
  <mergeCells count="9">
    <mergeCell ref="B7:G7"/>
    <mergeCell ref="B9:B10"/>
    <mergeCell ref="C9:F9"/>
    <mergeCell ref="B1:G1"/>
    <mergeCell ref="B2:G2"/>
    <mergeCell ref="B3:G3"/>
    <mergeCell ref="B5:G5"/>
    <mergeCell ref="B6:G6"/>
    <mergeCell ref="G9:I9"/>
  </mergeCells>
  <hyperlinks>
    <hyperlink ref="B1:G1" location="Cuprins_ro!B4" display="I. Balanța de plăți a Republicii Moldova în trimestrul I 2023 (date provizorii)" xr:uid="{8445564C-0C90-4F8E-A6AC-313A90492C09}"/>
    <hyperlink ref="B2:G2" location="Содержание_ru!B4" display="I. Платёжный баланс Республики Молдова в I кварталe 2023 года (предварительные данные)" xr:uid="{BB7A51EB-3897-474F-9AE6-D9E080F2F14A}"/>
    <hyperlink ref="B3:G3" location="Contents_en!B4" display="I. Balance of payments of the Republic of Moldova in Quarter I, 2023 (preliminary data)" xr:uid="{F2F76BD0-6B7F-48EC-AC93-9AEAB2A698A7}"/>
  </hyperlinks>
  <pageMargins left="0.7" right="0.7" top="0.75" bottom="0.75" header="0.3" footer="0.3"/>
  <pageSetup paperSize="9" orientation="portrait" horizontalDpi="300" verticalDpi="300"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9F4E4-527D-49BB-81FD-7D5DF8C85519}">
  <dimension ref="B1:J71"/>
  <sheetViews>
    <sheetView showGridLines="0" showRowColHeaders="0" zoomScaleNormal="100" workbookViewId="0"/>
  </sheetViews>
  <sheetFormatPr defaultColWidth="9.140625" defaultRowHeight="11.25" customHeight="1"/>
  <cols>
    <col min="1" max="1" width="5.7109375" style="162" customWidth="1"/>
    <col min="2" max="2" width="42.42578125" style="162" customWidth="1"/>
    <col min="3" max="3" width="30.5703125" style="162" customWidth="1"/>
    <col min="4" max="4" width="31.42578125" style="162" customWidth="1"/>
    <col min="5" max="16384" width="9.140625" style="162"/>
  </cols>
  <sheetData>
    <row r="1" spans="2:10" customFormat="1" ht="15">
      <c r="B1" s="1005" t="s">
        <v>884</v>
      </c>
      <c r="C1" s="1005"/>
      <c r="D1" s="1005"/>
      <c r="E1" s="1005"/>
      <c r="F1" s="1005"/>
      <c r="G1" s="127"/>
      <c r="H1" s="127"/>
      <c r="I1" s="127"/>
      <c r="J1" s="127"/>
    </row>
    <row r="2" spans="2:10" customFormat="1" ht="15">
      <c r="B2" s="1005" t="s">
        <v>885</v>
      </c>
      <c r="C2" s="1005"/>
      <c r="D2" s="1005"/>
      <c r="E2" s="1005"/>
      <c r="F2" s="1005"/>
      <c r="G2" s="127"/>
      <c r="H2" s="127"/>
      <c r="I2" s="127"/>
      <c r="J2" s="127"/>
    </row>
    <row r="3" spans="2:10" customFormat="1" ht="15">
      <c r="B3" s="1005" t="s">
        <v>886</v>
      </c>
      <c r="C3" s="1005"/>
      <c r="D3" s="1005"/>
      <c r="E3" s="1005"/>
      <c r="F3" s="1005"/>
      <c r="G3" s="127"/>
      <c r="H3" s="127"/>
      <c r="I3" s="127"/>
      <c r="J3" s="127"/>
    </row>
    <row r="5" spans="2:10" ht="60" customHeight="1">
      <c r="B5" s="1020" t="s">
        <v>946</v>
      </c>
      <c r="C5" s="1020"/>
      <c r="D5" s="1020"/>
      <c r="E5" s="1020"/>
      <c r="F5" s="1020"/>
    </row>
    <row r="6" spans="2:10" ht="60" customHeight="1">
      <c r="B6" s="1020" t="s">
        <v>964</v>
      </c>
      <c r="C6" s="1020"/>
      <c r="D6" s="1020"/>
      <c r="E6" s="1020"/>
      <c r="F6" s="1020"/>
      <c r="H6" s="577"/>
    </row>
    <row r="7" spans="2:10" s="809" customFormat="1" ht="45" customHeight="1">
      <c r="B7" s="1020" t="s">
        <v>1003</v>
      </c>
      <c r="C7" s="1020"/>
      <c r="D7" s="1020"/>
      <c r="E7" s="1020"/>
      <c r="F7" s="1020"/>
    </row>
    <row r="8" spans="2:10" ht="5.0999999999999996" customHeight="1">
      <c r="B8" s="1019"/>
      <c r="C8" s="1019"/>
      <c r="D8" s="1019"/>
      <c r="E8" s="1019"/>
      <c r="F8" s="1019"/>
    </row>
    <row r="9" spans="2:10" ht="15" customHeight="1">
      <c r="B9" s="891" t="s">
        <v>943</v>
      </c>
      <c r="C9" s="891"/>
      <c r="D9" s="891"/>
      <c r="E9" s="891"/>
      <c r="F9" s="891"/>
    </row>
    <row r="10" spans="2:10" ht="15" customHeight="1">
      <c r="B10" s="891" t="s">
        <v>944</v>
      </c>
      <c r="C10" s="891"/>
      <c r="D10" s="891"/>
      <c r="E10" s="891"/>
      <c r="F10" s="891"/>
    </row>
    <row r="11" spans="2:10" ht="15" customHeight="1">
      <c r="B11" s="891" t="s">
        <v>945</v>
      </c>
      <c r="C11" s="891"/>
      <c r="D11" s="891"/>
      <c r="E11" s="891"/>
      <c r="F11" s="891"/>
      <c r="G11" s="707"/>
    </row>
    <row r="41" spans="2:10" s="165" customFormat="1" ht="53.25" customHeight="1">
      <c r="B41" s="163"/>
      <c r="C41" s="164" t="s">
        <v>312</v>
      </c>
      <c r="D41" s="164" t="s">
        <v>313</v>
      </c>
    </row>
    <row r="42" spans="2:10" s="167" customFormat="1" ht="11.25" customHeight="1">
      <c r="B42" s="361" t="s">
        <v>152</v>
      </c>
      <c r="C42" s="359">
        <v>-580.27999999999975</v>
      </c>
      <c r="D42" s="359">
        <v>53.349999999999994</v>
      </c>
      <c r="E42" s="166"/>
      <c r="F42" s="165"/>
      <c r="G42" s="165"/>
      <c r="H42" s="165"/>
      <c r="I42" s="165"/>
      <c r="J42" s="165"/>
    </row>
    <row r="43" spans="2:10" ht="33.75" customHeight="1">
      <c r="B43" s="168" t="s">
        <v>223</v>
      </c>
      <c r="C43" s="360">
        <v>1.7200000000000002</v>
      </c>
      <c r="D43" s="360">
        <v>107.24999999999999</v>
      </c>
      <c r="F43" s="165"/>
      <c r="G43" s="165"/>
      <c r="H43" s="165"/>
      <c r="I43" s="165"/>
      <c r="J43" s="165"/>
    </row>
    <row r="44" spans="2:10" ht="33.75" customHeight="1">
      <c r="B44" s="168" t="s">
        <v>224</v>
      </c>
      <c r="C44" s="360">
        <v>-0.68</v>
      </c>
      <c r="D44" s="360">
        <v>-1.4899999999999998</v>
      </c>
      <c r="F44" s="165"/>
      <c r="G44" s="165"/>
      <c r="H44" s="165"/>
      <c r="I44" s="165"/>
      <c r="J44" s="165"/>
    </row>
    <row r="45" spans="2:10" ht="33.75" customHeight="1">
      <c r="B45" s="168" t="s">
        <v>225</v>
      </c>
      <c r="C45" s="360">
        <v>-446.78999999999996</v>
      </c>
      <c r="D45" s="360">
        <v>-3.25</v>
      </c>
      <c r="F45" s="165"/>
      <c r="G45" s="165"/>
      <c r="H45" s="165"/>
      <c r="I45" s="165"/>
      <c r="J45" s="165"/>
    </row>
    <row r="46" spans="2:10" ht="33.75" customHeight="1">
      <c r="B46" s="168" t="s">
        <v>226</v>
      </c>
      <c r="C46" s="360">
        <v>-72.86999999999999</v>
      </c>
      <c r="D46" s="360">
        <v>-113.32</v>
      </c>
      <c r="F46" s="165"/>
      <c r="G46" s="165"/>
      <c r="H46" s="165"/>
      <c r="I46" s="165"/>
      <c r="J46" s="165"/>
    </row>
    <row r="47" spans="2:10" ht="33.75" customHeight="1">
      <c r="B47" s="168" t="s">
        <v>227</v>
      </c>
      <c r="C47" s="360">
        <v>-97.539999999999992</v>
      </c>
      <c r="D47" s="360">
        <v>64.16</v>
      </c>
      <c r="F47" s="165"/>
      <c r="G47" s="165"/>
      <c r="H47" s="165"/>
      <c r="I47" s="165"/>
      <c r="J47" s="165"/>
    </row>
    <row r="48" spans="2:10" ht="33.75" customHeight="1">
      <c r="B48" s="168" t="s">
        <v>229</v>
      </c>
      <c r="C48" s="360">
        <v>35.880000000000059</v>
      </c>
      <c r="D48" s="789"/>
      <c r="F48" s="165"/>
      <c r="G48" s="165"/>
      <c r="H48" s="165"/>
      <c r="I48" s="165"/>
      <c r="J48" s="165"/>
    </row>
    <row r="49" spans="2:4" s="167" customFormat="1" ht="11.25" customHeight="1">
      <c r="B49" s="162"/>
      <c r="C49" s="162"/>
      <c r="D49" s="162"/>
    </row>
    <row r="50" spans="2:4" ht="11.25" customHeight="1">
      <c r="C50" s="169"/>
      <c r="D50" s="169"/>
    </row>
    <row r="62" spans="2:4" ht="11.25" customHeight="1">
      <c r="C62" s="575"/>
      <c r="D62" s="575"/>
    </row>
    <row r="63" spans="2:4" ht="11.25" customHeight="1">
      <c r="C63" s="575"/>
      <c r="D63" s="575"/>
    </row>
    <row r="64" spans="2:4" ht="11.25" customHeight="1">
      <c r="C64" s="575"/>
      <c r="D64" s="575"/>
    </row>
    <row r="65" spans="3:4" ht="11.25" customHeight="1">
      <c r="C65" s="575"/>
      <c r="D65" s="575"/>
    </row>
    <row r="66" spans="3:4" ht="11.25" customHeight="1">
      <c r="C66" s="575"/>
      <c r="D66" s="575"/>
    </row>
    <row r="67" spans="3:4" ht="11.25" customHeight="1">
      <c r="C67" s="575"/>
      <c r="D67" s="575"/>
    </row>
    <row r="68" spans="3:4" ht="11.25" customHeight="1">
      <c r="C68" s="575"/>
      <c r="D68" s="575"/>
    </row>
    <row r="69" spans="3:4" ht="11.25" customHeight="1">
      <c r="C69" s="169"/>
      <c r="D69" s="169"/>
    </row>
    <row r="70" spans="3:4" ht="11.25" customHeight="1">
      <c r="C70" s="169"/>
      <c r="D70" s="169"/>
    </row>
    <row r="71" spans="3:4" ht="11.25" customHeight="1">
      <c r="C71" s="169"/>
      <c r="D71" s="169"/>
    </row>
  </sheetData>
  <mergeCells count="10">
    <mergeCell ref="B9:F9"/>
    <mergeCell ref="B10:F10"/>
    <mergeCell ref="B11:F11"/>
    <mergeCell ref="B1:F1"/>
    <mergeCell ref="B2:F2"/>
    <mergeCell ref="B3:F3"/>
    <mergeCell ref="B8:F8"/>
    <mergeCell ref="B5:F5"/>
    <mergeCell ref="B6:F6"/>
    <mergeCell ref="B7:F7"/>
  </mergeCells>
  <pageMargins left="0.7" right="0.7" top="0.75" bottom="0.75" header="0.3" footer="0.3"/>
  <pageSetup paperSize="32767" orientation="portrait" r:id="rId1"/>
  <headerFooter differentOddEven="1">
    <oddHeader>&amp;R&amp;"permiansanstypeface,Regular"&amp;12SP-3&amp;8
&amp;L&amp;1 </oddHeader>
    <oddFooter>&amp;C&amp;"permiansanstypeface,Regular"&amp;8Atenţie! Se interzice deţinerea, sustragerea, alterarea, multiplicarea, distrugerea sau folosirea  acestui document fără a dispune de drept de acces autorizat.&amp;L&amp;1 </oddFooter>
    <evenHeader>&amp;R&amp;"permiansanstypeface,Regular"&amp;12SP-3&amp;8
&amp;L&amp;1 </evenHeader>
    <evenFooter>&amp;C&amp;"permiansanstypeface,Regular"&amp;8Atenţie! Se interzice deţinerea, sustragerea, alterarea, multiplicarea, distrugerea sau folosirea  acestui document fără a dispune de drept de acces autorizat.&amp;L&amp;1 </evenFooter>
  </headerFooter>
  <drawing r:id="rId2"/>
  <legacyDrawing r:id="rId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992EC-C407-40A6-8198-9C9A740D9EBF}">
  <dimension ref="B1:P59"/>
  <sheetViews>
    <sheetView showGridLines="0" showRowColHeaders="0" zoomScaleNormal="100" workbookViewId="0"/>
  </sheetViews>
  <sheetFormatPr defaultRowHeight="15"/>
  <cols>
    <col min="1" max="1" width="5.7109375" customWidth="1"/>
    <col min="2" max="2" width="48" customWidth="1"/>
    <col min="16" max="16" width="9.140625" customWidth="1"/>
  </cols>
  <sheetData>
    <row r="1" spans="2:16">
      <c r="B1" s="1005" t="s">
        <v>884</v>
      </c>
      <c r="C1" s="1005"/>
      <c r="D1" s="1005"/>
      <c r="E1" s="1005"/>
      <c r="F1" s="1005"/>
      <c r="G1" s="1005"/>
      <c r="H1" s="1005"/>
    </row>
    <row r="2" spans="2:16">
      <c r="B2" s="1005" t="s">
        <v>885</v>
      </c>
      <c r="C2" s="1005"/>
      <c r="D2" s="1005"/>
      <c r="E2" s="1005"/>
      <c r="F2" s="1005"/>
      <c r="G2" s="1005"/>
      <c r="H2" s="1005"/>
    </row>
    <row r="3" spans="2:16">
      <c r="B3" s="1005" t="s">
        <v>886</v>
      </c>
      <c r="C3" s="1005"/>
      <c r="D3" s="1005"/>
      <c r="E3" s="1005"/>
      <c r="F3" s="1005"/>
      <c r="G3" s="1005"/>
      <c r="H3" s="1005"/>
    </row>
    <row r="4" spans="2:16" ht="11.25" customHeight="1"/>
    <row r="5" spans="2:16">
      <c r="B5" s="902" t="s">
        <v>947</v>
      </c>
      <c r="C5" s="902"/>
      <c r="D5" s="902"/>
      <c r="E5" s="902"/>
      <c r="F5" s="902"/>
      <c r="G5" s="902"/>
      <c r="H5" s="902"/>
    </row>
    <row r="6" spans="2:16">
      <c r="B6" s="902" t="s">
        <v>948</v>
      </c>
      <c r="C6" s="902"/>
      <c r="D6" s="902"/>
      <c r="E6" s="902"/>
      <c r="F6" s="902"/>
      <c r="G6" s="902"/>
      <c r="H6" s="902"/>
    </row>
    <row r="7" spans="2:16">
      <c r="B7" s="902" t="s">
        <v>949</v>
      </c>
      <c r="C7" s="902"/>
      <c r="D7" s="902"/>
      <c r="E7" s="902"/>
      <c r="F7" s="902"/>
      <c r="G7" s="902"/>
      <c r="H7" s="902"/>
    </row>
    <row r="8" spans="2:16" ht="5.0999999999999996" customHeight="1" thickBot="1">
      <c r="B8" s="56"/>
    </row>
    <row r="9" spans="2:16" ht="11.25" customHeight="1" thickTop="1">
      <c r="B9" s="1022"/>
      <c r="C9" s="990">
        <v>2022</v>
      </c>
      <c r="D9" s="886"/>
      <c r="E9" s="886"/>
      <c r="F9" s="886"/>
      <c r="G9" s="886"/>
      <c r="H9" s="886"/>
      <c r="I9" s="886"/>
      <c r="J9" s="994"/>
      <c r="K9" s="990">
        <v>2023</v>
      </c>
      <c r="L9" s="886"/>
      <c r="M9" s="886"/>
      <c r="N9" s="886"/>
      <c r="O9" s="886"/>
      <c r="P9" s="886"/>
    </row>
    <row r="10" spans="2:16" ht="11.25" customHeight="1">
      <c r="B10" s="1023"/>
      <c r="C10" s="993" t="s">
        <v>3</v>
      </c>
      <c r="D10" s="900"/>
      <c r="E10" s="900" t="s">
        <v>4</v>
      </c>
      <c r="F10" s="900"/>
      <c r="G10" s="900" t="s">
        <v>5</v>
      </c>
      <c r="H10" s="900"/>
      <c r="I10" s="900" t="s">
        <v>6</v>
      </c>
      <c r="J10" s="1025"/>
      <c r="K10" s="1021" t="s">
        <v>694</v>
      </c>
      <c r="L10" s="1021"/>
      <c r="M10" s="1021" t="s">
        <v>845</v>
      </c>
      <c r="N10" s="1021"/>
      <c r="O10" s="1021" t="s">
        <v>5</v>
      </c>
      <c r="P10" s="1021"/>
    </row>
    <row r="11" spans="2:16" ht="11.25" customHeight="1">
      <c r="B11" s="1023"/>
      <c r="C11" s="190" t="s">
        <v>341</v>
      </c>
      <c r="D11" s="188" t="s">
        <v>342</v>
      </c>
      <c r="E11" s="188" t="s">
        <v>341</v>
      </c>
      <c r="F11" s="188" t="s">
        <v>342</v>
      </c>
      <c r="G11" s="188" t="s">
        <v>341</v>
      </c>
      <c r="H11" s="188" t="s">
        <v>342</v>
      </c>
      <c r="I11" s="188" t="s">
        <v>341</v>
      </c>
      <c r="J11" s="189" t="s">
        <v>342</v>
      </c>
      <c r="K11" s="188" t="s">
        <v>341</v>
      </c>
      <c r="L11" s="188" t="s">
        <v>342</v>
      </c>
      <c r="M11" s="188" t="s">
        <v>341</v>
      </c>
      <c r="N11" s="188" t="s">
        <v>342</v>
      </c>
      <c r="O11" s="188" t="s">
        <v>341</v>
      </c>
      <c r="P11" s="188" t="s">
        <v>342</v>
      </c>
    </row>
    <row r="12" spans="2:16" ht="11.25" customHeight="1">
      <c r="B12" s="1023"/>
      <c r="C12" s="187" t="s">
        <v>343</v>
      </c>
      <c r="D12" s="10" t="s">
        <v>344</v>
      </c>
      <c r="E12" s="10" t="s">
        <v>343</v>
      </c>
      <c r="F12" s="10" t="s">
        <v>344</v>
      </c>
      <c r="G12" s="10" t="s">
        <v>343</v>
      </c>
      <c r="H12" s="10" t="s">
        <v>344</v>
      </c>
      <c r="I12" s="10" t="s">
        <v>343</v>
      </c>
      <c r="J12" s="186" t="s">
        <v>344</v>
      </c>
      <c r="K12" s="10" t="s">
        <v>343</v>
      </c>
      <c r="L12" s="10" t="s">
        <v>344</v>
      </c>
      <c r="M12" s="10" t="s">
        <v>343</v>
      </c>
      <c r="N12" s="10" t="s">
        <v>344</v>
      </c>
      <c r="O12" s="10" t="s">
        <v>343</v>
      </c>
      <c r="P12" s="10" t="s">
        <v>344</v>
      </c>
    </row>
    <row r="13" spans="2:16" ht="11.25" customHeight="1" thickBot="1">
      <c r="B13" s="1024"/>
      <c r="C13" s="192" t="s">
        <v>345</v>
      </c>
      <c r="D13" s="13" t="s">
        <v>346</v>
      </c>
      <c r="E13" s="13" t="s">
        <v>345</v>
      </c>
      <c r="F13" s="13" t="s">
        <v>346</v>
      </c>
      <c r="G13" s="13" t="s">
        <v>345</v>
      </c>
      <c r="H13" s="13" t="s">
        <v>346</v>
      </c>
      <c r="I13" s="13" t="s">
        <v>345</v>
      </c>
      <c r="J13" s="191" t="s">
        <v>346</v>
      </c>
      <c r="K13" s="13" t="s">
        <v>345</v>
      </c>
      <c r="L13" s="13" t="s">
        <v>346</v>
      </c>
      <c r="M13" s="13" t="s">
        <v>345</v>
      </c>
      <c r="N13" s="13" t="s">
        <v>346</v>
      </c>
      <c r="O13" s="13" t="s">
        <v>345</v>
      </c>
      <c r="P13" s="13" t="s">
        <v>346</v>
      </c>
    </row>
    <row r="14" spans="2:16" ht="11.25" customHeight="1" thickTop="1">
      <c r="B14" s="27" t="s">
        <v>347</v>
      </c>
      <c r="C14" s="193">
        <v>261.37</v>
      </c>
      <c r="D14" s="193">
        <v>84.22</v>
      </c>
      <c r="E14" s="193">
        <v>221</v>
      </c>
      <c r="F14" s="193">
        <v>109.65</v>
      </c>
      <c r="G14" s="141">
        <v>256.14</v>
      </c>
      <c r="H14" s="141">
        <v>64.06</v>
      </c>
      <c r="I14" s="141">
        <v>224.27</v>
      </c>
      <c r="J14" s="141">
        <v>163.77000000000001</v>
      </c>
      <c r="K14" s="193">
        <v>202.55</v>
      </c>
      <c r="L14" s="193">
        <v>64.06</v>
      </c>
      <c r="M14" s="193">
        <v>138.03</v>
      </c>
      <c r="N14" s="193">
        <v>80.87</v>
      </c>
      <c r="O14" s="193">
        <v>185.3</v>
      </c>
      <c r="P14" s="193">
        <v>79.77</v>
      </c>
    </row>
    <row r="15" spans="2:16" ht="11.25" customHeight="1">
      <c r="B15" s="27" t="s">
        <v>348</v>
      </c>
      <c r="C15" s="39"/>
      <c r="D15" s="39"/>
      <c r="E15" s="39"/>
      <c r="F15" s="39"/>
      <c r="G15" s="27"/>
      <c r="H15" s="27"/>
      <c r="I15" s="27"/>
      <c r="J15" s="27"/>
      <c r="K15" s="39"/>
      <c r="L15" s="39"/>
      <c r="M15" s="39"/>
      <c r="N15" s="39"/>
      <c r="O15" s="39"/>
      <c r="P15" s="39"/>
    </row>
    <row r="16" spans="2:16" ht="11.25" customHeight="1" thickBot="1">
      <c r="B16" s="28" t="s">
        <v>349</v>
      </c>
      <c r="C16" s="40"/>
      <c r="D16" s="40"/>
      <c r="E16" s="40"/>
      <c r="F16" s="40"/>
      <c r="G16" s="28"/>
      <c r="H16" s="28"/>
      <c r="I16" s="28"/>
      <c r="J16" s="28"/>
      <c r="K16" s="40"/>
      <c r="L16" s="40"/>
      <c r="M16" s="40"/>
      <c r="N16" s="40"/>
      <c r="O16" s="40"/>
      <c r="P16" s="40"/>
    </row>
    <row r="17" spans="2:16" ht="11.25" customHeight="1" thickTop="1" thickBot="1">
      <c r="B17" s="335" t="s">
        <v>350</v>
      </c>
      <c r="C17" s="799">
        <v>18.399999999999999</v>
      </c>
      <c r="D17" s="799">
        <v>35.270000000000003</v>
      </c>
      <c r="E17" s="799">
        <v>19.46</v>
      </c>
      <c r="F17" s="799">
        <v>31.82</v>
      </c>
      <c r="G17" s="364">
        <v>26</v>
      </c>
      <c r="H17" s="364">
        <v>29.08</v>
      </c>
      <c r="I17" s="364">
        <v>22.41</v>
      </c>
      <c r="J17" s="364">
        <v>35.06</v>
      </c>
      <c r="K17" s="799">
        <v>19.34</v>
      </c>
      <c r="L17" s="799">
        <v>19.73</v>
      </c>
      <c r="M17" s="799">
        <v>18.760000000000002</v>
      </c>
      <c r="N17" s="799">
        <v>20.87</v>
      </c>
      <c r="O17" s="799">
        <v>16.39</v>
      </c>
      <c r="P17" s="799">
        <v>18.11</v>
      </c>
    </row>
    <row r="18" spans="2:16" ht="11.25" customHeight="1" thickTop="1" thickBot="1">
      <c r="B18" s="335" t="s">
        <v>351</v>
      </c>
      <c r="C18" s="799">
        <v>242.97</v>
      </c>
      <c r="D18" s="799">
        <v>48.95</v>
      </c>
      <c r="E18" s="799">
        <v>201.54</v>
      </c>
      <c r="F18" s="799">
        <v>77.83</v>
      </c>
      <c r="G18" s="364">
        <v>230.14</v>
      </c>
      <c r="H18" s="364">
        <v>34.979999999999997</v>
      </c>
      <c r="I18" s="364">
        <v>201.86</v>
      </c>
      <c r="J18" s="364">
        <v>128.71</v>
      </c>
      <c r="K18" s="799">
        <v>183.21</v>
      </c>
      <c r="L18" s="799">
        <v>44.33</v>
      </c>
      <c r="M18" s="799">
        <v>119.27</v>
      </c>
      <c r="N18" s="799">
        <v>60</v>
      </c>
      <c r="O18" s="799">
        <v>168.91</v>
      </c>
      <c r="P18" s="799">
        <v>61.66</v>
      </c>
    </row>
    <row r="19" spans="2:16" s="69" customFormat="1" ht="23.25" thickTop="1">
      <c r="B19" s="453" t="s">
        <v>352</v>
      </c>
      <c r="C19" s="800">
        <v>62.65</v>
      </c>
      <c r="D19" s="800">
        <v>24.61</v>
      </c>
      <c r="E19" s="800">
        <v>19.39</v>
      </c>
      <c r="F19" s="800">
        <v>0.15</v>
      </c>
      <c r="G19" s="801">
        <v>27.22</v>
      </c>
      <c r="H19" s="801">
        <v>10.41</v>
      </c>
      <c r="I19" s="801">
        <v>50.76</v>
      </c>
      <c r="J19" s="801">
        <v>30.64</v>
      </c>
      <c r="K19" s="800">
        <v>41.44</v>
      </c>
      <c r="L19" s="800">
        <v>16.190000000000001</v>
      </c>
      <c r="M19" s="800">
        <v>22.01</v>
      </c>
      <c r="N19" s="800">
        <v>17.600000000000001</v>
      </c>
      <c r="O19" s="800">
        <v>11.16</v>
      </c>
      <c r="P19" s="800">
        <v>6.32</v>
      </c>
    </row>
    <row r="20" spans="2:16" ht="22.5">
      <c r="B20" s="370" t="s">
        <v>353</v>
      </c>
      <c r="C20" s="196"/>
      <c r="D20" s="196"/>
      <c r="E20" s="196"/>
      <c r="F20" s="196"/>
      <c r="G20" s="29"/>
      <c r="H20" s="29"/>
      <c r="I20" s="29"/>
      <c r="J20" s="29"/>
      <c r="K20" s="196"/>
      <c r="L20" s="196"/>
      <c r="M20" s="196"/>
      <c r="N20" s="196"/>
      <c r="O20" s="196"/>
      <c r="P20" s="196"/>
    </row>
    <row r="21" spans="2:16" ht="11.25" customHeight="1" thickBot="1">
      <c r="B21" s="362" t="s">
        <v>240</v>
      </c>
      <c r="C21" s="197"/>
      <c r="D21" s="197"/>
      <c r="E21" s="197"/>
      <c r="F21" s="197"/>
      <c r="G21" s="171"/>
      <c r="H21" s="171"/>
      <c r="I21" s="171"/>
      <c r="J21" s="171"/>
      <c r="K21" s="197"/>
      <c r="L21" s="197"/>
      <c r="M21" s="197"/>
      <c r="N21" s="197"/>
      <c r="O21" s="197"/>
      <c r="P21" s="197"/>
    </row>
    <row r="22" spans="2:16" ht="11.25" customHeight="1" thickTop="1">
      <c r="B22" s="370" t="s">
        <v>354</v>
      </c>
      <c r="C22" s="194">
        <v>128.77000000000001</v>
      </c>
      <c r="D22" s="199"/>
      <c r="E22" s="194">
        <v>144.19</v>
      </c>
      <c r="F22" s="198"/>
      <c r="G22" s="195">
        <v>99.27</v>
      </c>
      <c r="H22" s="200"/>
      <c r="I22" s="195">
        <v>100.12</v>
      </c>
      <c r="J22" s="200"/>
      <c r="K22" s="118">
        <v>99.74</v>
      </c>
      <c r="L22" s="371"/>
      <c r="M22" s="371">
        <v>67.209999999999994</v>
      </c>
      <c r="N22" s="371"/>
      <c r="O22" s="118">
        <v>125.67</v>
      </c>
      <c r="P22" s="371"/>
    </row>
    <row r="23" spans="2:16" ht="11.25" customHeight="1">
      <c r="B23" s="370" t="s">
        <v>355</v>
      </c>
      <c r="C23" s="196"/>
      <c r="D23" s="202"/>
      <c r="E23" s="196"/>
      <c r="F23" s="201"/>
      <c r="G23" s="29"/>
      <c r="H23" s="203"/>
      <c r="I23" s="29"/>
      <c r="J23" s="203"/>
      <c r="K23" s="196"/>
      <c r="L23" s="201"/>
      <c r="M23" s="201"/>
      <c r="N23" s="201"/>
      <c r="O23" s="196"/>
      <c r="P23" s="201"/>
    </row>
    <row r="24" spans="2:16" ht="11.25" customHeight="1" thickBot="1">
      <c r="B24" s="362" t="s">
        <v>356</v>
      </c>
      <c r="C24" s="197"/>
      <c r="D24" s="205"/>
      <c r="E24" s="197"/>
      <c r="F24" s="204"/>
      <c r="G24" s="171"/>
      <c r="H24" s="206"/>
      <c r="I24" s="171"/>
      <c r="J24" s="206"/>
      <c r="K24" s="197"/>
      <c r="L24" s="204"/>
      <c r="M24" s="204"/>
      <c r="N24" s="204"/>
      <c r="O24" s="197"/>
      <c r="P24" s="204"/>
    </row>
    <row r="25" spans="2:16" ht="11.25" customHeight="1" thickTop="1">
      <c r="B25" s="370" t="s">
        <v>244</v>
      </c>
      <c r="C25" s="194">
        <v>51.55</v>
      </c>
      <c r="D25" s="194">
        <v>24.34</v>
      </c>
      <c r="E25" s="194">
        <v>37.96</v>
      </c>
      <c r="F25" s="194">
        <v>77.680000000000007</v>
      </c>
      <c r="G25" s="195">
        <v>103.65</v>
      </c>
      <c r="H25" s="195">
        <v>24.57</v>
      </c>
      <c r="I25" s="195">
        <v>50.98</v>
      </c>
      <c r="J25" s="195">
        <v>98.07</v>
      </c>
      <c r="K25" s="194">
        <v>42.03</v>
      </c>
      <c r="L25" s="194">
        <v>28.14</v>
      </c>
      <c r="M25" s="194">
        <v>30.05</v>
      </c>
      <c r="N25" s="194">
        <v>42.4</v>
      </c>
      <c r="O25" s="194">
        <v>32.08</v>
      </c>
      <c r="P25" s="194">
        <v>55.34</v>
      </c>
    </row>
    <row r="26" spans="2:16" ht="11.25" customHeight="1">
      <c r="B26" s="370" t="s">
        <v>245</v>
      </c>
      <c r="C26" s="196"/>
      <c r="D26" s="196"/>
      <c r="E26" s="196"/>
      <c r="F26" s="196"/>
      <c r="G26" s="29"/>
      <c r="H26" s="29"/>
      <c r="I26" s="29"/>
      <c r="J26" s="29"/>
      <c r="K26" s="196"/>
      <c r="L26" s="196"/>
      <c r="M26" s="196"/>
      <c r="N26" s="196"/>
      <c r="O26" s="196"/>
      <c r="P26" s="196"/>
    </row>
    <row r="27" spans="2:16" ht="11.25" customHeight="1" thickBot="1">
      <c r="B27" s="363" t="s">
        <v>357</v>
      </c>
      <c r="C27" s="207"/>
      <c r="D27" s="207"/>
      <c r="E27" s="207"/>
      <c r="F27" s="207"/>
      <c r="G27" s="173"/>
      <c r="H27" s="173"/>
      <c r="I27" s="173"/>
      <c r="J27" s="173"/>
      <c r="K27" s="207"/>
      <c r="L27" s="207"/>
      <c r="M27" s="207"/>
      <c r="N27" s="207"/>
      <c r="O27" s="207"/>
      <c r="P27" s="207"/>
    </row>
    <row r="28" spans="2:16" ht="11.25" customHeight="1" thickTop="1">
      <c r="B28" s="606" t="s">
        <v>358</v>
      </c>
    </row>
    <row r="29" spans="2:16" ht="11.25" customHeight="1">
      <c r="B29" s="606" t="s">
        <v>359</v>
      </c>
      <c r="C29" s="18"/>
      <c r="D29" s="18"/>
      <c r="E29" s="18"/>
      <c r="F29" s="18"/>
      <c r="G29" s="18"/>
      <c r="H29" s="18"/>
      <c r="I29" s="18"/>
      <c r="J29" s="18"/>
    </row>
    <row r="30" spans="2:16" ht="11.25" customHeight="1">
      <c r="B30" s="606" t="s">
        <v>360</v>
      </c>
    </row>
    <row r="31" spans="2:16" ht="11.25" customHeight="1">
      <c r="B31" s="36" t="s">
        <v>47</v>
      </c>
      <c r="P31" s="530"/>
    </row>
    <row r="32" spans="2:16" ht="11.25" customHeight="1">
      <c r="B32" s="18"/>
    </row>
    <row r="48" spans="3:16">
      <c r="C48" s="572"/>
      <c r="D48" s="572"/>
      <c r="E48" s="572"/>
      <c r="F48" s="572"/>
      <c r="G48" s="572"/>
      <c r="H48" s="572"/>
      <c r="I48" s="572"/>
      <c r="J48" s="572"/>
      <c r="K48" s="572"/>
      <c r="L48" s="572"/>
      <c r="M48" s="572"/>
      <c r="N48" s="572"/>
      <c r="O48" s="572"/>
      <c r="P48" s="572"/>
    </row>
    <row r="49" spans="3:16">
      <c r="C49" s="572"/>
      <c r="D49" s="572"/>
      <c r="E49" s="572"/>
      <c r="F49" s="572"/>
      <c r="G49" s="572"/>
      <c r="H49" s="572"/>
      <c r="I49" s="572"/>
      <c r="J49" s="572"/>
      <c r="K49" s="572"/>
      <c r="L49" s="572"/>
      <c r="M49" s="572"/>
      <c r="N49" s="572"/>
      <c r="O49" s="572"/>
      <c r="P49" s="572"/>
    </row>
    <row r="50" spans="3:16">
      <c r="C50" s="572"/>
      <c r="D50" s="572"/>
      <c r="E50" s="572"/>
      <c r="F50" s="572"/>
      <c r="G50" s="572"/>
      <c r="H50" s="572"/>
      <c r="I50" s="572"/>
      <c r="J50" s="572"/>
      <c r="K50" s="572"/>
      <c r="L50" s="572"/>
      <c r="M50" s="572"/>
      <c r="N50" s="572"/>
      <c r="O50" s="572"/>
      <c r="P50" s="572"/>
    </row>
    <row r="51" spans="3:16">
      <c r="C51" s="572"/>
      <c r="D51" s="572"/>
      <c r="E51" s="572"/>
      <c r="F51" s="572"/>
      <c r="G51" s="572"/>
      <c r="H51" s="572"/>
      <c r="I51" s="572"/>
      <c r="J51" s="572"/>
      <c r="K51" s="572"/>
      <c r="L51" s="572"/>
      <c r="M51" s="572"/>
      <c r="N51" s="572"/>
      <c r="O51" s="572"/>
      <c r="P51" s="572"/>
    </row>
    <row r="52" spans="3:16">
      <c r="C52" s="572"/>
      <c r="D52" s="572"/>
      <c r="E52" s="572"/>
      <c r="F52" s="572"/>
      <c r="G52" s="572"/>
      <c r="H52" s="572"/>
      <c r="I52" s="572"/>
      <c r="J52" s="572"/>
      <c r="K52" s="572"/>
      <c r="L52" s="572"/>
      <c r="M52" s="572"/>
      <c r="N52" s="572"/>
      <c r="O52" s="572"/>
      <c r="P52" s="572"/>
    </row>
    <row r="53" spans="3:16">
      <c r="C53" s="572"/>
      <c r="D53" s="572"/>
      <c r="E53" s="572"/>
      <c r="F53" s="572"/>
      <c r="G53" s="572"/>
      <c r="H53" s="572"/>
      <c r="I53" s="572"/>
      <c r="J53" s="572"/>
      <c r="K53" s="572"/>
      <c r="L53" s="572"/>
      <c r="M53" s="572"/>
      <c r="N53" s="572"/>
      <c r="O53" s="572"/>
      <c r="P53" s="572"/>
    </row>
    <row r="54" spans="3:16">
      <c r="C54" s="572"/>
      <c r="D54" s="572"/>
      <c r="E54" s="572"/>
      <c r="F54" s="572"/>
      <c r="G54" s="572"/>
      <c r="H54" s="572"/>
      <c r="I54" s="572"/>
      <c r="J54" s="572"/>
      <c r="K54" s="572"/>
      <c r="L54" s="572"/>
      <c r="M54" s="572"/>
      <c r="N54" s="572"/>
      <c r="O54" s="572"/>
      <c r="P54" s="572"/>
    </row>
    <row r="55" spans="3:16">
      <c r="C55" s="572"/>
      <c r="D55" s="572"/>
      <c r="E55" s="572"/>
      <c r="F55" s="572"/>
      <c r="G55" s="572"/>
      <c r="H55" s="572"/>
      <c r="I55" s="572"/>
      <c r="J55" s="572"/>
      <c r="K55" s="572"/>
      <c r="L55" s="572"/>
      <c r="M55" s="572"/>
      <c r="N55" s="572"/>
      <c r="O55" s="572"/>
      <c r="P55" s="572"/>
    </row>
    <row r="56" spans="3:16">
      <c r="C56" s="572"/>
      <c r="D56" s="572"/>
      <c r="E56" s="572"/>
      <c r="F56" s="572"/>
      <c r="G56" s="572"/>
      <c r="H56" s="572"/>
      <c r="I56" s="572"/>
      <c r="J56" s="572"/>
      <c r="K56" s="572"/>
      <c r="L56" s="572"/>
      <c r="M56" s="572"/>
      <c r="N56" s="572"/>
      <c r="O56" s="572"/>
      <c r="P56" s="572"/>
    </row>
    <row r="57" spans="3:16">
      <c r="C57" s="572"/>
      <c r="D57" s="572"/>
      <c r="E57" s="572"/>
      <c r="F57" s="572"/>
      <c r="G57" s="572"/>
      <c r="H57" s="572"/>
      <c r="I57" s="572"/>
      <c r="J57" s="572"/>
      <c r="K57" s="572"/>
      <c r="L57" s="572"/>
      <c r="M57" s="572"/>
      <c r="N57" s="572"/>
      <c r="O57" s="572"/>
      <c r="P57" s="572"/>
    </row>
    <row r="58" spans="3:16">
      <c r="C58" s="572"/>
      <c r="D58" s="572"/>
      <c r="E58" s="572"/>
      <c r="F58" s="572"/>
      <c r="G58" s="572"/>
      <c r="H58" s="572"/>
      <c r="I58" s="572"/>
      <c r="J58" s="572"/>
      <c r="K58" s="572"/>
      <c r="L58" s="572"/>
      <c r="M58" s="572"/>
      <c r="N58" s="572"/>
      <c r="O58" s="572"/>
      <c r="P58" s="572"/>
    </row>
    <row r="59" spans="3:16">
      <c r="C59" s="572"/>
      <c r="D59" s="572"/>
      <c r="E59" s="572"/>
      <c r="F59" s="572"/>
      <c r="G59" s="572"/>
      <c r="H59" s="572"/>
      <c r="I59" s="572"/>
      <c r="J59" s="572"/>
      <c r="K59" s="572"/>
      <c r="L59" s="572"/>
      <c r="M59" s="572"/>
      <c r="N59" s="572"/>
      <c r="O59" s="572"/>
      <c r="P59" s="572"/>
    </row>
  </sheetData>
  <mergeCells count="16">
    <mergeCell ref="O10:P10"/>
    <mergeCell ref="K9:P9"/>
    <mergeCell ref="B1:H1"/>
    <mergeCell ref="B2:H2"/>
    <mergeCell ref="B3:H3"/>
    <mergeCell ref="B9:B13"/>
    <mergeCell ref="C9:J9"/>
    <mergeCell ref="B5:H5"/>
    <mergeCell ref="B6:H6"/>
    <mergeCell ref="B7:H7"/>
    <mergeCell ref="C10:D10"/>
    <mergeCell ref="E10:F10"/>
    <mergeCell ref="G10:H10"/>
    <mergeCell ref="I10:J10"/>
    <mergeCell ref="K10:L10"/>
    <mergeCell ref="M10:N10"/>
  </mergeCells>
  <hyperlinks>
    <hyperlink ref="B1:H1" location="Cuprins_ro!B4" display="I. Balanța de plăți a Republicii Moldova în trimestrul I 2023 (date provizorii)" xr:uid="{E0D3BF06-00E8-4B4A-8195-604071F454EF}"/>
    <hyperlink ref="B2:H2" location="Содержание_ru!B4" display="I. Платёжный баланс Республики Молдова в I кварталe 2023 года (предварительные данные)" xr:uid="{6EAAF86C-583A-4FF0-8E4E-D94F9FD3E63C}"/>
    <hyperlink ref="B3:H3" location="Contents_en!B4" display="I. Balance of payments of the Republic of Moldova in Quarter I, 2023 (preliminary data)" xr:uid="{636F2E96-EA83-4DCF-8AA2-E5D3716304C4}"/>
  </hyperlinks>
  <pageMargins left="0.7" right="0.7" top="0.75" bottom="0.75" header="0.3" footer="0.3"/>
  <pageSetup paperSize="9" orientation="portrait" horizontalDpi="300" verticalDpi="300" r:id="rId1"/>
  <headerFooter differentOddEven="1">
    <oddHeader>&amp;L&amp;1 </oddHeader>
    <oddFooter>&amp;L&amp;1 </oddFooter>
    <evenHeader>&amp;L&amp;1 </evenHeader>
    <evenFooter>&amp;L&amp;1 </even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BC98C-DC3E-4DD5-8706-DDB9D07240E8}">
  <dimension ref="B2:D63"/>
  <sheetViews>
    <sheetView showGridLines="0" showRowColHeaders="0" zoomScaleNormal="100" workbookViewId="0"/>
  </sheetViews>
  <sheetFormatPr defaultRowHeight="15"/>
  <cols>
    <col min="1" max="1" width="5.7109375" customWidth="1"/>
    <col min="2" max="2" width="125.7109375" style="130" customWidth="1"/>
    <col min="3" max="3" width="5.28515625" style="130" bestFit="1" customWidth="1"/>
    <col min="4" max="4" width="9.140625" style="130"/>
  </cols>
  <sheetData>
    <row r="2" spans="2:3" ht="21">
      <c r="B2" s="596" t="s">
        <v>984</v>
      </c>
    </row>
    <row r="3" spans="2:3" ht="5.0999999999999996" customHeight="1">
      <c r="B3" s="596"/>
    </row>
    <row r="4" spans="2:3">
      <c r="B4" s="597" t="s">
        <v>985</v>
      </c>
    </row>
    <row r="5" spans="2:3">
      <c r="B5" s="598" t="str">
        <f>'D1'!B11</f>
        <v>Chart 1. GDP, physical volume indices (% as against the same quarter of the previous year)</v>
      </c>
      <c r="C5" s="315" t="s">
        <v>529</v>
      </c>
    </row>
    <row r="6" spans="2:3">
      <c r="B6" s="598" t="str">
        <f>'T1'!B7</f>
        <v>Table 1. Main macroeconomic indicators of the Republic of Moldova</v>
      </c>
      <c r="C6" s="315" t="s">
        <v>530</v>
      </c>
    </row>
    <row r="7" spans="2:3">
      <c r="B7" s="598" t="str">
        <f>'D2'!B11</f>
        <v>Chart 2. Economic openness indicators, %</v>
      </c>
      <c r="C7" s="315" t="s">
        <v>531</v>
      </c>
    </row>
    <row r="8" spans="2:3">
      <c r="B8" s="598" t="str">
        <f>'T2'!B7</f>
        <v>Table 2. Balance of payments of the Republic of Moldova (BPM6), main aggregates (US$ million)</v>
      </c>
      <c r="C8" s="315" t="s">
        <v>532</v>
      </c>
    </row>
    <row r="9" spans="2:3">
      <c r="B9" s="598" t="str">
        <f>'D3'!B11</f>
        <v>Chart 3. Current account – main components (US$ million)</v>
      </c>
      <c r="C9" s="315" t="s">
        <v>533</v>
      </c>
    </row>
    <row r="10" spans="2:3">
      <c r="B10" s="598" t="str">
        <f>'T3'!B7</f>
        <v>Table 3. The main components of the BOP current account (BPM6), % to GDP</v>
      </c>
      <c r="C10" s="315" t="s">
        <v>534</v>
      </c>
    </row>
    <row r="11" spans="2:3">
      <c r="B11" s="598" t="str">
        <f>'D4'!B11</f>
        <v xml:space="preserve">Chart 4. Trade in goods balance, by region (FOB-CIF) </v>
      </c>
      <c r="C11" s="315" t="s">
        <v>535</v>
      </c>
    </row>
    <row r="12" spans="2:3">
      <c r="B12" s="598" t="str">
        <f>'D5'!B11</f>
        <v>Chart 5. Export of goods by region, in dynamics (US$ million)</v>
      </c>
      <c r="C12" s="315" t="s">
        <v>536</v>
      </c>
    </row>
    <row r="13" spans="2:3">
      <c r="B13" s="598" t="str">
        <f>'T4'!B7</f>
        <v>Table 4. Export of agrifood products by main categories</v>
      </c>
      <c r="C13" s="315" t="s">
        <v>537</v>
      </c>
    </row>
    <row r="14" spans="2:3">
      <c r="B14" s="598" t="str">
        <f>'D6'!B11</f>
        <v>Chart 6. Exports of ethyl alcohol and alcoholic beverages, by region (US$ million)</v>
      </c>
      <c r="C14" s="315" t="s">
        <v>538</v>
      </c>
    </row>
    <row r="15" spans="2:3">
      <c r="B15" s="598" t="str">
        <f>'D7'!B11</f>
        <v>Chart 7. Import of goods by region, CIF prices  (US$ million)</v>
      </c>
      <c r="C15" s="315" t="s">
        <v>539</v>
      </c>
    </row>
    <row r="16" spans="2:3">
      <c r="B16" s="598" t="str">
        <f>'D8'!B11</f>
        <v>Chart 8. Imports of energy products and electricity (CIF prices)</v>
      </c>
      <c r="C16" s="315" t="s">
        <v>540</v>
      </c>
    </row>
    <row r="17" spans="2:3">
      <c r="B17" s="598" t="str">
        <f>'D9'!B11</f>
        <v>Chart 9. Balance of services</v>
      </c>
      <c r="C17" s="315" t="s">
        <v>541</v>
      </c>
    </row>
    <row r="18" spans="2:3">
      <c r="B18" s="598" t="str">
        <f>'T5'!B7</f>
        <v>Table 5. Contribution of the main categories of services to the total change (percentage points)</v>
      </c>
      <c r="C18" s="315" t="s">
        <v>542</v>
      </c>
    </row>
    <row r="19" spans="2:3">
      <c r="B19" s="598" t="str">
        <f>'D10'!B11</f>
        <v>Chart 10. Exports of services, by main types, in quarter III 2023</v>
      </c>
      <c r="C19" s="315" t="s">
        <v>543</v>
      </c>
    </row>
    <row r="20" spans="2:3">
      <c r="B20" s="598" t="str">
        <f>'D11'!B11</f>
        <v>Chart 11. Imports of services, by main types, in quarter III 2023</v>
      </c>
      <c r="C20" s="315" t="s">
        <v>544</v>
      </c>
    </row>
    <row r="21" spans="2:3">
      <c r="B21" s="598" t="str">
        <f>'T6'!B7</f>
        <v xml:space="preserve">Table 6. Balance of computer services, by main types </v>
      </c>
      <c r="C21" s="315" t="s">
        <v>547</v>
      </c>
    </row>
    <row r="22" spans="2:3">
      <c r="B22" s="598" t="str">
        <f>'D12'!B11</f>
        <v>Chart 12. Primary income, in dynamics</v>
      </c>
      <c r="C22" s="315" t="s">
        <v>545</v>
      </c>
    </row>
    <row r="23" spans="2:3">
      <c r="B23" s="598" t="str">
        <f>'D13'!B11</f>
        <v>Chart 13. Secondary income, in dynamics</v>
      </c>
      <c r="C23" s="315" t="s">
        <v>546</v>
      </c>
    </row>
    <row r="24" spans="2:3">
      <c r="B24" s="598" t="str">
        <f>'T7'!B7</f>
        <v>Table 7. Structure of personal remittances</v>
      </c>
      <c r="C24" s="315" t="s">
        <v>548</v>
      </c>
    </row>
    <row r="25" spans="2:3">
      <c r="B25" s="598" t="str">
        <f>'D14'!B11</f>
        <v>Chart 14. Geographical structure of personal remittances dynamics (US$ million)</v>
      </c>
      <c r="C25" s="315" t="s">
        <v>550</v>
      </c>
    </row>
    <row r="26" spans="2:3">
      <c r="B26" s="598" t="str">
        <f>'D15'!B11</f>
        <v>Chart 15. Capital account - main components (US$ million)</v>
      </c>
      <c r="C26" s="315" t="s">
        <v>551</v>
      </c>
    </row>
    <row r="27" spans="2:3">
      <c r="B27" s="598" t="str">
        <f>'D16'!B11</f>
        <v>Chart 16. Financial account by functional categories, net flows (US$ million)</v>
      </c>
      <c r="C27" s="315" t="s">
        <v>552</v>
      </c>
    </row>
    <row r="28" spans="2:3">
      <c r="B28" s="598" t="str">
        <f>'T8'!B7</f>
        <v>Table 8. Sources of the net borrowing coverage, net financial flows, % GDP</v>
      </c>
      <c r="C28" s="315" t="s">
        <v>549</v>
      </c>
    </row>
    <row r="29" spans="2:3">
      <c r="B29" s="598" t="str">
        <f>'D17'!B11</f>
        <v>Chart 17. Financial account, assets and liabilities by functional categories in Quarter III 2023 (US$ million)</v>
      </c>
      <c r="C29" s="315" t="s">
        <v>553</v>
      </c>
    </row>
    <row r="30" spans="2:3">
      <c r="B30" s="598" t="str">
        <f>'T10'!B7</f>
        <v>Table 9. External loans (liabilities), by institutional sector, drawings and repayments (US$ million)</v>
      </c>
      <c r="C30" s="315" t="s">
        <v>554</v>
      </c>
    </row>
    <row r="31" spans="2:3">
      <c r="B31" s="598" t="str">
        <f>'D18'!B11</f>
        <v>Chart 18. The main creditors of general government in Quarter III, 2023</v>
      </c>
      <c r="C31" s="315" t="s">
        <v>555</v>
      </c>
    </row>
    <row r="32" spans="2:3">
      <c r="B32" s="598" t="str">
        <f>'T9'!B7</f>
        <v>Table 9. Direct investment, inflow and outflow (US$ million)</v>
      </c>
      <c r="C32" s="315" t="s">
        <v>556</v>
      </c>
    </row>
    <row r="33" spans="2:3" ht="5.0999999999999996" customHeight="1">
      <c r="C33" s="599"/>
    </row>
    <row r="34" spans="2:3" ht="15.75">
      <c r="B34" s="603" t="s">
        <v>986</v>
      </c>
      <c r="C34" s="599"/>
    </row>
    <row r="35" spans="2:3">
      <c r="B35" s="598" t="str">
        <f>'T11'!B7</f>
        <v>Table 11. Main indicators of the International Investment Position (BPM6)</v>
      </c>
      <c r="C35" s="315" t="s">
        <v>557</v>
      </c>
    </row>
    <row r="36" spans="2:3">
      <c r="B36" s="598" t="str">
        <f>'T12'!B7</f>
        <v>Table 12. International Investment Position (BPM6) as of 09/30/2023 (US$ million)</v>
      </c>
      <c r="C36" s="315" t="s">
        <v>558</v>
      </c>
    </row>
    <row r="37" spans="2:3">
      <c r="B37" s="598" t="str">
        <f>'D19'!B11</f>
        <v>Chart 19. Net international investment position, by institutional sector, % to GDP</v>
      </c>
      <c r="C37" s="315" t="s">
        <v>559</v>
      </c>
    </row>
    <row r="38" spans="2:3">
      <c r="B38" s="598" t="str">
        <f>'D20'!B11</f>
        <v>Chart 20. External financial assets and liabilities structure, by functional categories, at period-end (%)</v>
      </c>
      <c r="C38" s="315" t="s">
        <v>560</v>
      </c>
    </row>
    <row r="39" spans="2:3">
      <c r="B39" s="598" t="str">
        <f>'D21'!B11</f>
        <v>Chart 21. Indices of official reserve assets sufficiency</v>
      </c>
      <c r="C39" s="315" t="s">
        <v>561</v>
      </c>
    </row>
    <row r="40" spans="2:3">
      <c r="B40" s="598" t="str">
        <f>'D22'!B11</f>
        <v>Chart 22. Position of Direct investments** – equity, by geographic region, at the end of period (US$ million)</v>
      </c>
      <c r="C40" s="315" t="s">
        <v>562</v>
      </c>
    </row>
    <row r="41" spans="2:3">
      <c r="B41" s="598" t="str">
        <f>'D23'!B11</f>
        <v>Chart 23. Direct investment in domestic economy, equity as of 09/30/2023, by industry (according to NACE-2)</v>
      </c>
      <c r="C41" s="315" t="s">
        <v>563</v>
      </c>
    </row>
    <row r="42" spans="2:3">
      <c r="B42" s="598" t="str">
        <f>'D24'!B11</f>
        <v>Chart 24. Structure of external financial assets and liabilities by maturity, at period-end (%)</v>
      </c>
      <c r="C42" s="315" t="s">
        <v>564</v>
      </c>
    </row>
    <row r="43" spans="2:3" ht="5.0999999999999996" customHeight="1">
      <c r="C43" s="599"/>
    </row>
    <row r="44" spans="2:3" ht="15.75">
      <c r="B44" s="603" t="s">
        <v>987</v>
      </c>
      <c r="C44" s="599"/>
    </row>
    <row r="45" spans="2:3">
      <c r="B45" s="598" t="str">
        <f>'T13'!B7</f>
        <v>Table 13. Gross external debt (BPM6) by institutional sectors and maturities (original), (US$ million)</v>
      </c>
      <c r="C45" s="315" t="s">
        <v>565</v>
      </c>
    </row>
    <row r="46" spans="2:3">
      <c r="B46" s="598" t="str">
        <f>'D25'!B11</f>
        <v>Chart 25. Gross external debt at the end of the period</v>
      </c>
      <c r="C46" s="315" t="s">
        <v>566</v>
      </c>
    </row>
    <row r="47" spans="2:3">
      <c r="B47" s="598" t="str">
        <f>'D26'!B11</f>
        <v>Chart 26. Gross external debt at the end of the period (US$ million)</v>
      </c>
      <c r="C47" s="315" t="s">
        <v>567</v>
      </c>
    </row>
    <row r="48" spans="2:3">
      <c r="B48" s="598" t="str">
        <f>'T14'!B7</f>
        <v>Table 14. Main indicators of the external debt (BPM6)</v>
      </c>
      <c r="C48" s="315" t="s">
        <v>568</v>
      </c>
    </row>
    <row r="49" spans="2:3">
      <c r="B49" s="598" t="str">
        <f>'D27'!B11</f>
        <v>Chart 27. Public external debt at period-end (US$ million)</v>
      </c>
      <c r="C49" s="315" t="s">
        <v>569</v>
      </c>
    </row>
    <row r="50" spans="2:3">
      <c r="B50" s="598" t="str">
        <f>'D28'!B11</f>
        <v>Chart 28. Structure of external public debt by creditors at period-end (%)</v>
      </c>
      <c r="C50" s="315" t="s">
        <v>570</v>
      </c>
    </row>
    <row r="51" spans="2:3">
      <c r="B51" s="598" t="str">
        <f>'T16'!B7</f>
        <v>Table 16. Public external debt service</v>
      </c>
      <c r="C51" s="315" t="s">
        <v>571</v>
      </c>
    </row>
    <row r="52" spans="2:3">
      <c r="B52" s="598" t="str">
        <f>'T15'!B7</f>
        <v>Table 15. External loans, SDR allocations and debt securities, by creditor (US$ million)</v>
      </c>
      <c r="C52" s="315" t="s">
        <v>572</v>
      </c>
    </row>
    <row r="53" spans="2:3">
      <c r="B53" s="598" t="str">
        <f>'D29'!B11</f>
        <v>Chart 29. Private external debt at period-end (US$ million)</v>
      </c>
      <c r="C53" s="315" t="s">
        <v>573</v>
      </c>
    </row>
    <row r="54" spans="2:3">
      <c r="B54" s="598" t="str">
        <f>'D30'!B11</f>
        <v>Chart 30. Structure of external private debt by institutional sectors at period-end (%)</v>
      </c>
      <c r="C54" s="315" t="s">
        <v>574</v>
      </c>
    </row>
    <row r="55" spans="2:3">
      <c r="B55" s="598" t="str">
        <f>'D31'!B11</f>
        <v>Chart 31. Creditor structure of private debt at the end of quarter III 2023 (%)</v>
      </c>
      <c r="C55" s="315" t="s">
        <v>575</v>
      </c>
    </row>
    <row r="56" spans="2:3" ht="5.0999999999999996" customHeight="1">
      <c r="C56" s="599"/>
    </row>
    <row r="57" spans="2:3" ht="15.75">
      <c r="B57" s="603" t="s">
        <v>292</v>
      </c>
      <c r="C57" s="599"/>
    </row>
    <row r="58" spans="2:3">
      <c r="B58" s="598" t="str">
        <f>'D32'!B11</f>
        <v>Chart 32. Geographic structure of gross money transfers from abroad in favor of individuals, I-III, 2023</v>
      </c>
      <c r="C58" s="315" t="s">
        <v>576</v>
      </c>
    </row>
    <row r="59" spans="2:3">
      <c r="B59" s="598" t="str">
        <f>'D33'!B11</f>
        <v>Chart 33. Aggregated international financial flows via the national banking system (US$ million)</v>
      </c>
      <c r="C59" s="315" t="s">
        <v>779</v>
      </c>
    </row>
    <row r="60" spans="2:3">
      <c r="B60" s="598" t="str">
        <f>'D34'!B11</f>
        <v>Chart 34. Currency structure of international financial flows via the domestic banking system (US$ billion)</v>
      </c>
      <c r="C60" s="315" t="s">
        <v>780</v>
      </c>
    </row>
    <row r="61" spans="2:3">
      <c r="B61" s="598" t="str">
        <f>'D35'!B11</f>
        <v>Chart 35. Geographic structure of gross money transfers from abroad in favor of individuals</v>
      </c>
      <c r="C61" s="315" t="s">
        <v>781</v>
      </c>
    </row>
    <row r="63" spans="2:3">
      <c r="B63" s="604" t="s">
        <v>769</v>
      </c>
    </row>
  </sheetData>
  <phoneticPr fontId="87" type="noConversion"/>
  <hyperlinks>
    <hyperlink ref="C5" location="'D1'!A1" display="D1" xr:uid="{B2CACA2F-053F-4E7C-8DCB-E74D79AB778D}"/>
    <hyperlink ref="C6" location="'T1'!A1" display="T1" xr:uid="{C2B2B847-5CB2-4DFE-ABCE-F76DB73CD765}"/>
    <hyperlink ref="C7" location="'D2'!A1" display="D2" xr:uid="{9497F2BE-D1A0-4772-B70C-C33969138510}"/>
    <hyperlink ref="C8" location="'T2'!A1" display="T2" xr:uid="{46CA2B8B-041E-4E9A-9E37-EC1255A7F454}"/>
    <hyperlink ref="C9" location="'D3'!A1" display="D3" xr:uid="{3583C68C-5B67-4EBD-B952-7A1381517673}"/>
    <hyperlink ref="C10" location="'T3'!A1" display="T3" xr:uid="{F674FA6A-E194-4485-86F2-4DA32CFC2203}"/>
    <hyperlink ref="C11" location="'D4'!A1" display="D4" xr:uid="{83F8934C-BC1A-43D8-9F47-EDB683469D60}"/>
    <hyperlink ref="C12" location="'D5'!A1" display="D5" xr:uid="{36ED7DE3-A890-46EE-AE39-8F69C87AA859}"/>
    <hyperlink ref="C13" location="'T4'!A1" display="T4" xr:uid="{5C99DC3D-3B9A-437C-BE9A-42DAB580210C}"/>
    <hyperlink ref="C14" location="'D6'!A1" display="D6" xr:uid="{E82D3789-539D-4B1E-A234-F36E0F0ECD5B}"/>
    <hyperlink ref="C15" location="'D7'!A1" display="D7" xr:uid="{75045DF7-4C83-4373-9047-4B013B984603}"/>
    <hyperlink ref="C16" location="'D8'!A1" display="D8" xr:uid="{851A4A9B-E237-4187-B5FE-4C70DEAB6EAB}"/>
    <hyperlink ref="C17" location="'D9'!A1" display="D9" xr:uid="{B9A0EB85-9EF1-4571-86D6-B64054A33372}"/>
    <hyperlink ref="C18" location="'T5'!A1" display="T5" xr:uid="{88C429E6-DBBF-4F25-941B-A2E867D238EA}"/>
    <hyperlink ref="C19" location="'D10'!A1" display="D10" xr:uid="{C7892CB8-290D-47AC-A882-3B108BFFC47E}"/>
    <hyperlink ref="C20" location="'D11'!A1" display="D11" xr:uid="{1ED98859-6AC2-4F48-8823-32E48F9993D4}"/>
    <hyperlink ref="C21" location="'T6'!A1" display="T6" xr:uid="{72F50BF6-D6F3-4836-AB2F-748043D4B119}"/>
    <hyperlink ref="C22" location="'D12'!A1" display="D12" xr:uid="{F870E676-5BBA-4C46-B066-FD72E577BBBA}"/>
    <hyperlink ref="C23" location="'D13'!A1" display="D13" xr:uid="{08ED4567-FF4D-430B-A58B-425AF13B8BB0}"/>
    <hyperlink ref="C24" location="'T7'!A1" display="T7" xr:uid="{F64A0C96-9A39-4C8D-B337-4CF5A3278D25}"/>
    <hyperlink ref="C28" location="'T8'!A1" display="T8" xr:uid="{DF434A11-11DB-4D82-B108-EF47916A06F9}"/>
    <hyperlink ref="C25" location="'D14'!A1" display="D14" xr:uid="{8078DC77-9C8E-4D6B-B539-5082B6338366}"/>
    <hyperlink ref="C26" location="'D15'!A1" display="D15" xr:uid="{55169F87-CD49-47AE-B860-98E5E43305AC}"/>
    <hyperlink ref="C27" location="'D16'!A1" display="D16" xr:uid="{E7893231-34CB-4E67-AC52-DBCBFDCB4202}"/>
    <hyperlink ref="C29" location="'D17'!A1" display="D17" xr:uid="{1581ACC5-4253-4094-8124-D1843232CA3F}"/>
    <hyperlink ref="C30" location="'T9'!A1" display="T9" xr:uid="{4AEC611B-0215-4B02-8660-D7347C227581}"/>
    <hyperlink ref="C31" location="'D18'!A1" display="D18" xr:uid="{8139DC51-A3C9-4556-A92C-8F47487E7AFB}"/>
    <hyperlink ref="C32" location="'T10'!A1" display="T10" xr:uid="{5854583E-98C9-453B-BDFF-FB12EF645CA8}"/>
    <hyperlink ref="C35" location="'T11'!A1" display="T11" xr:uid="{205FFE0D-4F3C-443D-AF7B-36FF9357564E}"/>
    <hyperlink ref="C36" location="'T12'!A1" display="T12" xr:uid="{8606CE88-AB43-48A0-80EE-1F44D3DE8367}"/>
    <hyperlink ref="C37" location="'D19'!A1" display="D19" xr:uid="{6A7A6C3C-6A0E-4C0C-B8DC-AF4ABFEB0804}"/>
    <hyperlink ref="C38" location="'D20'!A1" display="D20" xr:uid="{5ABE3683-6585-4CB3-AE8D-37B3B260A311}"/>
    <hyperlink ref="C39" location="'D21'!A1" display="D21" xr:uid="{0C5A8E19-3CC2-4C47-9666-FB895A03FCED}"/>
    <hyperlink ref="C40" location="'D22'!A1" display="D22" xr:uid="{D82B8810-3589-4DB4-A250-1E09B59E48CA}"/>
    <hyperlink ref="C41" location="'D23'!A1" display="D23" xr:uid="{C7FA2F4B-4A46-481F-B054-6733FC554011}"/>
    <hyperlink ref="C42" location="'D24'!A1" display="D24" xr:uid="{6077806A-F51E-4C4F-98E6-F96756AE7FBB}"/>
    <hyperlink ref="C45" location="'T13'!A1" display="T13" xr:uid="{A453EE5F-5184-4729-A116-A189F02E8615}"/>
    <hyperlink ref="C46" location="'D25'!A1" display="D25" xr:uid="{03A2FFA7-A31D-449D-9AB1-AD7A9D42B4B0}"/>
    <hyperlink ref="C47" location="'D26'!A1" display="D26" xr:uid="{A4F86F42-9F5B-4AD5-B072-073CE553C577}"/>
    <hyperlink ref="C48" location="'T14'!A1" display="T14" xr:uid="{4291A3BE-1152-4DEC-B70C-2272FF416A1D}"/>
    <hyperlink ref="C49" location="'D27'!A1" display="D27" xr:uid="{DCF5FAF2-B44C-481F-8C18-EAE3ADBB63B4}"/>
    <hyperlink ref="C50" location="'D28'!A1" display="D28" xr:uid="{37BCB408-536B-4A7F-B09D-412AA318B1FF}"/>
    <hyperlink ref="C51" location="'T15'!A1" display="T15" xr:uid="{880974C2-0F09-4C6F-842B-0F78D59ED6C2}"/>
    <hyperlink ref="C52" location="'T16'!A1" display="T16" xr:uid="{D1494C9C-40B6-46CE-BE15-65ED01EE57B6}"/>
    <hyperlink ref="C53" location="'D29'!A1" display="D29" xr:uid="{D3E3921B-BB4B-49F9-8ACC-FEC9A297B3FE}"/>
    <hyperlink ref="C54" location="'D30'!A1" display="D30" xr:uid="{6067B981-83C0-43F5-BAB6-9FB80208A7FB}"/>
    <hyperlink ref="C58" location="'D31'!A1" display="D32" xr:uid="{75A53B27-F95D-43A7-BEBD-77417ED8AB67}"/>
    <hyperlink ref="C55" location="'D30'!A1" display="D30" xr:uid="{81675680-0C27-4717-9A2F-5C254C5B31FD}"/>
    <hyperlink ref="C59:C61" location="'D31'!A1" display="D32" xr:uid="{8E20A393-1B99-4C96-AAF3-0BD7D77DE5E5}"/>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D99B7-4488-45FF-95BC-A7DC356C8A99}">
  <dimension ref="B1:Q103"/>
  <sheetViews>
    <sheetView showGridLines="0" showRowColHeaders="0" zoomScaleNormal="100" workbookViewId="0"/>
  </sheetViews>
  <sheetFormatPr defaultRowHeight="15"/>
  <cols>
    <col min="1" max="1" width="5.7109375" customWidth="1"/>
    <col min="2" max="2" width="34.7109375" customWidth="1"/>
    <col min="3" max="16" width="6.5703125" customWidth="1"/>
  </cols>
  <sheetData>
    <row r="1" spans="2:17">
      <c r="B1" s="1005" t="s">
        <v>884</v>
      </c>
      <c r="C1" s="1005"/>
      <c r="D1" s="1005"/>
      <c r="E1" s="1005"/>
      <c r="F1" s="1005"/>
      <c r="G1" s="1005"/>
      <c r="H1" s="1005"/>
      <c r="I1" s="1005"/>
      <c r="J1" s="1005"/>
      <c r="K1" s="1005"/>
      <c r="L1" s="1005"/>
      <c r="M1" s="1005"/>
      <c r="N1" s="1005"/>
      <c r="O1" s="1005"/>
      <c r="P1" s="1005"/>
    </row>
    <row r="2" spans="2:17">
      <c r="B2" s="1005" t="s">
        <v>885</v>
      </c>
      <c r="C2" s="1005"/>
      <c r="D2" s="1005"/>
      <c r="E2" s="1005"/>
      <c r="F2" s="1005"/>
      <c r="G2" s="1005"/>
      <c r="H2" s="1005"/>
      <c r="I2" s="1005"/>
      <c r="J2" s="1005"/>
      <c r="K2" s="1005"/>
      <c r="L2" s="1005"/>
      <c r="M2" s="1005"/>
      <c r="N2" s="1005"/>
      <c r="O2" s="1005"/>
      <c r="P2" s="1005"/>
    </row>
    <row r="3" spans="2:17">
      <c r="B3" s="1005" t="s">
        <v>886</v>
      </c>
      <c r="C3" s="1005"/>
      <c r="D3" s="1005"/>
      <c r="E3" s="1005"/>
      <c r="F3" s="1005"/>
      <c r="G3" s="1005"/>
      <c r="H3" s="1005"/>
      <c r="I3" s="1005"/>
      <c r="J3" s="1005"/>
      <c r="K3" s="1005"/>
      <c r="L3" s="1005"/>
      <c r="M3" s="1005"/>
      <c r="N3" s="1005"/>
      <c r="O3" s="1005"/>
      <c r="P3" s="1005"/>
    </row>
    <row r="5" spans="2:17">
      <c r="B5" s="609" t="s">
        <v>957</v>
      </c>
      <c r="C5" s="122"/>
      <c r="D5" s="122"/>
      <c r="E5" s="122"/>
      <c r="F5" s="122"/>
      <c r="G5" s="122"/>
      <c r="H5" s="122"/>
      <c r="I5" s="122"/>
      <c r="J5" s="122"/>
      <c r="K5" s="122"/>
      <c r="L5" s="122"/>
      <c r="M5" s="122"/>
      <c r="N5" s="122"/>
      <c r="O5" s="122"/>
      <c r="P5" s="122"/>
      <c r="Q5" s="321"/>
    </row>
    <row r="6" spans="2:17">
      <c r="B6" s="609" t="s">
        <v>810</v>
      </c>
      <c r="C6" s="122"/>
      <c r="D6" s="122"/>
      <c r="E6" s="122"/>
      <c r="F6" s="122"/>
      <c r="G6" s="122"/>
      <c r="H6" s="122"/>
      <c r="I6" s="122"/>
      <c r="J6" s="122"/>
      <c r="K6" s="122"/>
      <c r="L6" s="122"/>
      <c r="M6" s="122"/>
      <c r="N6" s="122"/>
      <c r="O6" s="122"/>
      <c r="P6" s="122"/>
    </row>
    <row r="7" spans="2:17">
      <c r="B7" s="609" t="s">
        <v>811</v>
      </c>
      <c r="C7" s="122"/>
      <c r="D7" s="122"/>
      <c r="E7" s="122"/>
      <c r="F7" s="122"/>
      <c r="G7" s="122"/>
      <c r="H7" s="122"/>
      <c r="I7" s="122"/>
      <c r="J7" s="122"/>
      <c r="K7" s="122"/>
      <c r="L7" s="122"/>
      <c r="M7" s="122"/>
      <c r="N7" s="122"/>
      <c r="O7" s="122"/>
      <c r="P7" s="122"/>
    </row>
    <row r="8" spans="2:17" ht="5.0999999999999996" customHeight="1" thickBot="1">
      <c r="B8" s="170"/>
      <c r="C8" s="8"/>
      <c r="D8" s="8"/>
      <c r="E8" s="8"/>
      <c r="F8" s="8"/>
      <c r="G8" s="8"/>
      <c r="H8" s="8"/>
      <c r="I8" s="8"/>
      <c r="J8" s="8"/>
    </row>
    <row r="9" spans="2:17" ht="11.25" customHeight="1" thickTop="1">
      <c r="B9" s="712"/>
      <c r="C9" s="885">
        <v>2022</v>
      </c>
      <c r="D9" s="886"/>
      <c r="E9" s="886"/>
      <c r="F9" s="886"/>
      <c r="G9" s="886"/>
      <c r="H9" s="886"/>
      <c r="I9" s="886"/>
      <c r="J9" s="886"/>
      <c r="K9" s="885">
        <v>2023</v>
      </c>
      <c r="L9" s="886"/>
      <c r="M9" s="886"/>
      <c r="N9" s="886"/>
      <c r="O9" s="886"/>
      <c r="P9" s="1028"/>
    </row>
    <row r="10" spans="2:17" ht="11.25" customHeight="1" thickBot="1">
      <c r="B10" s="713"/>
      <c r="C10" s="1029" t="s">
        <v>3</v>
      </c>
      <c r="D10" s="1026"/>
      <c r="E10" s="1026" t="s">
        <v>4</v>
      </c>
      <c r="F10" s="1026"/>
      <c r="G10" s="1026" t="s">
        <v>5</v>
      </c>
      <c r="H10" s="1026"/>
      <c r="I10" s="1026" t="s">
        <v>6</v>
      </c>
      <c r="J10" s="1026"/>
      <c r="K10" s="1029" t="s">
        <v>694</v>
      </c>
      <c r="L10" s="1026"/>
      <c r="M10" s="1026" t="s">
        <v>845</v>
      </c>
      <c r="N10" s="1026"/>
      <c r="O10" s="1026" t="s">
        <v>5</v>
      </c>
      <c r="P10" s="1027"/>
    </row>
    <row r="11" spans="2:17" ht="11.25" customHeight="1">
      <c r="B11" s="713"/>
      <c r="C11" s="10" t="s">
        <v>314</v>
      </c>
      <c r="D11" s="26" t="s">
        <v>315</v>
      </c>
      <c r="E11" s="10" t="s">
        <v>314</v>
      </c>
      <c r="F11" s="26" t="s">
        <v>315</v>
      </c>
      <c r="G11" s="10" t="s">
        <v>314</v>
      </c>
      <c r="H11" s="71" t="s">
        <v>315</v>
      </c>
      <c r="I11" s="10" t="s">
        <v>314</v>
      </c>
      <c r="J11" s="71" t="s">
        <v>315</v>
      </c>
      <c r="K11" s="10" t="s">
        <v>314</v>
      </c>
      <c r="L11" s="71" t="s">
        <v>315</v>
      </c>
      <c r="M11" s="10" t="s">
        <v>314</v>
      </c>
      <c r="N11" s="71" t="s">
        <v>315</v>
      </c>
      <c r="O11" s="10" t="s">
        <v>314</v>
      </c>
      <c r="P11" s="71" t="s">
        <v>315</v>
      </c>
    </row>
    <row r="12" spans="2:17" ht="11.25" customHeight="1">
      <c r="B12" s="713"/>
      <c r="C12" s="10" t="s">
        <v>316</v>
      </c>
      <c r="D12" s="26" t="s">
        <v>317</v>
      </c>
      <c r="E12" s="10" t="s">
        <v>316</v>
      </c>
      <c r="F12" s="26" t="s">
        <v>317</v>
      </c>
      <c r="G12" s="10" t="s">
        <v>316</v>
      </c>
      <c r="H12" s="26" t="s">
        <v>317</v>
      </c>
      <c r="I12" s="10" t="s">
        <v>316</v>
      </c>
      <c r="J12" s="26" t="s">
        <v>317</v>
      </c>
      <c r="K12" s="10" t="s">
        <v>316</v>
      </c>
      <c r="L12" s="26" t="s">
        <v>317</v>
      </c>
      <c r="M12" s="10" t="s">
        <v>316</v>
      </c>
      <c r="N12" s="26" t="s">
        <v>317</v>
      </c>
      <c r="O12" s="10" t="s">
        <v>316</v>
      </c>
      <c r="P12" s="26" t="s">
        <v>317</v>
      </c>
    </row>
    <row r="13" spans="2:17" ht="11.25" customHeight="1" thickBot="1">
      <c r="B13" s="713"/>
      <c r="C13" s="59" t="s">
        <v>318</v>
      </c>
      <c r="D13" s="58" t="s">
        <v>319</v>
      </c>
      <c r="E13" s="59" t="s">
        <v>318</v>
      </c>
      <c r="F13" s="58" t="s">
        <v>320</v>
      </c>
      <c r="G13" s="59" t="s">
        <v>318</v>
      </c>
      <c r="H13" s="58" t="s">
        <v>319</v>
      </c>
      <c r="I13" s="59" t="s">
        <v>318</v>
      </c>
      <c r="J13" s="58" t="s">
        <v>319</v>
      </c>
      <c r="K13" s="59" t="s">
        <v>318</v>
      </c>
      <c r="L13" s="58" t="s">
        <v>319</v>
      </c>
      <c r="M13" s="59" t="s">
        <v>318</v>
      </c>
      <c r="N13" s="58" t="s">
        <v>319</v>
      </c>
      <c r="O13" s="59" t="s">
        <v>318</v>
      </c>
      <c r="P13" s="58" t="s">
        <v>319</v>
      </c>
    </row>
    <row r="14" spans="2:17" ht="11.25" customHeight="1" thickTop="1">
      <c r="B14" s="27" t="s">
        <v>255</v>
      </c>
      <c r="C14" s="113">
        <v>72.48</v>
      </c>
      <c r="D14" s="113">
        <v>100.91</v>
      </c>
      <c r="E14" s="113">
        <v>327.58999999999997</v>
      </c>
      <c r="F14" s="113">
        <v>108.98</v>
      </c>
      <c r="G14" s="113">
        <v>366.38</v>
      </c>
      <c r="H14" s="113">
        <v>113.61</v>
      </c>
      <c r="I14" s="113">
        <v>449.34</v>
      </c>
      <c r="J14" s="113">
        <v>99.54</v>
      </c>
      <c r="K14" s="113">
        <v>263.8</v>
      </c>
      <c r="L14" s="113">
        <v>99.08</v>
      </c>
      <c r="M14" s="113">
        <v>250.07</v>
      </c>
      <c r="N14" s="113">
        <v>162.22999999999999</v>
      </c>
      <c r="O14" s="113">
        <v>288.64999999999998</v>
      </c>
      <c r="P14" s="113">
        <v>401.97</v>
      </c>
    </row>
    <row r="15" spans="2:17" ht="11.25" customHeight="1">
      <c r="B15" s="27" t="s">
        <v>256</v>
      </c>
      <c r="C15" s="114"/>
      <c r="D15" s="114"/>
      <c r="E15" s="114"/>
      <c r="F15" s="114"/>
      <c r="G15" s="114"/>
      <c r="H15" s="114"/>
      <c r="I15" s="114"/>
      <c r="J15" s="114"/>
      <c r="K15" s="114"/>
      <c r="L15" s="114"/>
      <c r="M15" s="114"/>
      <c r="N15" s="114"/>
      <c r="O15" s="114"/>
      <c r="P15" s="114"/>
    </row>
    <row r="16" spans="2:17" ht="11.25" customHeight="1" thickBot="1">
      <c r="B16" s="28" t="s">
        <v>257</v>
      </c>
      <c r="C16" s="115"/>
      <c r="D16" s="115"/>
      <c r="E16" s="115"/>
      <c r="F16" s="115"/>
      <c r="G16" s="115"/>
      <c r="H16" s="115"/>
      <c r="I16" s="115"/>
      <c r="J16" s="115"/>
      <c r="K16" s="115"/>
      <c r="L16" s="115"/>
      <c r="M16" s="115"/>
      <c r="N16" s="115"/>
      <c r="O16" s="115"/>
      <c r="P16" s="115"/>
    </row>
    <row r="17" spans="2:17" ht="11.25" customHeight="1" thickTop="1">
      <c r="B17" s="334" t="s">
        <v>321</v>
      </c>
      <c r="C17" s="444"/>
      <c r="D17" s="437">
        <v>6.25</v>
      </c>
      <c r="E17" s="367"/>
      <c r="F17" s="438">
        <v>8.41</v>
      </c>
      <c r="G17" s="367"/>
      <c r="H17" s="438">
        <v>3.84</v>
      </c>
      <c r="I17" s="444"/>
      <c r="J17" s="437">
        <v>5.67</v>
      </c>
      <c r="K17" s="444"/>
      <c r="L17" s="437"/>
      <c r="M17" s="437"/>
      <c r="N17" s="437">
        <v>3.96</v>
      </c>
      <c r="O17" s="444"/>
      <c r="P17" s="437"/>
      <c r="Q17" s="321"/>
    </row>
    <row r="18" spans="2:17" ht="11.25" customHeight="1">
      <c r="B18" s="334" t="s">
        <v>322</v>
      </c>
      <c r="C18" s="445"/>
      <c r="D18" s="119"/>
      <c r="E18" s="368"/>
      <c r="F18" s="116"/>
      <c r="G18" s="368"/>
      <c r="H18" s="116"/>
      <c r="I18" s="445"/>
      <c r="J18" s="119"/>
      <c r="K18" s="445"/>
      <c r="L18" s="119"/>
      <c r="M18" s="119"/>
      <c r="N18" s="119"/>
      <c r="O18" s="445"/>
      <c r="P18" s="119"/>
    </row>
    <row r="19" spans="2:17" ht="11.25" customHeight="1" thickBot="1">
      <c r="B19" s="335" t="s">
        <v>323</v>
      </c>
      <c r="C19" s="446"/>
      <c r="D19" s="439"/>
      <c r="E19" s="369"/>
      <c r="F19" s="117"/>
      <c r="G19" s="369"/>
      <c r="H19" s="117"/>
      <c r="I19" s="446"/>
      <c r="J19" s="439"/>
      <c r="K19" s="446"/>
      <c r="L19" s="439"/>
      <c r="M19" s="439"/>
      <c r="N19" s="439"/>
      <c r="O19" s="446"/>
      <c r="P19" s="439"/>
    </row>
    <row r="20" spans="2:17" ht="11.25" customHeight="1" thickTop="1" thickBot="1">
      <c r="B20" s="362" t="s">
        <v>324</v>
      </c>
      <c r="C20" s="447"/>
      <c r="D20" s="448">
        <v>6.25</v>
      </c>
      <c r="E20" s="449"/>
      <c r="F20" s="450">
        <v>8.41</v>
      </c>
      <c r="G20" s="449"/>
      <c r="H20" s="450">
        <v>3.84</v>
      </c>
      <c r="I20" s="447"/>
      <c r="J20" s="448">
        <v>5.67</v>
      </c>
      <c r="K20" s="447"/>
      <c r="L20" s="448"/>
      <c r="M20" s="448"/>
      <c r="N20" s="448">
        <v>3.96</v>
      </c>
      <c r="O20" s="447"/>
      <c r="P20" s="448"/>
    </row>
    <row r="21" spans="2:17" ht="11.25" customHeight="1" thickTop="1">
      <c r="B21" s="334" t="s">
        <v>325</v>
      </c>
      <c r="C21" s="438">
        <v>24.93</v>
      </c>
      <c r="D21" s="438">
        <v>32.36</v>
      </c>
      <c r="E21" s="438">
        <v>181.96</v>
      </c>
      <c r="F21" s="438">
        <v>24.6</v>
      </c>
      <c r="G21" s="438">
        <v>277.44</v>
      </c>
      <c r="H21" s="438">
        <v>26.88</v>
      </c>
      <c r="I21" s="438">
        <v>315.01</v>
      </c>
      <c r="J21" s="438">
        <v>31.94</v>
      </c>
      <c r="K21" s="438">
        <v>184.42</v>
      </c>
      <c r="L21" s="438">
        <v>26.35</v>
      </c>
      <c r="M21" s="438">
        <v>186.15</v>
      </c>
      <c r="N21" s="438">
        <v>71.78</v>
      </c>
      <c r="O21" s="438">
        <v>200.34</v>
      </c>
      <c r="P21" s="438">
        <v>340.38</v>
      </c>
    </row>
    <row r="22" spans="2:17" ht="11.25" customHeight="1">
      <c r="B22" s="334" t="s">
        <v>423</v>
      </c>
      <c r="C22" s="116"/>
      <c r="D22" s="116"/>
      <c r="E22" s="116"/>
      <c r="F22" s="116"/>
      <c r="G22" s="116"/>
      <c r="H22" s="116"/>
      <c r="I22" s="116"/>
      <c r="J22" s="116"/>
      <c r="K22" s="116"/>
      <c r="L22" s="116"/>
      <c r="M22" s="116"/>
      <c r="N22" s="116"/>
      <c r="O22" s="116"/>
      <c r="P22" s="116"/>
    </row>
    <row r="23" spans="2:17" ht="11.25" customHeight="1" thickBot="1">
      <c r="B23" s="335" t="s">
        <v>326</v>
      </c>
      <c r="C23" s="117"/>
      <c r="D23" s="117"/>
      <c r="E23" s="117"/>
      <c r="F23" s="117"/>
      <c r="G23" s="117"/>
      <c r="H23" s="117"/>
      <c r="I23" s="117"/>
      <c r="J23" s="117"/>
      <c r="K23" s="117"/>
      <c r="L23" s="117"/>
      <c r="M23" s="117"/>
      <c r="N23" s="117"/>
      <c r="O23" s="117"/>
      <c r="P23" s="117"/>
    </row>
    <row r="24" spans="2:17" ht="11.25" customHeight="1" thickTop="1" thickBot="1">
      <c r="B24" s="362" t="s">
        <v>324</v>
      </c>
      <c r="C24" s="448">
        <v>24.93</v>
      </c>
      <c r="D24" s="448">
        <v>32.36</v>
      </c>
      <c r="E24" s="450">
        <v>181.96</v>
      </c>
      <c r="F24" s="450">
        <v>24.6</v>
      </c>
      <c r="G24" s="450">
        <v>277.44</v>
      </c>
      <c r="H24" s="450">
        <v>26.88</v>
      </c>
      <c r="I24" s="448">
        <v>315.01</v>
      </c>
      <c r="J24" s="448">
        <v>31.94</v>
      </c>
      <c r="K24" s="450">
        <v>184.42</v>
      </c>
      <c r="L24" s="450">
        <v>26.35</v>
      </c>
      <c r="M24" s="450">
        <v>186.15</v>
      </c>
      <c r="N24" s="450">
        <v>71.78</v>
      </c>
      <c r="O24" s="450">
        <v>200.34</v>
      </c>
      <c r="P24" s="450">
        <v>340.38</v>
      </c>
    </row>
    <row r="25" spans="2:17" ht="11.25" customHeight="1" thickTop="1">
      <c r="B25" s="334" t="s">
        <v>327</v>
      </c>
      <c r="C25" s="438">
        <v>8.98</v>
      </c>
      <c r="D25" s="438">
        <v>3.16</v>
      </c>
      <c r="E25" s="438">
        <v>57.31</v>
      </c>
      <c r="F25" s="438">
        <v>10.07</v>
      </c>
      <c r="G25" s="438">
        <v>30.97</v>
      </c>
      <c r="H25" s="438">
        <v>29.13</v>
      </c>
      <c r="I25" s="438">
        <v>71.34</v>
      </c>
      <c r="J25" s="438">
        <v>10.85</v>
      </c>
      <c r="K25" s="438">
        <v>5.36</v>
      </c>
      <c r="L25" s="438">
        <v>5.63</v>
      </c>
      <c r="M25" s="438"/>
      <c r="N25" s="438">
        <v>28.24</v>
      </c>
      <c r="O25" s="438">
        <v>8.7200000000000006</v>
      </c>
      <c r="P25" s="438">
        <v>9.59</v>
      </c>
    </row>
    <row r="26" spans="2:17" ht="11.25" customHeight="1">
      <c r="B26" s="334" t="s">
        <v>328</v>
      </c>
      <c r="C26" s="116"/>
      <c r="D26" s="116"/>
      <c r="E26" s="116"/>
      <c r="F26" s="116"/>
      <c r="G26" s="116"/>
      <c r="H26" s="116"/>
      <c r="I26" s="116"/>
      <c r="J26" s="116"/>
      <c r="K26" s="116"/>
      <c r="L26" s="116"/>
      <c r="M26" s="116"/>
      <c r="N26" s="116"/>
      <c r="O26" s="116"/>
      <c r="P26" s="116"/>
    </row>
    <row r="27" spans="2:17" ht="11.25" customHeight="1" thickBot="1">
      <c r="B27" s="335" t="s">
        <v>329</v>
      </c>
      <c r="C27" s="117"/>
      <c r="D27" s="117"/>
      <c r="E27" s="117"/>
      <c r="F27" s="117"/>
      <c r="G27" s="117"/>
      <c r="H27" s="117"/>
      <c r="I27" s="117"/>
      <c r="J27" s="117"/>
      <c r="K27" s="117"/>
      <c r="L27" s="117"/>
      <c r="M27" s="117"/>
      <c r="N27" s="117"/>
      <c r="O27" s="117"/>
      <c r="P27" s="117"/>
    </row>
    <row r="28" spans="2:17" ht="11.25" customHeight="1" thickTop="1" thickBot="1">
      <c r="B28" s="362" t="s">
        <v>330</v>
      </c>
      <c r="C28" s="447"/>
      <c r="D28" s="447"/>
      <c r="E28" s="450">
        <v>26.3</v>
      </c>
      <c r="F28" s="449"/>
      <c r="G28" s="449"/>
      <c r="H28" s="450">
        <v>25.6</v>
      </c>
      <c r="I28" s="448">
        <v>0.1</v>
      </c>
      <c r="J28" s="448">
        <v>0.1</v>
      </c>
      <c r="K28" s="447"/>
      <c r="L28" s="447"/>
      <c r="M28" s="447"/>
      <c r="N28" s="447"/>
      <c r="O28" s="447"/>
      <c r="P28" s="447"/>
    </row>
    <row r="29" spans="2:17" ht="11.25" customHeight="1" thickTop="1" thickBot="1">
      <c r="B29" s="362" t="s">
        <v>324</v>
      </c>
      <c r="C29" s="448">
        <v>8.98</v>
      </c>
      <c r="D29" s="448">
        <v>3.16</v>
      </c>
      <c r="E29" s="450">
        <v>31.01</v>
      </c>
      <c r="F29" s="450">
        <v>10.07</v>
      </c>
      <c r="G29" s="450">
        <v>30.97</v>
      </c>
      <c r="H29" s="450">
        <v>3.53</v>
      </c>
      <c r="I29" s="448">
        <v>71.239999999999995</v>
      </c>
      <c r="J29" s="448">
        <v>10.75</v>
      </c>
      <c r="K29" s="448">
        <v>5.36</v>
      </c>
      <c r="L29" s="448">
        <v>5.63</v>
      </c>
      <c r="M29" s="448"/>
      <c r="N29" s="448">
        <v>28.24</v>
      </c>
      <c r="O29" s="448">
        <v>8.7200000000000006</v>
      </c>
      <c r="P29" s="448">
        <v>9.59</v>
      </c>
    </row>
    <row r="30" spans="2:17" ht="11.25" customHeight="1" thickTop="1">
      <c r="B30" s="334" t="s">
        <v>331</v>
      </c>
      <c r="C30" s="438">
        <v>25.76</v>
      </c>
      <c r="D30" s="438">
        <v>37.74</v>
      </c>
      <c r="E30" s="438">
        <v>48.49</v>
      </c>
      <c r="F30" s="438">
        <v>46.84</v>
      </c>
      <c r="G30" s="438">
        <v>21.13</v>
      </c>
      <c r="H30" s="438">
        <v>25.65</v>
      </c>
      <c r="I30" s="438">
        <v>21.28</v>
      </c>
      <c r="J30" s="438">
        <v>22.26</v>
      </c>
      <c r="K30" s="438">
        <v>31.36</v>
      </c>
      <c r="L30" s="438">
        <v>19.559999999999999</v>
      </c>
      <c r="M30" s="438">
        <v>27.29</v>
      </c>
      <c r="N30" s="438">
        <v>31.3</v>
      </c>
      <c r="O30" s="438">
        <v>54</v>
      </c>
      <c r="P30" s="438">
        <v>29.48</v>
      </c>
    </row>
    <row r="31" spans="2:17" ht="11.25" customHeight="1">
      <c r="B31" s="334" t="s">
        <v>332</v>
      </c>
      <c r="C31" s="116"/>
      <c r="D31" s="116"/>
      <c r="E31" s="116"/>
      <c r="F31" s="116"/>
      <c r="G31" s="116"/>
      <c r="H31" s="116"/>
      <c r="I31" s="116"/>
      <c r="J31" s="116"/>
      <c r="K31" s="116"/>
      <c r="L31" s="116"/>
      <c r="M31" s="116"/>
      <c r="N31" s="116"/>
      <c r="O31" s="116"/>
      <c r="P31" s="116"/>
    </row>
    <row r="32" spans="2:17" ht="11.25" customHeight="1" thickBot="1">
      <c r="B32" s="335" t="s">
        <v>333</v>
      </c>
      <c r="C32" s="117"/>
      <c r="D32" s="117"/>
      <c r="E32" s="117"/>
      <c r="F32" s="117"/>
      <c r="G32" s="117"/>
      <c r="H32" s="117"/>
      <c r="I32" s="117"/>
      <c r="J32" s="117"/>
      <c r="K32" s="117"/>
      <c r="L32" s="117"/>
      <c r="M32" s="117"/>
      <c r="N32" s="117"/>
      <c r="O32" s="117"/>
      <c r="P32" s="117"/>
    </row>
    <row r="33" spans="2:16" ht="11.25" customHeight="1" thickTop="1" thickBot="1">
      <c r="B33" s="362" t="s">
        <v>330</v>
      </c>
      <c r="C33" s="448">
        <v>0.8</v>
      </c>
      <c r="D33" s="448">
        <v>3.79</v>
      </c>
      <c r="E33" s="450">
        <v>9.7200000000000006</v>
      </c>
      <c r="F33" s="450">
        <v>7.95</v>
      </c>
      <c r="G33" s="450">
        <v>1.74</v>
      </c>
      <c r="H33" s="450">
        <v>0.45</v>
      </c>
      <c r="I33" s="448">
        <v>0.98</v>
      </c>
      <c r="J33" s="448">
        <v>0.66</v>
      </c>
      <c r="K33" s="448">
        <v>2.4300000000000002</v>
      </c>
      <c r="L33" s="448">
        <v>2.38</v>
      </c>
      <c r="M33" s="448">
        <v>3.04</v>
      </c>
      <c r="N33" s="448">
        <v>2</v>
      </c>
      <c r="O33" s="448">
        <v>1.22</v>
      </c>
      <c r="P33" s="448">
        <v>0.38</v>
      </c>
    </row>
    <row r="34" spans="2:16" ht="11.25" customHeight="1" thickTop="1" thickBot="1">
      <c r="B34" s="362" t="s">
        <v>324</v>
      </c>
      <c r="C34" s="448">
        <v>24.96</v>
      </c>
      <c r="D34" s="448">
        <v>33.950000000000003</v>
      </c>
      <c r="E34" s="450">
        <v>38.770000000000003</v>
      </c>
      <c r="F34" s="450">
        <v>38.89</v>
      </c>
      <c r="G34" s="450">
        <v>19.39</v>
      </c>
      <c r="H34" s="450">
        <v>25.2</v>
      </c>
      <c r="I34" s="448">
        <v>20.3</v>
      </c>
      <c r="J34" s="448">
        <v>21.6</v>
      </c>
      <c r="K34" s="448">
        <v>28.93</v>
      </c>
      <c r="L34" s="448">
        <v>17.18</v>
      </c>
      <c r="M34" s="448">
        <v>24.25</v>
      </c>
      <c r="N34" s="448">
        <v>29.3</v>
      </c>
      <c r="O34" s="448">
        <v>52.78</v>
      </c>
      <c r="P34" s="448">
        <v>29.1</v>
      </c>
    </row>
    <row r="35" spans="2:16" ht="11.25" customHeight="1" thickTop="1">
      <c r="B35" s="334" t="s">
        <v>334</v>
      </c>
      <c r="C35" s="438">
        <v>12.81</v>
      </c>
      <c r="D35" s="438">
        <v>21.4</v>
      </c>
      <c r="E35" s="438">
        <v>39.83</v>
      </c>
      <c r="F35" s="438">
        <v>19.059999999999999</v>
      </c>
      <c r="G35" s="438">
        <v>36.840000000000003</v>
      </c>
      <c r="H35" s="438">
        <v>28.11</v>
      </c>
      <c r="I35" s="438">
        <v>41.71</v>
      </c>
      <c r="J35" s="438">
        <v>28.82</v>
      </c>
      <c r="K35" s="438">
        <v>42.66</v>
      </c>
      <c r="L35" s="438">
        <v>47.54</v>
      </c>
      <c r="M35" s="438">
        <v>36.630000000000003</v>
      </c>
      <c r="N35" s="438">
        <v>26.95</v>
      </c>
      <c r="O35" s="438">
        <v>25.59</v>
      </c>
      <c r="P35" s="438">
        <v>22.52</v>
      </c>
    </row>
    <row r="36" spans="2:16" ht="11.25" customHeight="1">
      <c r="B36" s="334" t="s">
        <v>335</v>
      </c>
      <c r="C36" s="116"/>
      <c r="D36" s="116"/>
      <c r="E36" s="116"/>
      <c r="F36" s="116"/>
      <c r="G36" s="116"/>
      <c r="H36" s="116"/>
      <c r="I36" s="116"/>
      <c r="J36" s="116"/>
      <c r="K36" s="116"/>
      <c r="L36" s="116"/>
      <c r="M36" s="116"/>
      <c r="N36" s="116"/>
      <c r="O36" s="116"/>
      <c r="P36" s="116"/>
    </row>
    <row r="37" spans="2:16" ht="11.25" customHeight="1" thickBot="1">
      <c r="B37" s="335" t="s">
        <v>336</v>
      </c>
      <c r="C37" s="117"/>
      <c r="D37" s="117"/>
      <c r="E37" s="117"/>
      <c r="F37" s="117"/>
      <c r="G37" s="117"/>
      <c r="H37" s="117"/>
      <c r="I37" s="117"/>
      <c r="J37" s="117"/>
      <c r="K37" s="117"/>
      <c r="L37" s="117"/>
      <c r="M37" s="117"/>
      <c r="N37" s="117"/>
      <c r="O37" s="117"/>
      <c r="P37" s="117"/>
    </row>
    <row r="38" spans="2:16" s="130" customFormat="1" ht="11.25" customHeight="1" thickTop="1" thickBot="1">
      <c r="B38" s="362" t="s">
        <v>330</v>
      </c>
      <c r="C38" s="807"/>
      <c r="D38" s="807"/>
      <c r="E38" s="808">
        <v>0.02</v>
      </c>
      <c r="F38" s="808"/>
      <c r="G38" s="808"/>
      <c r="H38" s="808"/>
      <c r="I38" s="807"/>
      <c r="J38" s="807"/>
      <c r="K38" s="807">
        <v>0.06</v>
      </c>
      <c r="L38" s="807"/>
      <c r="M38" s="807"/>
      <c r="N38" s="807">
        <v>0.05</v>
      </c>
      <c r="O38" s="807">
        <v>0.1</v>
      </c>
      <c r="P38" s="807"/>
    </row>
    <row r="39" spans="2:16" ht="11.25" customHeight="1" thickTop="1" thickBot="1">
      <c r="B39" s="363" t="s">
        <v>324</v>
      </c>
      <c r="C39" s="451">
        <v>12.81</v>
      </c>
      <c r="D39" s="451">
        <v>21.4</v>
      </c>
      <c r="E39" s="452">
        <v>39.81</v>
      </c>
      <c r="F39" s="452">
        <v>19.059999999999999</v>
      </c>
      <c r="G39" s="452">
        <v>36.840000000000003</v>
      </c>
      <c r="H39" s="452">
        <v>28.11</v>
      </c>
      <c r="I39" s="451">
        <v>41.71</v>
      </c>
      <c r="J39" s="451">
        <v>28.82</v>
      </c>
      <c r="K39" s="451">
        <v>42.6</v>
      </c>
      <c r="L39" s="451">
        <v>47.54</v>
      </c>
      <c r="M39" s="451">
        <v>36.630000000000003</v>
      </c>
      <c r="N39" s="451">
        <v>26.9</v>
      </c>
      <c r="O39" s="451">
        <v>25.49</v>
      </c>
      <c r="P39" s="451">
        <v>22.52</v>
      </c>
    </row>
    <row r="40" spans="2:16" ht="11.25" customHeight="1" thickTop="1">
      <c r="B40" s="36" t="s">
        <v>47</v>
      </c>
      <c r="P40" s="530"/>
    </row>
    <row r="41" spans="2:16" ht="11.25" customHeight="1">
      <c r="B41" s="174" t="s">
        <v>47</v>
      </c>
    </row>
    <row r="42" spans="2:16" ht="11.25" customHeight="1"/>
    <row r="43" spans="2:16" ht="11.25" customHeight="1"/>
    <row r="44" spans="2:16" ht="11.25" customHeight="1"/>
    <row r="45" spans="2:16" ht="11.25" customHeight="1"/>
    <row r="46" spans="2:16" ht="11.25" customHeight="1"/>
    <row r="47" spans="2:16" ht="11.25" customHeight="1"/>
    <row r="73" spans="3:16">
      <c r="C73" s="568"/>
      <c r="D73" s="568"/>
      <c r="E73" s="568"/>
      <c r="F73" s="568"/>
      <c r="G73" s="568"/>
      <c r="H73" s="568"/>
      <c r="I73" s="568"/>
      <c r="J73" s="568"/>
      <c r="K73" s="568"/>
      <c r="L73" s="568"/>
      <c r="M73" s="568"/>
      <c r="N73" s="568"/>
      <c r="O73" s="568"/>
      <c r="P73" s="568"/>
    </row>
    <row r="74" spans="3:16">
      <c r="C74" s="568"/>
      <c r="D74" s="568"/>
      <c r="E74" s="568"/>
      <c r="F74" s="568"/>
      <c r="G74" s="568"/>
      <c r="H74" s="568"/>
      <c r="I74" s="568"/>
      <c r="J74" s="568"/>
      <c r="K74" s="568"/>
      <c r="L74" s="568"/>
      <c r="M74" s="568"/>
      <c r="N74" s="568"/>
      <c r="O74" s="568"/>
      <c r="P74" s="568"/>
    </row>
    <row r="75" spans="3:16">
      <c r="C75" s="568"/>
      <c r="D75" s="568"/>
      <c r="E75" s="568"/>
      <c r="F75" s="568"/>
      <c r="G75" s="568"/>
      <c r="H75" s="568"/>
      <c r="I75" s="568"/>
      <c r="J75" s="568"/>
      <c r="K75" s="568"/>
      <c r="L75" s="568"/>
      <c r="M75" s="568"/>
      <c r="N75" s="568"/>
      <c r="O75" s="568"/>
      <c r="P75" s="568"/>
    </row>
    <row r="76" spans="3:16">
      <c r="C76" s="568"/>
      <c r="D76" s="568"/>
      <c r="E76" s="568"/>
      <c r="F76" s="568"/>
      <c r="G76" s="568"/>
      <c r="H76" s="568"/>
      <c r="I76" s="568"/>
      <c r="J76" s="568"/>
      <c r="K76" s="568"/>
      <c r="L76" s="568"/>
      <c r="M76" s="568"/>
      <c r="N76" s="568"/>
      <c r="O76" s="568"/>
      <c r="P76" s="568"/>
    </row>
    <row r="77" spans="3:16">
      <c r="C77" s="568"/>
      <c r="D77" s="568"/>
      <c r="E77" s="568"/>
      <c r="F77" s="568"/>
      <c r="G77" s="568"/>
      <c r="H77" s="568"/>
      <c r="I77" s="568"/>
      <c r="J77" s="568"/>
      <c r="K77" s="568"/>
      <c r="L77" s="568"/>
      <c r="M77" s="568"/>
      <c r="N77" s="568"/>
      <c r="O77" s="568"/>
      <c r="P77" s="568"/>
    </row>
    <row r="78" spans="3:16">
      <c r="C78" s="568"/>
      <c r="D78" s="568"/>
      <c r="E78" s="568"/>
      <c r="F78" s="568"/>
      <c r="G78" s="568"/>
      <c r="H78" s="568"/>
      <c r="I78" s="568"/>
      <c r="J78" s="568"/>
      <c r="K78" s="568"/>
      <c r="L78" s="568"/>
      <c r="M78" s="568"/>
      <c r="N78" s="568"/>
      <c r="O78" s="568"/>
      <c r="P78" s="568"/>
    </row>
    <row r="79" spans="3:16">
      <c r="C79" s="568"/>
      <c r="D79" s="568"/>
      <c r="E79" s="568"/>
      <c r="F79" s="568"/>
      <c r="G79" s="568"/>
      <c r="H79" s="568"/>
      <c r="I79" s="568"/>
      <c r="J79" s="568"/>
      <c r="K79" s="568"/>
      <c r="L79" s="568"/>
      <c r="M79" s="568"/>
      <c r="N79" s="568"/>
      <c r="O79" s="568"/>
      <c r="P79" s="568"/>
    </row>
    <row r="80" spans="3:16">
      <c r="C80" s="568"/>
      <c r="D80" s="568"/>
      <c r="E80" s="568"/>
      <c r="F80" s="568"/>
      <c r="G80" s="568"/>
      <c r="H80" s="568"/>
      <c r="I80" s="568"/>
      <c r="J80" s="568"/>
      <c r="K80" s="568"/>
      <c r="L80" s="568"/>
      <c r="M80" s="568"/>
      <c r="N80" s="568"/>
      <c r="O80" s="568"/>
      <c r="P80" s="568"/>
    </row>
    <row r="81" spans="3:16">
      <c r="C81" s="568"/>
      <c r="D81" s="568"/>
      <c r="E81" s="568"/>
      <c r="F81" s="568"/>
      <c r="G81" s="568"/>
      <c r="H81" s="568"/>
      <c r="I81" s="568"/>
      <c r="J81" s="568"/>
      <c r="K81" s="568"/>
      <c r="L81" s="568"/>
      <c r="M81" s="568"/>
      <c r="N81" s="568"/>
      <c r="O81" s="568"/>
      <c r="P81" s="568"/>
    </row>
    <row r="82" spans="3:16">
      <c r="C82" s="568"/>
      <c r="D82" s="568"/>
      <c r="E82" s="568"/>
      <c r="F82" s="568"/>
      <c r="G82" s="568"/>
      <c r="H82" s="568"/>
      <c r="I82" s="568"/>
      <c r="J82" s="568"/>
      <c r="K82" s="568"/>
      <c r="L82" s="568"/>
      <c r="M82" s="568"/>
      <c r="N82" s="568"/>
      <c r="O82" s="568"/>
      <c r="P82" s="568"/>
    </row>
    <row r="83" spans="3:16">
      <c r="C83" s="568"/>
      <c r="D83" s="568"/>
      <c r="E83" s="568"/>
      <c r="F83" s="568"/>
      <c r="G83" s="568"/>
      <c r="H83" s="568"/>
      <c r="I83" s="568"/>
      <c r="J83" s="568"/>
      <c r="K83" s="568"/>
      <c r="L83" s="568"/>
      <c r="M83" s="568"/>
      <c r="N83" s="568"/>
      <c r="O83" s="568"/>
      <c r="P83" s="568"/>
    </row>
    <row r="84" spans="3:16">
      <c r="C84" s="568"/>
      <c r="D84" s="568"/>
      <c r="E84" s="568"/>
      <c r="F84" s="568"/>
      <c r="G84" s="568"/>
      <c r="H84" s="568"/>
      <c r="I84" s="568"/>
      <c r="J84" s="568"/>
      <c r="K84" s="568"/>
      <c r="L84" s="568"/>
      <c r="M84" s="568"/>
      <c r="N84" s="568"/>
      <c r="O84" s="568"/>
      <c r="P84" s="568"/>
    </row>
    <row r="85" spans="3:16">
      <c r="C85" s="568"/>
      <c r="D85" s="568"/>
      <c r="E85" s="568"/>
      <c r="F85" s="568"/>
      <c r="G85" s="568"/>
      <c r="H85" s="568"/>
      <c r="I85" s="568"/>
      <c r="J85" s="568"/>
      <c r="K85" s="568"/>
      <c r="L85" s="568"/>
      <c r="M85" s="568"/>
      <c r="N85" s="568"/>
      <c r="O85" s="568"/>
      <c r="P85" s="568"/>
    </row>
    <row r="86" spans="3:16">
      <c r="C86" s="568"/>
      <c r="D86" s="568"/>
      <c r="E86" s="568"/>
      <c r="F86" s="568"/>
      <c r="G86" s="568"/>
      <c r="H86" s="568"/>
      <c r="I86" s="568"/>
      <c r="J86" s="568"/>
      <c r="K86" s="568"/>
      <c r="L86" s="568"/>
      <c r="M86" s="568"/>
      <c r="N86" s="568"/>
      <c r="O86" s="568"/>
      <c r="P86" s="568"/>
    </row>
    <row r="87" spans="3:16">
      <c r="C87" s="568"/>
      <c r="D87" s="568"/>
      <c r="E87" s="568"/>
      <c r="F87" s="568"/>
      <c r="G87" s="568"/>
      <c r="H87" s="568"/>
      <c r="I87" s="568"/>
      <c r="J87" s="568"/>
      <c r="K87" s="568"/>
      <c r="L87" s="568"/>
      <c r="M87" s="568"/>
      <c r="N87" s="568"/>
      <c r="O87" s="568"/>
      <c r="P87" s="568"/>
    </row>
    <row r="88" spans="3:16">
      <c r="C88" s="568"/>
      <c r="D88" s="568"/>
      <c r="E88" s="568"/>
      <c r="F88" s="568"/>
      <c r="G88" s="568"/>
      <c r="H88" s="568"/>
      <c r="I88" s="568"/>
      <c r="J88" s="568"/>
      <c r="K88" s="568"/>
      <c r="L88" s="568"/>
      <c r="M88" s="568"/>
      <c r="N88" s="568"/>
      <c r="O88" s="568"/>
      <c r="P88" s="568"/>
    </row>
    <row r="89" spans="3:16">
      <c r="C89" s="568"/>
      <c r="D89" s="568"/>
      <c r="E89" s="568"/>
      <c r="F89" s="568"/>
      <c r="G89" s="568"/>
      <c r="H89" s="568"/>
      <c r="I89" s="568"/>
      <c r="J89" s="568"/>
      <c r="K89" s="568"/>
      <c r="L89" s="568"/>
      <c r="M89" s="568"/>
      <c r="N89" s="568"/>
      <c r="O89" s="568"/>
      <c r="P89" s="568"/>
    </row>
    <row r="90" spans="3:16">
      <c r="C90" s="568"/>
      <c r="D90" s="568"/>
      <c r="E90" s="568"/>
      <c r="F90" s="568"/>
      <c r="G90" s="568"/>
      <c r="H90" s="568"/>
      <c r="I90" s="568"/>
      <c r="J90" s="568"/>
      <c r="K90" s="568"/>
      <c r="L90" s="568"/>
      <c r="M90" s="568"/>
      <c r="N90" s="568"/>
      <c r="O90" s="568"/>
      <c r="P90" s="568"/>
    </row>
    <row r="91" spans="3:16">
      <c r="C91" s="568"/>
      <c r="D91" s="568"/>
      <c r="E91" s="568"/>
      <c r="F91" s="568"/>
      <c r="G91" s="568"/>
      <c r="H91" s="568"/>
      <c r="I91" s="568"/>
      <c r="J91" s="568"/>
      <c r="K91" s="568"/>
      <c r="L91" s="568"/>
      <c r="M91" s="568"/>
      <c r="N91" s="568"/>
      <c r="O91" s="568"/>
      <c r="P91" s="568"/>
    </row>
    <row r="92" spans="3:16">
      <c r="C92" s="568"/>
      <c r="D92" s="568"/>
      <c r="E92" s="568"/>
      <c r="F92" s="568"/>
      <c r="G92" s="568"/>
      <c r="H92" s="568"/>
      <c r="I92" s="568"/>
      <c r="J92" s="568"/>
      <c r="K92" s="568"/>
      <c r="L92" s="568"/>
      <c r="M92" s="568"/>
      <c r="N92" s="568"/>
      <c r="O92" s="568"/>
      <c r="P92" s="568"/>
    </row>
    <row r="93" spans="3:16">
      <c r="C93" s="568"/>
      <c r="D93" s="568"/>
      <c r="E93" s="568"/>
      <c r="F93" s="568"/>
      <c r="G93" s="568"/>
      <c r="H93" s="568"/>
      <c r="I93" s="568"/>
      <c r="J93" s="568"/>
      <c r="K93" s="568"/>
      <c r="L93" s="568"/>
      <c r="M93" s="568"/>
      <c r="N93" s="568"/>
      <c r="O93" s="568"/>
      <c r="P93" s="568"/>
    </row>
    <row r="94" spans="3:16">
      <c r="C94" s="568"/>
      <c r="D94" s="568"/>
      <c r="E94" s="568"/>
      <c r="F94" s="568"/>
      <c r="G94" s="568"/>
      <c r="H94" s="568"/>
      <c r="I94" s="568"/>
      <c r="J94" s="568"/>
      <c r="K94" s="568"/>
      <c r="L94" s="568"/>
      <c r="M94" s="568"/>
      <c r="N94" s="568"/>
      <c r="O94" s="568"/>
      <c r="P94" s="568"/>
    </row>
    <row r="95" spans="3:16">
      <c r="C95" s="568"/>
      <c r="D95" s="568"/>
      <c r="E95" s="568"/>
      <c r="F95" s="568"/>
      <c r="G95" s="568"/>
      <c r="H95" s="568"/>
      <c r="I95" s="568"/>
      <c r="J95" s="568"/>
      <c r="K95" s="568"/>
      <c r="L95" s="568"/>
      <c r="M95" s="568"/>
      <c r="N95" s="568"/>
      <c r="O95" s="568"/>
      <c r="P95" s="568"/>
    </row>
    <row r="96" spans="3:16">
      <c r="C96" s="568"/>
      <c r="D96" s="568"/>
      <c r="E96" s="568"/>
      <c r="F96" s="568"/>
      <c r="G96" s="568"/>
      <c r="H96" s="568"/>
      <c r="I96" s="568"/>
      <c r="J96" s="568"/>
      <c r="K96" s="568"/>
      <c r="L96" s="568"/>
      <c r="M96" s="568"/>
      <c r="N96" s="568"/>
      <c r="O96" s="568"/>
      <c r="P96" s="568"/>
    </row>
    <row r="97" spans="3:16">
      <c r="C97" s="568"/>
      <c r="D97" s="568"/>
      <c r="E97" s="568"/>
      <c r="F97" s="568"/>
      <c r="G97" s="568"/>
      <c r="H97" s="568"/>
      <c r="I97" s="568"/>
      <c r="J97" s="568"/>
      <c r="K97" s="568"/>
      <c r="L97" s="568"/>
      <c r="M97" s="568"/>
      <c r="N97" s="568"/>
      <c r="O97" s="568"/>
      <c r="P97" s="568"/>
    </row>
    <row r="98" spans="3:16">
      <c r="C98" s="568"/>
      <c r="D98" s="568"/>
      <c r="E98" s="568"/>
      <c r="F98" s="568"/>
      <c r="G98" s="568"/>
      <c r="H98" s="568"/>
      <c r="I98" s="568"/>
      <c r="J98" s="568"/>
      <c r="K98" s="568"/>
      <c r="L98" s="568"/>
      <c r="M98" s="568"/>
      <c r="N98" s="568"/>
      <c r="O98" s="568"/>
      <c r="P98" s="568"/>
    </row>
    <row r="99" spans="3:16">
      <c r="C99" s="68"/>
      <c r="D99" s="68"/>
      <c r="E99" s="68"/>
      <c r="F99" s="68"/>
      <c r="G99" s="68"/>
      <c r="H99" s="68"/>
      <c r="I99" s="68"/>
      <c r="J99" s="68"/>
      <c r="K99" s="68"/>
      <c r="L99" s="68"/>
      <c r="M99" s="68"/>
      <c r="N99" s="68"/>
      <c r="O99" s="68"/>
      <c r="P99" s="68"/>
    </row>
    <row r="100" spans="3:16">
      <c r="C100" s="68"/>
      <c r="D100" s="68"/>
      <c r="E100" s="68"/>
      <c r="F100" s="68"/>
      <c r="G100" s="68"/>
      <c r="H100" s="68"/>
      <c r="I100" s="68"/>
      <c r="J100" s="68"/>
      <c r="K100" s="68"/>
      <c r="L100" s="68"/>
      <c r="M100" s="68"/>
      <c r="N100" s="68"/>
      <c r="O100" s="68"/>
      <c r="P100" s="68"/>
    </row>
    <row r="101" spans="3:16">
      <c r="C101" s="68"/>
      <c r="D101" s="68"/>
      <c r="E101" s="68"/>
      <c r="F101" s="68"/>
      <c r="G101" s="68"/>
      <c r="H101" s="68"/>
      <c r="I101" s="68"/>
      <c r="J101" s="68"/>
      <c r="K101" s="68"/>
      <c r="L101" s="68"/>
      <c r="M101" s="68"/>
      <c r="N101" s="68"/>
      <c r="O101" s="68"/>
      <c r="P101" s="68"/>
    </row>
    <row r="102" spans="3:16">
      <c r="C102" s="68"/>
      <c r="D102" s="68"/>
      <c r="E102" s="68"/>
      <c r="F102" s="68"/>
      <c r="G102" s="68"/>
      <c r="H102" s="68"/>
      <c r="I102" s="68"/>
      <c r="J102" s="68"/>
      <c r="K102" s="68"/>
      <c r="L102" s="68"/>
      <c r="M102" s="68"/>
      <c r="N102" s="68"/>
      <c r="O102" s="68"/>
      <c r="P102" s="68"/>
    </row>
    <row r="103" spans="3:16">
      <c r="C103" s="68"/>
      <c r="D103" s="68"/>
      <c r="E103" s="68"/>
      <c r="F103" s="68"/>
      <c r="G103" s="68"/>
      <c r="H103" s="68"/>
      <c r="I103" s="68"/>
      <c r="J103" s="68"/>
      <c r="K103" s="68"/>
      <c r="L103" s="68"/>
      <c r="M103" s="68"/>
      <c r="N103" s="68"/>
      <c r="O103" s="68"/>
      <c r="P103" s="68"/>
    </row>
  </sheetData>
  <mergeCells count="12">
    <mergeCell ref="B1:P1"/>
    <mergeCell ref="B2:P2"/>
    <mergeCell ref="B3:P3"/>
    <mergeCell ref="O10:P10"/>
    <mergeCell ref="K9:P9"/>
    <mergeCell ref="C9:J9"/>
    <mergeCell ref="C10:D10"/>
    <mergeCell ref="E10:F10"/>
    <mergeCell ref="G10:H10"/>
    <mergeCell ref="I10:J10"/>
    <mergeCell ref="K10:L10"/>
    <mergeCell ref="M10:N10"/>
  </mergeCells>
  <hyperlinks>
    <hyperlink ref="B1:H1" location="Cuprins_ro!B4" display="I. Balanța de plăți a Republicii Moldova în trimestrul I 2023 (date provizorii)" xr:uid="{4596EE2E-B344-4FB4-AC6D-CD4F7933C3BC}"/>
    <hyperlink ref="B2:H2" location="Содержание_ru!B4" display="I. Платёжный баланс Республики Молдова в I кварталe 2023 года (предварительные данные)" xr:uid="{69CA4EA7-74D0-433A-AC05-D4695CEF018D}"/>
    <hyperlink ref="B3:H3" location="Contents_en!B4" display="I. Balance of payments of the Republic of Moldova in Quarter I, 2023 (preliminary data)" xr:uid="{ACB5DD40-E006-4117-9104-AD47C097C825}"/>
  </hyperlinks>
  <pageMargins left="0.7" right="0.7" top="0.75" bottom="0.75" header="0.3" footer="0.3"/>
  <pageSetup paperSize="9" orientation="portrait" horizontalDpi="300" verticalDpi="300" r:id="rId1"/>
  <headerFooter differentOddEven="1">
    <oddHeader>&amp;L&amp;1 </oddHeader>
    <oddFooter>&amp;L&amp;1 </oddFooter>
    <evenHeader>&amp;L&amp;1 </evenHeader>
    <evenFooter>&amp;L&amp;1 </evenFooter>
  </headerFooter>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A613E-E4C4-4461-879A-BDB6A9F80688}">
  <dimension ref="A1:M49"/>
  <sheetViews>
    <sheetView showGridLines="0" showRowColHeaders="0" zoomScaleNormal="100" workbookViewId="0"/>
  </sheetViews>
  <sheetFormatPr defaultColWidth="9.140625" defaultRowHeight="11.25" customHeight="1"/>
  <cols>
    <col min="1" max="1" width="5.7109375" style="138" customWidth="1"/>
    <col min="2" max="2" width="42.28515625" style="138" customWidth="1"/>
    <col min="3" max="3" width="9.140625" style="138" customWidth="1"/>
    <col min="4" max="6" width="9.140625" style="138"/>
    <col min="7" max="7" width="9.7109375" style="138" customWidth="1"/>
    <col min="8" max="8" width="8.7109375" style="138" customWidth="1"/>
    <col min="9" max="9" width="9.140625" style="138" customWidth="1"/>
    <col min="10" max="16384" width="9.140625" style="138"/>
  </cols>
  <sheetData>
    <row r="1" spans="1:9" customFormat="1" ht="15">
      <c r="A1" s="130"/>
      <c r="B1" s="1005" t="s">
        <v>884</v>
      </c>
      <c r="C1" s="1005"/>
      <c r="D1" s="1005"/>
      <c r="E1" s="1005"/>
      <c r="F1" s="1005"/>
      <c r="G1" s="1005"/>
      <c r="H1" s="1005"/>
      <c r="I1" s="1005"/>
    </row>
    <row r="2" spans="1:9" customFormat="1" ht="15">
      <c r="B2" s="1005" t="s">
        <v>885</v>
      </c>
      <c r="C2" s="1005"/>
      <c r="D2" s="1005"/>
      <c r="E2" s="1005"/>
      <c r="F2" s="1005"/>
      <c r="G2" s="1005"/>
      <c r="H2" s="1005"/>
      <c r="I2" s="1005"/>
    </row>
    <row r="3" spans="1:9" customFormat="1" ht="15">
      <c r="B3" s="1005" t="s">
        <v>886</v>
      </c>
      <c r="C3" s="1005"/>
      <c r="D3" s="1005"/>
      <c r="E3" s="1005"/>
      <c r="F3" s="1005"/>
      <c r="G3" s="1005"/>
      <c r="H3" s="1005"/>
      <c r="I3" s="1005"/>
    </row>
    <row r="5" spans="1:9" ht="30" customHeight="1">
      <c r="B5" s="1020" t="s">
        <v>1041</v>
      </c>
      <c r="C5" s="1032"/>
      <c r="D5" s="1032"/>
      <c r="E5" s="1032"/>
      <c r="F5" s="1032"/>
      <c r="G5" s="1032"/>
      <c r="H5" s="1032"/>
      <c r="I5" s="1032"/>
    </row>
    <row r="6" spans="1:9" ht="27" customHeight="1">
      <c r="B6" s="1020" t="s">
        <v>1042</v>
      </c>
      <c r="C6" s="1032"/>
      <c r="D6" s="1032"/>
      <c r="E6" s="1032"/>
      <c r="F6" s="1032"/>
      <c r="G6" s="1032"/>
      <c r="H6" s="1032"/>
      <c r="I6" s="1032"/>
    </row>
    <row r="7" spans="1:9" ht="27" customHeight="1">
      <c r="B7" s="1020" t="s">
        <v>1043</v>
      </c>
      <c r="C7" s="1032"/>
      <c r="D7" s="1032"/>
      <c r="E7" s="1032"/>
      <c r="F7" s="1032"/>
      <c r="G7" s="1032"/>
      <c r="H7" s="1032"/>
      <c r="I7" s="1032"/>
    </row>
    <row r="8" spans="1:9" ht="5.0999999999999996" customHeight="1">
      <c r="B8" s="175"/>
      <c r="C8" s="175"/>
      <c r="D8" s="175"/>
      <c r="E8" s="175"/>
      <c r="F8" s="175"/>
      <c r="G8" s="175"/>
      <c r="H8" s="175"/>
      <c r="I8" s="175"/>
    </row>
    <row r="9" spans="1:9" ht="15" customHeight="1">
      <c r="B9" s="1030" t="s">
        <v>958</v>
      </c>
      <c r="C9" s="1030"/>
      <c r="D9" s="1030"/>
      <c r="E9" s="1030"/>
      <c r="F9" s="1030"/>
      <c r="G9" s="1030"/>
      <c r="H9" s="1030"/>
      <c r="I9" s="1031"/>
    </row>
    <row r="10" spans="1:9" ht="15" customHeight="1">
      <c r="B10" s="1030" t="s">
        <v>959</v>
      </c>
      <c r="C10" s="1030"/>
      <c r="D10" s="1030"/>
      <c r="E10" s="1030"/>
      <c r="F10" s="1030"/>
      <c r="G10" s="1030"/>
      <c r="H10" s="1030"/>
      <c r="I10" s="1031"/>
    </row>
    <row r="11" spans="1:9" ht="15" customHeight="1">
      <c r="B11" s="1030" t="s">
        <v>960</v>
      </c>
      <c r="C11" s="1030"/>
      <c r="D11" s="1030"/>
      <c r="E11" s="1030"/>
      <c r="F11" s="1030"/>
      <c r="G11" s="1030"/>
      <c r="H11" s="1030"/>
      <c r="I11" s="1031"/>
    </row>
    <row r="12" spans="1:9" ht="11.25" customHeight="1">
      <c r="B12" s="176"/>
    </row>
    <row r="25" spans="5:5" ht="11.25" customHeight="1">
      <c r="E25" s="177"/>
    </row>
    <row r="26" spans="5:5" ht="11.25" customHeight="1">
      <c r="E26" s="177"/>
    </row>
    <row r="27" spans="5:5" ht="11.25" customHeight="1">
      <c r="E27" s="177"/>
    </row>
    <row r="28" spans="5:5" ht="11.25" customHeight="1">
      <c r="E28" s="177"/>
    </row>
    <row r="29" spans="5:5" ht="11.25" customHeight="1">
      <c r="E29" s="178"/>
    </row>
    <row r="30" spans="5:5" ht="11.25" customHeight="1">
      <c r="E30" s="178"/>
    </row>
    <row r="31" spans="5:5" ht="11.25" customHeight="1">
      <c r="E31" s="179"/>
    </row>
    <row r="32" spans="5:5" ht="11.25" customHeight="1">
      <c r="E32" s="180"/>
    </row>
    <row r="37" spans="2:13" ht="11.25" customHeight="1">
      <c r="B37" s="98" t="s">
        <v>961</v>
      </c>
      <c r="C37" s="181">
        <v>0.55800000000000005</v>
      </c>
      <c r="E37" s="182"/>
    </row>
    <row r="38" spans="2:13" ht="11.25" customHeight="1">
      <c r="B38" s="405" t="s">
        <v>337</v>
      </c>
      <c r="C38" s="181">
        <v>0.31900000000000001</v>
      </c>
      <c r="E38" s="182"/>
      <c r="L38" s="182"/>
      <c r="M38" s="576"/>
    </row>
    <row r="39" spans="2:13" ht="11.25" customHeight="1">
      <c r="B39" s="405" t="s">
        <v>339</v>
      </c>
      <c r="C39" s="181">
        <v>7.4999999999999997E-2</v>
      </c>
      <c r="E39" s="182"/>
      <c r="K39" s="182"/>
      <c r="L39" s="576"/>
    </row>
    <row r="40" spans="2:13" ht="11.25" customHeight="1">
      <c r="B40" s="98" t="s">
        <v>338</v>
      </c>
      <c r="C40" s="181">
        <v>3.5999999999999997E-2</v>
      </c>
      <c r="E40" s="182"/>
      <c r="K40" s="182"/>
      <c r="L40" s="576"/>
    </row>
    <row r="41" spans="2:13" ht="11.25" customHeight="1">
      <c r="B41" s="405" t="s">
        <v>962</v>
      </c>
      <c r="C41" s="181">
        <v>1.2E-2</v>
      </c>
      <c r="E41" s="182"/>
      <c r="K41" s="182"/>
      <c r="L41" s="576"/>
    </row>
    <row r="42" spans="2:13" ht="11.25" hidden="1" customHeight="1">
      <c r="B42" s="405"/>
      <c r="C42" s="181"/>
      <c r="E42" s="182"/>
      <c r="K42" s="182"/>
      <c r="L42" s="576"/>
    </row>
    <row r="43" spans="2:13" ht="11.25" hidden="1" customHeight="1">
      <c r="B43" s="405" t="s">
        <v>340</v>
      </c>
      <c r="C43" s="181"/>
      <c r="E43" s="182"/>
      <c r="K43" s="182"/>
      <c r="L43" s="576"/>
    </row>
    <row r="44" spans="2:13" ht="11.25" hidden="1" customHeight="1">
      <c r="B44" s="183" t="s">
        <v>152</v>
      </c>
      <c r="C44" s="184">
        <v>1</v>
      </c>
      <c r="E44" s="182"/>
      <c r="L44" s="182"/>
      <c r="M44" s="576"/>
    </row>
    <row r="45" spans="2:13" ht="11.25" customHeight="1">
      <c r="C45" s="182"/>
      <c r="E45" s="182"/>
      <c r="L45" s="182"/>
      <c r="M45" s="576"/>
    </row>
    <row r="46" spans="2:13" ht="11.25" customHeight="1">
      <c r="E46" s="182"/>
    </row>
    <row r="49" spans="2:4" s="185" customFormat="1" ht="11.25" customHeight="1">
      <c r="B49" s="138"/>
      <c r="C49" s="138"/>
      <c r="D49" s="138"/>
    </row>
  </sheetData>
  <mergeCells count="9">
    <mergeCell ref="B11:I11"/>
    <mergeCell ref="B5:I5"/>
    <mergeCell ref="B6:I6"/>
    <mergeCell ref="B7:I7"/>
    <mergeCell ref="B1:I1"/>
    <mergeCell ref="B2:I2"/>
    <mergeCell ref="B3:I3"/>
    <mergeCell ref="B9:I9"/>
    <mergeCell ref="B10:I10"/>
  </mergeCells>
  <hyperlinks>
    <hyperlink ref="B1:I1" location="Cuprins_ro!B4" display="I. Balanța de plăți a Republicii Moldova în trimestrul I 2023 (date provizorii)" xr:uid="{FF87A6CE-24CB-4E3E-954B-8725D8360125}"/>
    <hyperlink ref="B2:I2" location="Содержание_ru!B4" display="I. Платёжный баланс Республики Молдова в I кварталe 2023 года (предварительные данные)" xr:uid="{AB859FE1-9DB4-4A76-90F3-AFDB7C53270B}"/>
    <hyperlink ref="B3:I3" location="Contents_en!B4" display="I. Balance of payments of the Republic of Moldova in Quarter I, 2023 (preliminary data)" xr:uid="{3EDE1C2A-296C-42D3-A16E-87077ADC4E7D}"/>
  </hyperlinks>
  <pageMargins left="0.7" right="0.7" top="0.75" bottom="0.75" header="0.3" footer="0.3"/>
  <pageSetup paperSize="32767" orientation="portrait" r:id="rId1"/>
  <headerFooter differentOddEven="1">
    <oddHeader>&amp;L&amp;1 </oddHeader>
    <oddFooter>&amp;L&amp;1 </oddFooter>
    <evenHeader>&amp;L&amp;1 </evenHeader>
    <evenFooter>&amp;L&amp;1 </evenFooter>
  </headerFooter>
  <drawing r:id="rId2"/>
  <legacyDrawing r:id="rId3"/>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F0DE9-8232-4FAE-A99D-8040AA52F7EB}">
  <dimension ref="B1:R42"/>
  <sheetViews>
    <sheetView showGridLines="0" showRowColHeaders="0" zoomScaleNormal="100" workbookViewId="0"/>
  </sheetViews>
  <sheetFormatPr defaultRowHeight="15"/>
  <cols>
    <col min="1" max="1" width="5.7109375" customWidth="1"/>
    <col min="2" max="2" width="56.140625" customWidth="1"/>
    <col min="3" max="6" width="7.5703125" customWidth="1"/>
    <col min="7" max="8" width="8" customWidth="1"/>
    <col min="9" max="9" width="8.140625" customWidth="1"/>
    <col min="10" max="10" width="11.7109375" customWidth="1"/>
  </cols>
  <sheetData>
    <row r="1" spans="2:18">
      <c r="B1" s="881" t="s">
        <v>887</v>
      </c>
      <c r="C1" s="881"/>
      <c r="D1" s="881"/>
      <c r="E1" s="881"/>
      <c r="F1" s="881"/>
      <c r="G1" s="881"/>
      <c r="H1" s="881"/>
      <c r="I1" s="881"/>
      <c r="J1" s="881"/>
      <c r="K1" s="881"/>
    </row>
    <row r="2" spans="2:18">
      <c r="B2" s="881" t="s">
        <v>888</v>
      </c>
      <c r="C2" s="881"/>
      <c r="D2" s="881"/>
      <c r="E2" s="881"/>
      <c r="F2" s="881"/>
      <c r="G2" s="881"/>
      <c r="H2" s="881"/>
      <c r="I2" s="881"/>
      <c r="J2" s="881"/>
      <c r="K2" s="881"/>
    </row>
    <row r="3" spans="2:18">
      <c r="B3" s="881" t="s">
        <v>889</v>
      </c>
      <c r="C3" s="881"/>
      <c r="D3" s="881"/>
      <c r="E3" s="881"/>
      <c r="F3" s="881"/>
      <c r="G3" s="881"/>
      <c r="H3" s="881"/>
      <c r="I3" s="881"/>
      <c r="J3" s="881"/>
      <c r="K3" s="881"/>
    </row>
    <row r="5" spans="2:18">
      <c r="B5" s="902" t="s">
        <v>599</v>
      </c>
      <c r="C5" s="902"/>
      <c r="D5" s="902"/>
      <c r="E5" s="902"/>
      <c r="F5" s="902"/>
      <c r="G5" s="902"/>
      <c r="H5" s="902"/>
      <c r="I5" s="902"/>
    </row>
    <row r="6" spans="2:18">
      <c r="B6" s="902" t="s">
        <v>361</v>
      </c>
      <c r="C6" s="902"/>
      <c r="D6" s="902"/>
      <c r="E6" s="902"/>
      <c r="F6" s="902"/>
      <c r="G6" s="902"/>
      <c r="H6" s="902"/>
      <c r="I6" s="902"/>
    </row>
    <row r="7" spans="2:18">
      <c r="B7" s="902" t="s">
        <v>1044</v>
      </c>
      <c r="C7" s="902"/>
      <c r="D7" s="902"/>
      <c r="E7" s="902"/>
      <c r="F7" s="902"/>
      <c r="G7" s="902"/>
      <c r="H7" s="902"/>
      <c r="I7" s="902"/>
    </row>
    <row r="8" spans="2:18" ht="5.0999999999999996" customHeight="1" thickBot="1">
      <c r="B8" s="56"/>
    </row>
    <row r="9" spans="2:18" ht="11.25" customHeight="1" thickTop="1">
      <c r="B9" s="1035"/>
      <c r="C9" s="12" t="s">
        <v>419</v>
      </c>
      <c r="D9" s="12" t="s">
        <v>420</v>
      </c>
      <c r="E9" s="12" t="s">
        <v>421</v>
      </c>
      <c r="F9" s="12" t="s">
        <v>418</v>
      </c>
      <c r="G9" s="12" t="s">
        <v>419</v>
      </c>
      <c r="H9" s="12" t="s">
        <v>420</v>
      </c>
      <c r="I9" s="12" t="s">
        <v>421</v>
      </c>
      <c r="J9" s="11" t="s">
        <v>869</v>
      </c>
    </row>
    <row r="10" spans="2:18" ht="11.25" customHeight="1" thickBot="1">
      <c r="B10" s="1036"/>
      <c r="C10" s="58">
        <v>2022</v>
      </c>
      <c r="D10" s="58">
        <v>2022</v>
      </c>
      <c r="E10" s="58">
        <v>2022</v>
      </c>
      <c r="F10" s="58">
        <v>2022</v>
      </c>
      <c r="G10" s="58" t="s">
        <v>717</v>
      </c>
      <c r="H10" s="58" t="s">
        <v>717</v>
      </c>
      <c r="I10" s="58">
        <v>2023</v>
      </c>
      <c r="J10" s="404">
        <v>44926</v>
      </c>
    </row>
    <row r="11" spans="2:18" ht="11.25" customHeight="1" thickBot="1">
      <c r="B11" s="1037"/>
      <c r="C11" s="1034" t="s">
        <v>1064</v>
      </c>
      <c r="D11" s="1034"/>
      <c r="E11" s="1034"/>
      <c r="F11" s="1034"/>
      <c r="G11" s="1034"/>
      <c r="H11" s="1034"/>
      <c r="I11" s="1034"/>
      <c r="J11" s="790" t="s">
        <v>162</v>
      </c>
    </row>
    <row r="12" spans="2:18" ht="11.25" customHeight="1" thickTop="1">
      <c r="B12" s="27" t="s">
        <v>362</v>
      </c>
      <c r="C12" s="455">
        <v>-5662.22</v>
      </c>
      <c r="D12" s="455">
        <v>-5726.57</v>
      </c>
      <c r="E12" s="455">
        <v>-5639.71</v>
      </c>
      <c r="F12" s="455">
        <v>-6184.84</v>
      </c>
      <c r="G12" s="455">
        <v>-6511.21</v>
      </c>
      <c r="H12" s="455">
        <v>-6442.05</v>
      </c>
      <c r="I12" s="455">
        <v>-6452.75</v>
      </c>
      <c r="J12" s="454">
        <v>104.3</v>
      </c>
      <c r="L12" s="401"/>
      <c r="M12" s="401"/>
      <c r="N12" s="401"/>
      <c r="O12" s="401"/>
      <c r="P12" s="401"/>
      <c r="Q12" s="401"/>
      <c r="R12" s="401"/>
    </row>
    <row r="13" spans="2:18" ht="11.25" customHeight="1">
      <c r="B13" s="27" t="s">
        <v>645</v>
      </c>
      <c r="C13" s="455"/>
      <c r="D13" s="455"/>
      <c r="E13" s="455"/>
      <c r="F13" s="455"/>
      <c r="G13" s="455"/>
      <c r="H13" s="455"/>
      <c r="I13" s="455"/>
      <c r="J13" s="454"/>
    </row>
    <row r="14" spans="2:18" ht="11.25" customHeight="1" thickBot="1">
      <c r="B14" s="407" t="s">
        <v>646</v>
      </c>
      <c r="C14" s="660"/>
      <c r="D14" s="660"/>
      <c r="E14" s="660"/>
      <c r="F14" s="660"/>
      <c r="G14" s="660"/>
      <c r="H14" s="660"/>
      <c r="I14" s="660"/>
      <c r="J14" s="661"/>
    </row>
    <row r="15" spans="2:18" ht="11.25" customHeight="1" thickTop="1" thickBot="1">
      <c r="B15" s="662" t="s">
        <v>350</v>
      </c>
      <c r="C15" s="663">
        <v>6044.38</v>
      </c>
      <c r="D15" s="663">
        <v>5886.31</v>
      </c>
      <c r="E15" s="663">
        <v>6206.84</v>
      </c>
      <c r="F15" s="663">
        <v>6506.25</v>
      </c>
      <c r="G15" s="663">
        <v>6803.14</v>
      </c>
      <c r="H15" s="663">
        <v>7013.21</v>
      </c>
      <c r="I15" s="663">
        <v>6855.49</v>
      </c>
      <c r="J15" s="664">
        <v>105.4</v>
      </c>
      <c r="L15" s="401"/>
      <c r="M15" s="401"/>
      <c r="N15" s="401"/>
      <c r="O15" s="401"/>
      <c r="P15" s="401"/>
      <c r="Q15" s="401"/>
      <c r="R15" s="401"/>
    </row>
    <row r="16" spans="2:18" ht="11.25" customHeight="1" thickTop="1" thickBot="1">
      <c r="B16" s="662" t="s">
        <v>351</v>
      </c>
      <c r="C16" s="663">
        <v>11706.6</v>
      </c>
      <c r="D16" s="663">
        <v>11612.88</v>
      </c>
      <c r="E16" s="663">
        <v>11846.55</v>
      </c>
      <c r="F16" s="663">
        <v>12691.09</v>
      </c>
      <c r="G16" s="663">
        <v>13314.35</v>
      </c>
      <c r="H16" s="663">
        <v>13455.26</v>
      </c>
      <c r="I16" s="663">
        <v>13308.24</v>
      </c>
      <c r="J16" s="665">
        <v>104.9</v>
      </c>
      <c r="K16" s="321"/>
      <c r="L16" s="401"/>
      <c r="M16" s="401"/>
      <c r="N16" s="401"/>
      <c r="O16" s="401"/>
      <c r="P16" s="401"/>
      <c r="Q16" s="401"/>
      <c r="R16" s="401"/>
    </row>
    <row r="17" spans="2:18" ht="11.25" customHeight="1" thickTop="1">
      <c r="B17" s="666" t="s">
        <v>363</v>
      </c>
      <c r="C17" s="667">
        <v>3432.43</v>
      </c>
      <c r="D17" s="667">
        <v>3616.39</v>
      </c>
      <c r="E17" s="667">
        <v>4227.54</v>
      </c>
      <c r="F17" s="667">
        <v>4474.17</v>
      </c>
      <c r="G17" s="667">
        <v>4679.3500000000004</v>
      </c>
      <c r="H17" s="667">
        <v>4902.67</v>
      </c>
      <c r="I17" s="667">
        <v>4881.93</v>
      </c>
      <c r="J17" s="668">
        <v>109.1</v>
      </c>
      <c r="L17" s="401"/>
      <c r="M17" s="401"/>
      <c r="N17" s="401"/>
      <c r="O17" s="401"/>
      <c r="P17" s="401"/>
      <c r="Q17" s="401"/>
      <c r="R17" s="401"/>
    </row>
    <row r="18" spans="2:18" ht="11.25" customHeight="1">
      <c r="B18" s="666" t="s">
        <v>647</v>
      </c>
      <c r="C18" s="669"/>
      <c r="D18" s="669"/>
      <c r="E18" s="669"/>
      <c r="F18" s="669"/>
      <c r="G18" s="669"/>
      <c r="H18" s="669"/>
      <c r="I18" s="669"/>
      <c r="J18" s="670"/>
    </row>
    <row r="19" spans="2:18" ht="11.25" customHeight="1" thickBot="1">
      <c r="B19" s="671" t="s">
        <v>648</v>
      </c>
      <c r="C19" s="672"/>
      <c r="D19" s="672"/>
      <c r="E19" s="672"/>
      <c r="F19" s="672"/>
      <c r="G19" s="672"/>
      <c r="H19" s="672"/>
      <c r="I19" s="672"/>
      <c r="J19" s="673"/>
    </row>
    <row r="20" spans="2:18" ht="11.25" customHeight="1" thickTop="1">
      <c r="B20" s="666" t="s">
        <v>364</v>
      </c>
      <c r="C20" s="667">
        <v>4893.1099999999997</v>
      </c>
      <c r="D20" s="667">
        <v>4805.6099999999997</v>
      </c>
      <c r="E20" s="667">
        <v>4866.24</v>
      </c>
      <c r="F20" s="667">
        <v>4946.7</v>
      </c>
      <c r="G20" s="667">
        <v>5242.01</v>
      </c>
      <c r="H20" s="667">
        <v>5285.38</v>
      </c>
      <c r="I20" s="667">
        <v>5367.41</v>
      </c>
      <c r="J20" s="668">
        <v>108.5</v>
      </c>
      <c r="L20" s="401"/>
      <c r="M20" s="401"/>
      <c r="N20" s="401"/>
      <c r="O20" s="401"/>
      <c r="P20" s="401"/>
      <c r="Q20" s="401"/>
      <c r="R20" s="401"/>
    </row>
    <row r="21" spans="2:18" ht="11.25" customHeight="1">
      <c r="B21" s="666" t="s">
        <v>649</v>
      </c>
      <c r="C21" s="669"/>
      <c r="D21" s="669"/>
      <c r="E21" s="669"/>
      <c r="F21" s="669"/>
      <c r="G21" s="669"/>
      <c r="H21" s="669"/>
      <c r="I21" s="669"/>
      <c r="J21" s="670"/>
    </row>
    <row r="22" spans="2:18" ht="11.25" customHeight="1" thickBot="1">
      <c r="B22" s="671" t="s">
        <v>650</v>
      </c>
      <c r="C22" s="672"/>
      <c r="D22" s="672"/>
      <c r="E22" s="672"/>
      <c r="F22" s="672"/>
      <c r="G22" s="672"/>
      <c r="H22" s="672"/>
      <c r="I22" s="672"/>
      <c r="J22" s="673"/>
    </row>
    <row r="23" spans="2:18" ht="11.25" customHeight="1" thickTop="1">
      <c r="B23" s="666" t="s">
        <v>365</v>
      </c>
      <c r="C23" s="667">
        <v>4146.2299999999996</v>
      </c>
      <c r="D23" s="667">
        <v>4217.82</v>
      </c>
      <c r="E23" s="667">
        <v>4270.12</v>
      </c>
      <c r="F23" s="667">
        <v>4865.43</v>
      </c>
      <c r="G23" s="667">
        <v>5102.8900000000003</v>
      </c>
      <c r="H23" s="667">
        <v>5184.72</v>
      </c>
      <c r="I23" s="667">
        <v>4960.71</v>
      </c>
      <c r="J23" s="668">
        <v>102</v>
      </c>
      <c r="L23" s="401"/>
      <c r="M23" s="401"/>
      <c r="N23" s="401"/>
      <c r="O23" s="401"/>
      <c r="P23" s="401"/>
      <c r="Q23" s="401"/>
      <c r="R23" s="401"/>
    </row>
    <row r="24" spans="2:18" ht="11.25" customHeight="1">
      <c r="B24" s="666" t="s">
        <v>651</v>
      </c>
      <c r="C24" s="669"/>
      <c r="D24" s="669"/>
      <c r="E24" s="669"/>
      <c r="F24" s="669"/>
      <c r="G24" s="669"/>
      <c r="H24" s="669"/>
      <c r="I24" s="669"/>
      <c r="J24" s="670"/>
    </row>
    <row r="25" spans="2:18" ht="11.25" customHeight="1" thickBot="1">
      <c r="B25" s="671" t="s">
        <v>652</v>
      </c>
      <c r="C25" s="672"/>
      <c r="D25" s="672"/>
      <c r="E25" s="672"/>
      <c r="F25" s="672"/>
      <c r="G25" s="672"/>
      <c r="H25" s="672"/>
      <c r="I25" s="672"/>
      <c r="J25" s="673"/>
    </row>
    <row r="26" spans="2:18" ht="11.25" customHeight="1" thickTop="1" thickBot="1">
      <c r="B26" s="674"/>
      <c r="C26" s="1033" t="s">
        <v>162</v>
      </c>
      <c r="D26" s="1033"/>
      <c r="E26" s="1033"/>
      <c r="F26" s="1033"/>
      <c r="G26" s="1033"/>
      <c r="H26" s="1033"/>
      <c r="I26" s="1033"/>
      <c r="J26" s="791" t="s">
        <v>683</v>
      </c>
    </row>
    <row r="27" spans="2:18" ht="11.25" customHeight="1" thickTop="1">
      <c r="B27" s="406" t="s">
        <v>366</v>
      </c>
      <c r="C27" s="675">
        <v>-40.5</v>
      </c>
      <c r="D27" s="675">
        <v>-40.200000000000003</v>
      </c>
      <c r="E27" s="675">
        <v>-39.200000000000003</v>
      </c>
      <c r="F27" s="675">
        <v>-42.6</v>
      </c>
      <c r="G27" s="675">
        <v>-44</v>
      </c>
      <c r="H27" s="675">
        <v>-42.2</v>
      </c>
      <c r="I27" s="675">
        <v>-41.2</v>
      </c>
      <c r="J27" s="676">
        <v>1.4</v>
      </c>
    </row>
    <row r="28" spans="2:18" ht="11.25" customHeight="1">
      <c r="B28" s="406" t="s">
        <v>653</v>
      </c>
      <c r="C28" s="677"/>
      <c r="D28" s="677"/>
      <c r="E28" s="677"/>
      <c r="F28" s="677"/>
      <c r="G28" s="677"/>
      <c r="H28" s="677"/>
      <c r="I28" s="677"/>
      <c r="J28" s="678"/>
    </row>
    <row r="29" spans="2:18" ht="11.25" customHeight="1" thickBot="1">
      <c r="B29" s="407" t="s">
        <v>654</v>
      </c>
      <c r="C29" s="679"/>
      <c r="D29" s="679"/>
      <c r="E29" s="679"/>
      <c r="F29" s="679"/>
      <c r="G29" s="679"/>
      <c r="H29" s="679"/>
      <c r="I29" s="679"/>
      <c r="J29" s="661"/>
    </row>
    <row r="30" spans="2:18" ht="11.25" customHeight="1" thickTop="1">
      <c r="B30" s="666" t="s">
        <v>367</v>
      </c>
      <c r="C30" s="680">
        <v>51.6</v>
      </c>
      <c r="D30" s="680">
        <v>50.7</v>
      </c>
      <c r="E30" s="680">
        <v>52.4</v>
      </c>
      <c r="F30" s="680">
        <v>51.3</v>
      </c>
      <c r="G30" s="680">
        <v>51.1</v>
      </c>
      <c r="H30" s="680">
        <v>52.1</v>
      </c>
      <c r="I30" s="680">
        <v>51.5</v>
      </c>
      <c r="J30" s="668">
        <v>0.2</v>
      </c>
    </row>
    <row r="31" spans="2:18" ht="11.25" customHeight="1">
      <c r="B31" s="666" t="s">
        <v>655</v>
      </c>
      <c r="C31" s="681"/>
      <c r="D31" s="681"/>
      <c r="E31" s="681"/>
      <c r="F31" s="681"/>
      <c r="G31" s="681"/>
      <c r="H31" s="681"/>
      <c r="I31" s="681"/>
      <c r="J31" s="670"/>
    </row>
    <row r="32" spans="2:18" ht="11.25" customHeight="1" thickBot="1">
      <c r="B32" s="671" t="s">
        <v>656</v>
      </c>
      <c r="C32" s="682"/>
      <c r="D32" s="682"/>
      <c r="E32" s="682"/>
      <c r="F32" s="682"/>
      <c r="G32" s="682"/>
      <c r="H32" s="682"/>
      <c r="I32" s="682"/>
      <c r="J32" s="673"/>
    </row>
    <row r="33" spans="2:10" ht="11.25" customHeight="1" thickTop="1">
      <c r="B33" s="666" t="s">
        <v>368</v>
      </c>
      <c r="C33" s="680">
        <v>41.8</v>
      </c>
      <c r="D33" s="680">
        <v>41.4</v>
      </c>
      <c r="E33" s="680">
        <v>41.1</v>
      </c>
      <c r="F33" s="680">
        <v>39</v>
      </c>
      <c r="G33" s="680">
        <v>39.4</v>
      </c>
      <c r="H33" s="680">
        <v>39.299999999999997</v>
      </c>
      <c r="I33" s="680">
        <v>40.299999999999997</v>
      </c>
      <c r="J33" s="668">
        <v>1.3</v>
      </c>
    </row>
    <row r="34" spans="2:10" ht="11.25" customHeight="1">
      <c r="B34" s="666" t="s">
        <v>657</v>
      </c>
      <c r="C34" s="681"/>
      <c r="D34" s="681"/>
      <c r="E34" s="681"/>
      <c r="F34" s="681"/>
      <c r="G34" s="681"/>
      <c r="H34" s="681"/>
      <c r="I34" s="681"/>
      <c r="J34" s="670"/>
    </row>
    <row r="35" spans="2:10" ht="11.25" customHeight="1" thickBot="1">
      <c r="B35" s="671" t="s">
        <v>658</v>
      </c>
      <c r="C35" s="682"/>
      <c r="D35" s="682"/>
      <c r="E35" s="682"/>
      <c r="F35" s="682"/>
      <c r="G35" s="682"/>
      <c r="H35" s="682"/>
      <c r="I35" s="682"/>
      <c r="J35" s="673"/>
    </row>
    <row r="36" spans="2:10" ht="22.5" customHeight="1" thickTop="1">
      <c r="B36" s="666" t="s">
        <v>369</v>
      </c>
      <c r="C36" s="680">
        <v>35.4</v>
      </c>
      <c r="D36" s="680">
        <v>36.299999999999997</v>
      </c>
      <c r="E36" s="680">
        <v>36</v>
      </c>
      <c r="F36" s="680">
        <v>38.299999999999997</v>
      </c>
      <c r="G36" s="680">
        <v>38.299999999999997</v>
      </c>
      <c r="H36" s="680">
        <v>38.5</v>
      </c>
      <c r="I36" s="680">
        <v>37.299999999999997</v>
      </c>
      <c r="J36" s="668">
        <v>-1</v>
      </c>
    </row>
    <row r="37" spans="2:10" ht="22.5" customHeight="1">
      <c r="B37" s="666" t="s">
        <v>659</v>
      </c>
      <c r="C37" s="683"/>
      <c r="D37" s="683"/>
      <c r="E37" s="683"/>
      <c r="F37" s="683"/>
      <c r="G37" s="683"/>
      <c r="H37" s="683"/>
      <c r="I37" s="683"/>
      <c r="J37" s="684"/>
    </row>
    <row r="38" spans="2:10" ht="22.5" customHeight="1" thickBot="1">
      <c r="B38" s="685" t="s">
        <v>660</v>
      </c>
      <c r="C38" s="686"/>
      <c r="D38" s="686"/>
      <c r="E38" s="686"/>
      <c r="F38" s="686"/>
      <c r="G38" s="686"/>
      <c r="H38" s="686"/>
      <c r="I38" s="686"/>
      <c r="J38" s="687"/>
    </row>
    <row r="39" spans="2:10" ht="11.25" customHeight="1" thickTop="1">
      <c r="B39" s="606" t="s">
        <v>772</v>
      </c>
      <c r="C39" s="130"/>
      <c r="D39" s="130"/>
      <c r="E39" s="130"/>
      <c r="F39" s="130"/>
      <c r="G39" s="130"/>
      <c r="H39" s="130"/>
      <c r="I39" s="130"/>
      <c r="J39" s="130"/>
    </row>
    <row r="40" spans="2:10" ht="11.25" customHeight="1">
      <c r="B40" s="606" t="s">
        <v>47</v>
      </c>
      <c r="C40" s="130"/>
      <c r="D40" s="130"/>
      <c r="E40" s="130"/>
      <c r="F40" s="130"/>
      <c r="G40" s="130"/>
      <c r="H40" s="130"/>
      <c r="I40" s="130"/>
      <c r="J40" s="130"/>
    </row>
    <row r="41" spans="2:10">
      <c r="B41" s="130"/>
      <c r="C41" s="130"/>
      <c r="D41" s="130"/>
      <c r="E41" s="130"/>
      <c r="F41" s="130"/>
      <c r="G41" s="130"/>
      <c r="H41" s="130"/>
      <c r="I41" s="130"/>
      <c r="J41" s="130"/>
    </row>
    <row r="42" spans="2:10">
      <c r="B42" s="130"/>
      <c r="C42" s="130"/>
      <c r="D42" s="130"/>
      <c r="E42" s="130"/>
      <c r="F42" s="130"/>
      <c r="G42" s="130"/>
      <c r="H42" s="130"/>
      <c r="I42" s="130"/>
      <c r="J42" s="130"/>
    </row>
  </sheetData>
  <mergeCells count="9">
    <mergeCell ref="C26:I26"/>
    <mergeCell ref="B5:I5"/>
    <mergeCell ref="B6:I6"/>
    <mergeCell ref="C11:I11"/>
    <mergeCell ref="B1:K1"/>
    <mergeCell ref="B2:K2"/>
    <mergeCell ref="B3:K3"/>
    <mergeCell ref="B7:I7"/>
    <mergeCell ref="B9:B11"/>
  </mergeCells>
  <hyperlinks>
    <hyperlink ref="B1:I1" location="Cuprins_ro!B34" display="II. Poziția investițională internațională la 31.03.2023 (date provizorii) " xr:uid="{B6B529C6-6261-47F7-ABA6-588CE3537D00}"/>
    <hyperlink ref="B2:I2" location="Содержание_ru!B34" display="II. Международная инвестиционная позиция на 31.03.2023 (предварительные данные)" xr:uid="{ACD9C178-7900-4C1D-BD40-7E3783FD9089}"/>
    <hyperlink ref="B3:I3" location="Contents_en!B34" display="II. International investment position at 03/31/2023 (preliminary data)" xr:uid="{33510125-624B-4D1F-839E-DB6A552202F4}"/>
  </hyperlinks>
  <pageMargins left="0.7" right="0.7" top="0.75" bottom="0.75" header="0.3" footer="0.3"/>
  <pageSetup paperSize="9" orientation="portrait" horizontalDpi="300" verticalDpi="300" r:id="rId1"/>
  <headerFooter differentOddEven="1">
    <oddHeader>&amp;L&amp;1 </oddHeader>
    <oddFooter>&amp;L&amp;1 </oddFooter>
    <evenHeader>&amp;L&amp;1 </evenHeader>
    <evenFooter>&amp;L&amp;1 </evenFooter>
  </headerFooter>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ABDDE-25C7-433B-B097-CBA0DD486A2E}">
  <dimension ref="B1:R42"/>
  <sheetViews>
    <sheetView showGridLines="0" showRowColHeaders="0" zoomScaleNormal="100" workbookViewId="0"/>
  </sheetViews>
  <sheetFormatPr defaultRowHeight="15"/>
  <cols>
    <col min="1" max="1" width="5.7109375" customWidth="1"/>
    <col min="2" max="2" width="37.28515625" customWidth="1"/>
    <col min="3" max="3" width="10" customWidth="1"/>
    <col min="4" max="6" width="15.85546875" customWidth="1"/>
    <col min="7" max="7" width="17.28515625" customWidth="1"/>
    <col min="8" max="8" width="15.85546875" customWidth="1"/>
    <col min="9" max="9" width="11" customWidth="1"/>
  </cols>
  <sheetData>
    <row r="1" spans="2:18">
      <c r="B1" s="881" t="s">
        <v>887</v>
      </c>
      <c r="C1" s="881"/>
      <c r="D1" s="881"/>
      <c r="E1" s="881"/>
      <c r="F1" s="881"/>
      <c r="G1" s="881"/>
      <c r="H1" s="881"/>
      <c r="I1" s="881"/>
      <c r="J1" s="881"/>
      <c r="K1" s="881"/>
    </row>
    <row r="2" spans="2:18">
      <c r="B2" s="881" t="s">
        <v>888</v>
      </c>
      <c r="C2" s="881"/>
      <c r="D2" s="881"/>
      <c r="E2" s="881"/>
      <c r="F2" s="881"/>
      <c r="G2" s="881"/>
      <c r="H2" s="881"/>
      <c r="I2" s="881"/>
      <c r="J2" s="881"/>
      <c r="K2" s="881"/>
    </row>
    <row r="3" spans="2:18">
      <c r="B3" s="881" t="s">
        <v>889</v>
      </c>
      <c r="C3" s="881"/>
      <c r="D3" s="881"/>
      <c r="E3" s="881"/>
      <c r="F3" s="881"/>
      <c r="G3" s="881"/>
      <c r="H3" s="881"/>
      <c r="I3" s="881"/>
      <c r="J3" s="881"/>
      <c r="K3" s="881"/>
    </row>
    <row r="5" spans="2:18" ht="15" customHeight="1">
      <c r="B5" s="902" t="s">
        <v>899</v>
      </c>
      <c r="C5" s="902"/>
      <c r="D5" s="902"/>
      <c r="E5" s="902"/>
      <c r="F5" s="902"/>
      <c r="G5" s="902"/>
      <c r="H5" s="902"/>
      <c r="I5" s="902"/>
      <c r="J5" s="56"/>
    </row>
    <row r="6" spans="2:18" ht="15" customHeight="1">
      <c r="B6" s="902" t="s">
        <v>900</v>
      </c>
      <c r="C6" s="902"/>
      <c r="D6" s="902"/>
      <c r="E6" s="902"/>
      <c r="F6" s="902"/>
      <c r="G6" s="902"/>
      <c r="H6" s="902"/>
      <c r="I6" s="902"/>
      <c r="J6" s="56"/>
    </row>
    <row r="7" spans="2:18" ht="15" customHeight="1">
      <c r="B7" s="902" t="s">
        <v>1050</v>
      </c>
      <c r="C7" s="902"/>
      <c r="D7" s="902"/>
      <c r="E7" s="902"/>
      <c r="F7" s="902"/>
      <c r="G7" s="902"/>
      <c r="H7" s="902"/>
      <c r="I7" s="902"/>
      <c r="J7" s="56"/>
    </row>
    <row r="8" spans="2:18" ht="5.0999999999999996" customHeight="1" thickBot="1">
      <c r="B8" s="170"/>
    </row>
    <row r="9" spans="2:18" ht="40.5" customHeight="1" thickTop="1" thickBot="1">
      <c r="B9" s="1040"/>
      <c r="C9" s="1042" t="s">
        <v>870</v>
      </c>
      <c r="D9" s="885" t="s">
        <v>1045</v>
      </c>
      <c r="E9" s="886"/>
      <c r="F9" s="886"/>
      <c r="G9" s="886"/>
      <c r="H9" s="887"/>
      <c r="I9" s="885" t="s">
        <v>871</v>
      </c>
    </row>
    <row r="10" spans="2:18" ht="68.25" thickBot="1">
      <c r="B10" s="1041"/>
      <c r="C10" s="1043"/>
      <c r="D10" s="213" t="s">
        <v>1046</v>
      </c>
      <c r="E10" s="213" t="s">
        <v>1047</v>
      </c>
      <c r="F10" s="213" t="s">
        <v>370</v>
      </c>
      <c r="G10" s="213" t="s">
        <v>1048</v>
      </c>
      <c r="H10" s="213" t="s">
        <v>1049</v>
      </c>
      <c r="I10" s="1044"/>
    </row>
    <row r="11" spans="2:18" ht="11.25" customHeight="1" thickTop="1">
      <c r="B11" s="39" t="s">
        <v>371</v>
      </c>
      <c r="C11" s="214">
        <v>-6184.84</v>
      </c>
      <c r="D11" s="214">
        <v>-267.91000000000003</v>
      </c>
      <c r="E11" s="214">
        <v>-1408.68</v>
      </c>
      <c r="F11" s="214">
        <v>10.37</v>
      </c>
      <c r="G11" s="214">
        <v>-128.96</v>
      </c>
      <c r="H11" s="215">
        <v>1259.3599999999999</v>
      </c>
      <c r="I11" s="214">
        <v>-6452.75</v>
      </c>
      <c r="J11" s="321"/>
      <c r="L11" s="401"/>
      <c r="N11" s="401"/>
      <c r="Q11" s="401"/>
      <c r="R11" s="401"/>
    </row>
    <row r="12" spans="2:18" ht="11.25" customHeight="1">
      <c r="B12" s="39" t="s">
        <v>372</v>
      </c>
      <c r="C12" s="216"/>
      <c r="D12" s="216"/>
      <c r="E12" s="216"/>
      <c r="F12" s="216"/>
      <c r="G12" s="216"/>
      <c r="H12" s="217"/>
      <c r="I12" s="216"/>
    </row>
    <row r="13" spans="2:18" ht="11.25" customHeight="1" thickBot="1">
      <c r="B13" s="40" t="s">
        <v>373</v>
      </c>
      <c r="C13" s="218"/>
      <c r="D13" s="218"/>
      <c r="E13" s="218"/>
      <c r="F13" s="218"/>
      <c r="G13" s="218"/>
      <c r="H13" s="219"/>
      <c r="I13" s="218"/>
    </row>
    <row r="14" spans="2:18" ht="11.25" customHeight="1" thickTop="1" thickBot="1">
      <c r="B14" s="40" t="s">
        <v>350</v>
      </c>
      <c r="C14" s="220">
        <v>6506.25</v>
      </c>
      <c r="D14" s="220">
        <v>349.24</v>
      </c>
      <c r="E14" s="220">
        <v>-840.31</v>
      </c>
      <c r="F14" s="220">
        <v>-16.95</v>
      </c>
      <c r="G14" s="220">
        <v>-12.28</v>
      </c>
      <c r="H14" s="221">
        <v>1218.78</v>
      </c>
      <c r="I14" s="220">
        <v>6855.49</v>
      </c>
      <c r="L14" s="401"/>
      <c r="Q14" s="401"/>
      <c r="R14" s="401"/>
    </row>
    <row r="15" spans="2:18" ht="11.25" customHeight="1" thickTop="1">
      <c r="B15" s="372" t="s">
        <v>374</v>
      </c>
      <c r="C15" s="222">
        <v>438.59</v>
      </c>
      <c r="D15" s="222">
        <v>14.95</v>
      </c>
      <c r="E15" s="222">
        <v>4.22</v>
      </c>
      <c r="F15" s="223"/>
      <c r="G15" s="222">
        <v>10.73</v>
      </c>
      <c r="H15" s="224"/>
      <c r="I15" s="222">
        <v>453.54</v>
      </c>
    </row>
    <row r="16" spans="2:18" ht="11.25" customHeight="1">
      <c r="B16" s="372" t="s">
        <v>348</v>
      </c>
      <c r="C16" s="225"/>
      <c r="D16" s="225"/>
      <c r="E16" s="225"/>
      <c r="F16" s="226"/>
      <c r="G16" s="225"/>
      <c r="H16" s="227"/>
      <c r="I16" s="225"/>
    </row>
    <row r="17" spans="2:18" ht="11.25" customHeight="1" thickBot="1">
      <c r="B17" s="373" t="s">
        <v>349</v>
      </c>
      <c r="C17" s="228"/>
      <c r="D17" s="228"/>
      <c r="E17" s="228"/>
      <c r="F17" s="229"/>
      <c r="G17" s="228"/>
      <c r="H17" s="230"/>
      <c r="I17" s="228"/>
    </row>
    <row r="18" spans="2:18" ht="11.25" customHeight="1" thickTop="1">
      <c r="B18" s="372" t="s">
        <v>375</v>
      </c>
      <c r="C18" s="222">
        <v>13.83</v>
      </c>
      <c r="D18" s="222">
        <v>-0.56000000000000005</v>
      </c>
      <c r="E18" s="222">
        <v>-0.74</v>
      </c>
      <c r="F18" s="222">
        <v>0.02</v>
      </c>
      <c r="G18" s="222">
        <v>0.16</v>
      </c>
      <c r="H18" s="224"/>
      <c r="I18" s="222">
        <v>13.27</v>
      </c>
    </row>
    <row r="19" spans="2:18" ht="11.25" customHeight="1">
      <c r="B19" s="372" t="s">
        <v>376</v>
      </c>
      <c r="C19" s="225"/>
      <c r="D19" s="225"/>
      <c r="E19" s="225"/>
      <c r="F19" s="225"/>
      <c r="G19" s="225"/>
      <c r="H19" s="227"/>
      <c r="I19" s="225"/>
    </row>
    <row r="20" spans="2:18" ht="11.25" customHeight="1" thickBot="1">
      <c r="B20" s="373" t="s">
        <v>377</v>
      </c>
      <c r="C20" s="228"/>
      <c r="D20" s="228"/>
      <c r="E20" s="228"/>
      <c r="F20" s="228"/>
      <c r="G20" s="228"/>
      <c r="H20" s="230"/>
      <c r="I20" s="228"/>
    </row>
    <row r="21" spans="2:18" ht="11.25" customHeight="1" thickTop="1">
      <c r="B21" s="372" t="s">
        <v>378</v>
      </c>
      <c r="C21" s="222"/>
      <c r="D21" s="223"/>
      <c r="E21" s="223">
        <v>0.19</v>
      </c>
      <c r="F21" s="223"/>
      <c r="G21" s="223">
        <v>-0.19</v>
      </c>
      <c r="H21" s="224"/>
      <c r="I21" s="222">
        <v>0</v>
      </c>
    </row>
    <row r="22" spans="2:18" ht="11.25" customHeight="1">
      <c r="B22" s="372" t="s">
        <v>379</v>
      </c>
      <c r="C22" s="225"/>
      <c r="D22" s="226"/>
      <c r="E22" s="226"/>
      <c r="F22" s="226"/>
      <c r="G22" s="226"/>
      <c r="H22" s="227"/>
      <c r="I22" s="225"/>
    </row>
    <row r="23" spans="2:18" ht="11.25" customHeight="1" thickBot="1">
      <c r="B23" s="373" t="s">
        <v>380</v>
      </c>
      <c r="C23" s="228"/>
      <c r="D23" s="229"/>
      <c r="E23" s="229"/>
      <c r="F23" s="229"/>
      <c r="G23" s="229"/>
      <c r="H23" s="230"/>
      <c r="I23" s="228"/>
    </row>
    <row r="24" spans="2:18" ht="11.25" customHeight="1" thickTop="1">
      <c r="B24" s="372" t="s">
        <v>381</v>
      </c>
      <c r="C24" s="222">
        <v>1579.66</v>
      </c>
      <c r="D24" s="222">
        <v>-72.91</v>
      </c>
      <c r="E24" s="222">
        <v>-1283.7</v>
      </c>
      <c r="F24" s="223"/>
      <c r="G24" s="222">
        <v>-7.99</v>
      </c>
      <c r="H24" s="209">
        <v>1218.78</v>
      </c>
      <c r="I24" s="222">
        <v>1506.75</v>
      </c>
      <c r="L24" s="401"/>
      <c r="N24" s="401"/>
      <c r="Q24" s="401"/>
      <c r="R24" s="401"/>
    </row>
    <row r="25" spans="2:18" ht="11.25" customHeight="1">
      <c r="B25" s="372" t="s">
        <v>382</v>
      </c>
      <c r="C25" s="225"/>
      <c r="D25" s="225"/>
      <c r="E25" s="225"/>
      <c r="F25" s="226"/>
      <c r="G25" s="225"/>
      <c r="H25" s="210"/>
      <c r="I25" s="225"/>
    </row>
    <row r="26" spans="2:18" ht="11.25" customHeight="1" thickBot="1">
      <c r="B26" s="373" t="s">
        <v>383</v>
      </c>
      <c r="C26" s="228"/>
      <c r="D26" s="228"/>
      <c r="E26" s="228"/>
      <c r="F26" s="229"/>
      <c r="G26" s="228"/>
      <c r="H26" s="211"/>
      <c r="I26" s="228"/>
    </row>
    <row r="27" spans="2:18" ht="11.25" customHeight="1" thickTop="1">
      <c r="B27" s="372" t="s">
        <v>992</v>
      </c>
      <c r="C27" s="222">
        <v>4474.17</v>
      </c>
      <c r="D27" s="222">
        <v>407.76</v>
      </c>
      <c r="E27" s="222">
        <v>439.72</v>
      </c>
      <c r="F27" s="222">
        <v>-16.97</v>
      </c>
      <c r="G27" s="222">
        <v>-14.99</v>
      </c>
      <c r="H27" s="224"/>
      <c r="I27" s="222">
        <v>4881.93</v>
      </c>
      <c r="L27" s="401"/>
      <c r="R27" s="401"/>
    </row>
    <row r="28" spans="2:18" ht="11.25" customHeight="1">
      <c r="B28" s="372" t="s">
        <v>993</v>
      </c>
      <c r="C28" s="225"/>
      <c r="D28" s="225"/>
      <c r="E28" s="225"/>
      <c r="F28" s="225"/>
      <c r="G28" s="225"/>
      <c r="H28" s="227"/>
      <c r="I28" s="225"/>
    </row>
    <row r="29" spans="2:18" ht="11.25" customHeight="1" thickBot="1">
      <c r="B29" s="373" t="s">
        <v>994</v>
      </c>
      <c r="C29" s="228"/>
      <c r="D29" s="228"/>
      <c r="E29" s="228"/>
      <c r="F29" s="228"/>
      <c r="G29" s="228"/>
      <c r="H29" s="230"/>
      <c r="I29" s="228"/>
    </row>
    <row r="30" spans="2:18" ht="11.25" customHeight="1" thickTop="1" thickBot="1">
      <c r="B30" s="374" t="s">
        <v>583</v>
      </c>
      <c r="C30" s="220">
        <v>12691.09</v>
      </c>
      <c r="D30" s="220">
        <v>617.15</v>
      </c>
      <c r="E30" s="220">
        <v>568.37</v>
      </c>
      <c r="F30" s="220">
        <v>-27.32</v>
      </c>
      <c r="G30" s="220">
        <v>116.68</v>
      </c>
      <c r="H30" s="221">
        <v>-40.58</v>
      </c>
      <c r="I30" s="220">
        <v>13308.24</v>
      </c>
      <c r="L30" s="401"/>
      <c r="R30" s="401"/>
    </row>
    <row r="31" spans="2:18" ht="11.25" customHeight="1" thickTop="1">
      <c r="B31" s="372" t="s">
        <v>347</v>
      </c>
      <c r="C31" s="222">
        <v>4946.7</v>
      </c>
      <c r="D31" s="222">
        <v>420.71</v>
      </c>
      <c r="E31" s="222">
        <v>305.39999999999998</v>
      </c>
      <c r="F31" s="222">
        <v>-27.21</v>
      </c>
      <c r="G31" s="222">
        <v>183.11</v>
      </c>
      <c r="H31" s="209">
        <v>-40.590000000000003</v>
      </c>
      <c r="I31" s="222">
        <v>5367.41</v>
      </c>
      <c r="L31" s="401"/>
      <c r="R31" s="401"/>
    </row>
    <row r="32" spans="2:18" ht="11.25" customHeight="1">
      <c r="B32" s="372" t="s">
        <v>348</v>
      </c>
      <c r="C32" s="225"/>
      <c r="D32" s="225"/>
      <c r="E32" s="225"/>
      <c r="F32" s="225"/>
      <c r="G32" s="225"/>
      <c r="H32" s="210"/>
      <c r="I32" s="225"/>
    </row>
    <row r="33" spans="2:18" ht="11.25" customHeight="1" thickBot="1">
      <c r="B33" s="373" t="s">
        <v>349</v>
      </c>
      <c r="C33" s="228"/>
      <c r="D33" s="228"/>
      <c r="E33" s="228"/>
      <c r="F33" s="228"/>
      <c r="G33" s="228"/>
      <c r="H33" s="211"/>
      <c r="I33" s="228"/>
    </row>
    <row r="34" spans="2:18" ht="11.25" customHeight="1" thickTop="1">
      <c r="B34" s="372" t="s">
        <v>375</v>
      </c>
      <c r="C34" s="222">
        <v>24.67</v>
      </c>
      <c r="D34" s="222">
        <v>-1.26</v>
      </c>
      <c r="E34" s="222">
        <v>-1.36</v>
      </c>
      <c r="F34" s="223">
        <v>-0.11</v>
      </c>
      <c r="G34" s="222">
        <v>0.21</v>
      </c>
      <c r="H34" s="224"/>
      <c r="I34" s="222">
        <v>23.41</v>
      </c>
    </row>
    <row r="35" spans="2:18" ht="11.25" customHeight="1">
      <c r="B35" s="372" t="s">
        <v>376</v>
      </c>
      <c r="C35" s="225"/>
      <c r="D35" s="225"/>
      <c r="E35" s="225"/>
      <c r="F35" s="226"/>
      <c r="G35" s="225"/>
      <c r="H35" s="227"/>
      <c r="I35" s="225"/>
    </row>
    <row r="36" spans="2:18" ht="11.25" customHeight="1" thickBot="1">
      <c r="B36" s="373" t="s">
        <v>377</v>
      </c>
      <c r="C36" s="228"/>
      <c r="D36" s="228"/>
      <c r="E36" s="228"/>
      <c r="F36" s="229"/>
      <c r="G36" s="228"/>
      <c r="H36" s="230"/>
      <c r="I36" s="228"/>
    </row>
    <row r="37" spans="2:18" ht="11.25" customHeight="1" thickTop="1">
      <c r="B37" s="372" t="s">
        <v>381</v>
      </c>
      <c r="C37" s="222">
        <v>7719.72</v>
      </c>
      <c r="D37" s="222">
        <v>197.7</v>
      </c>
      <c r="E37" s="222">
        <v>264.33</v>
      </c>
      <c r="F37" s="223"/>
      <c r="G37" s="222">
        <v>-66.64</v>
      </c>
      <c r="H37" s="209">
        <v>0.01</v>
      </c>
      <c r="I37" s="222">
        <v>7917.42</v>
      </c>
      <c r="L37" s="401"/>
      <c r="R37" s="401"/>
    </row>
    <row r="38" spans="2:18" ht="11.25" customHeight="1">
      <c r="B38" s="372" t="s">
        <v>382</v>
      </c>
      <c r="C38" s="225"/>
      <c r="D38" s="225"/>
      <c r="E38" s="225"/>
      <c r="F38" s="226"/>
      <c r="G38" s="225"/>
      <c r="H38" s="210"/>
      <c r="I38" s="225"/>
    </row>
    <row r="39" spans="2:18" ht="11.25" customHeight="1" thickBot="1">
      <c r="B39" s="375" t="s">
        <v>383</v>
      </c>
      <c r="C39" s="231"/>
      <c r="D39" s="100"/>
      <c r="E39" s="231"/>
      <c r="F39" s="232"/>
      <c r="G39" s="100"/>
      <c r="H39" s="17"/>
      <c r="I39" s="231"/>
    </row>
    <row r="40" spans="2:18" s="138" customFormat="1" ht="22.5" customHeight="1" thickTop="1">
      <c r="B40" s="1038" t="s">
        <v>773</v>
      </c>
      <c r="C40" s="1038"/>
      <c r="D40" s="1038"/>
      <c r="E40" s="1038"/>
      <c r="F40" s="1038"/>
      <c r="G40" s="1038"/>
      <c r="H40" s="1038"/>
      <c r="I40" s="1038"/>
    </row>
    <row r="41" spans="2:18" ht="11.25" customHeight="1">
      <c r="B41" s="1039" t="s">
        <v>908</v>
      </c>
      <c r="C41" s="1039"/>
      <c r="D41" s="1039"/>
      <c r="E41" s="1039"/>
      <c r="F41" s="1039"/>
      <c r="G41" s="1039"/>
      <c r="H41" s="1039"/>
      <c r="I41" s="1039"/>
    </row>
    <row r="42" spans="2:18" ht="11.25" customHeight="1"/>
  </sheetData>
  <mergeCells count="12">
    <mergeCell ref="B7:I7"/>
    <mergeCell ref="B40:I40"/>
    <mergeCell ref="B41:I41"/>
    <mergeCell ref="B9:B10"/>
    <mergeCell ref="C9:C10"/>
    <mergeCell ref="D9:H9"/>
    <mergeCell ref="I9:I10"/>
    <mergeCell ref="B5:I5"/>
    <mergeCell ref="B6:I6"/>
    <mergeCell ref="B1:K1"/>
    <mergeCell ref="B2:K2"/>
    <mergeCell ref="B3:K3"/>
  </mergeCells>
  <hyperlinks>
    <hyperlink ref="B1:I1" location="Cuprins_ro!B34" display="II. Poziția investițională internațională la 31.03.2023 (date provizorii) " xr:uid="{E8E66C40-7BB2-40B1-BB97-A935BAF62B78}"/>
    <hyperlink ref="B2:I2" location="Содержание_ru!B34" display="II. Международная инвестиционная позиция на 31.03.2023 (предварительные данные)" xr:uid="{C2B363DC-660F-4202-A512-CD6938034EBB}"/>
    <hyperlink ref="B3:I3" location="Contents_en!B34" display="II. International investment position at 03/31/2023 (preliminary data)" xr:uid="{49735A60-CB36-4987-9E3D-EC6318E3A11C}"/>
  </hyperlinks>
  <pageMargins left="0.7" right="0.7" top="0.75" bottom="0.75" header="0.3" footer="0.3"/>
  <pageSetup paperSize="9" orientation="portrait" horizontalDpi="300" verticalDpi="300" r:id="rId1"/>
  <headerFooter differentOddEven="1">
    <oddHeader>&amp;L&amp;1 </oddHeader>
    <oddFooter>&amp;L&amp;1 </oddFooter>
    <evenHeader>&amp;L&amp;1 </evenHeader>
    <evenFooter>&amp;L&amp;1 </evenFooter>
  </headerFooter>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102AC-8FCD-487D-993F-EF6861AF98CF}">
  <dimension ref="B1:R51"/>
  <sheetViews>
    <sheetView showGridLines="0" showRowColHeaders="0" zoomScaleNormal="100" workbookViewId="0"/>
  </sheetViews>
  <sheetFormatPr defaultColWidth="9.140625" defaultRowHeight="15"/>
  <cols>
    <col min="1" max="1" width="5.7109375" style="233" customWidth="1"/>
    <col min="2" max="2" width="32.7109375" style="233" customWidth="1"/>
    <col min="3" max="9" width="9.5703125" style="233" customWidth="1"/>
    <col min="10" max="16384" width="9.140625" style="233"/>
  </cols>
  <sheetData>
    <row r="1" spans="2:15" customFormat="1">
      <c r="B1" s="881" t="s">
        <v>887</v>
      </c>
      <c r="C1" s="881"/>
      <c r="D1" s="881"/>
      <c r="E1" s="881"/>
      <c r="F1" s="881"/>
      <c r="G1" s="881"/>
      <c r="H1" s="881"/>
      <c r="I1" s="881"/>
      <c r="J1" s="881"/>
      <c r="K1" s="881"/>
      <c r="L1" s="718"/>
    </row>
    <row r="2" spans="2:15" customFormat="1">
      <c r="B2" s="881" t="s">
        <v>888</v>
      </c>
      <c r="C2" s="881"/>
      <c r="D2" s="881"/>
      <c r="E2" s="881"/>
      <c r="F2" s="881"/>
      <c r="G2" s="881"/>
      <c r="H2" s="881"/>
      <c r="I2" s="881"/>
      <c r="J2" s="881"/>
      <c r="K2" s="881"/>
      <c r="L2" s="718"/>
    </row>
    <row r="3" spans="2:15" customFormat="1">
      <c r="B3" s="881" t="s">
        <v>889</v>
      </c>
      <c r="C3" s="881"/>
      <c r="D3" s="881"/>
      <c r="E3" s="881"/>
      <c r="F3" s="881"/>
      <c r="G3" s="881"/>
      <c r="H3" s="881"/>
      <c r="I3" s="881"/>
      <c r="J3" s="881"/>
      <c r="K3" s="881"/>
      <c r="L3" s="718"/>
    </row>
    <row r="4" spans="2:15" ht="12" customHeight="1"/>
    <row r="5" spans="2:15" s="234" customFormat="1" ht="46.5" customHeight="1">
      <c r="B5" s="875" t="s">
        <v>857</v>
      </c>
      <c r="C5" s="875"/>
      <c r="D5" s="875"/>
      <c r="E5" s="875"/>
      <c r="F5" s="875"/>
      <c r="G5" s="875"/>
      <c r="H5" s="875"/>
      <c r="I5" s="875"/>
      <c r="J5" s="875"/>
      <c r="K5" s="875"/>
      <c r="L5" s="875"/>
      <c r="O5" s="727"/>
    </row>
    <row r="6" spans="2:15" s="234" customFormat="1" ht="60" customHeight="1">
      <c r="B6" s="875" t="s">
        <v>1051</v>
      </c>
      <c r="C6" s="875"/>
      <c r="D6" s="875"/>
      <c r="E6" s="875"/>
      <c r="F6" s="875"/>
      <c r="G6" s="875"/>
      <c r="H6" s="875"/>
      <c r="I6" s="875"/>
      <c r="J6" s="875"/>
      <c r="K6" s="875"/>
      <c r="L6" s="875"/>
      <c r="O6" s="727"/>
    </row>
    <row r="7" spans="2:15" s="234" customFormat="1" ht="60" customHeight="1">
      <c r="B7" s="1048" t="s">
        <v>1052</v>
      </c>
      <c r="C7" s="1048"/>
      <c r="D7" s="1048"/>
      <c r="E7" s="1048"/>
      <c r="F7" s="1048"/>
      <c r="G7" s="1048"/>
      <c r="H7" s="1048"/>
      <c r="I7" s="1048"/>
      <c r="J7" s="1048"/>
      <c r="K7" s="1048"/>
      <c r="L7" s="1048"/>
      <c r="O7" s="727"/>
    </row>
    <row r="8" spans="2:15" s="234" customFormat="1" ht="5.0999999999999996" customHeight="1">
      <c r="B8" s="235"/>
      <c r="C8" s="235"/>
      <c r="D8" s="235"/>
      <c r="E8" s="235"/>
      <c r="F8" s="235"/>
      <c r="G8" s="235"/>
      <c r="H8" s="235"/>
      <c r="I8" s="235"/>
    </row>
    <row r="9" spans="2:15" s="234" customFormat="1" ht="15" customHeight="1">
      <c r="B9" s="1047" t="s">
        <v>600</v>
      </c>
      <c r="C9" s="1047"/>
      <c r="D9" s="1047"/>
      <c r="E9" s="1047"/>
      <c r="F9" s="1047"/>
      <c r="G9" s="1047"/>
      <c r="H9" s="1047"/>
      <c r="I9" s="1047"/>
      <c r="J9" s="1047"/>
      <c r="K9" s="1047"/>
      <c r="L9" s="1047"/>
    </row>
    <row r="10" spans="2:15" s="234" customFormat="1" ht="15" customHeight="1">
      <c r="B10" s="1047" t="s">
        <v>384</v>
      </c>
      <c r="C10" s="1047"/>
      <c r="D10" s="1047"/>
      <c r="E10" s="1047"/>
      <c r="F10" s="1047"/>
      <c r="G10" s="1047"/>
      <c r="H10" s="1047"/>
      <c r="I10" s="1047"/>
      <c r="J10" s="1047"/>
      <c r="K10" s="1047"/>
      <c r="L10" s="1047"/>
    </row>
    <row r="11" spans="2:15" s="234" customFormat="1" ht="15" customHeight="1">
      <c r="B11" s="1047" t="s">
        <v>385</v>
      </c>
      <c r="C11" s="1047"/>
      <c r="D11" s="1047"/>
      <c r="E11" s="1047"/>
      <c r="F11" s="1047"/>
      <c r="G11" s="1047"/>
      <c r="H11" s="1047"/>
      <c r="I11" s="1047"/>
      <c r="J11" s="1047"/>
      <c r="K11" s="1047"/>
      <c r="L11" s="1047"/>
    </row>
    <row r="12" spans="2:15">
      <c r="B12" s="236"/>
    </row>
    <row r="13" spans="2:15">
      <c r="B13" s="236"/>
    </row>
    <row r="14" spans="2:15">
      <c r="B14" s="236"/>
    </row>
    <row r="15" spans="2:15">
      <c r="B15" s="236"/>
      <c r="C15" s="237"/>
      <c r="D15" s="237"/>
      <c r="E15" s="237"/>
      <c r="F15" s="237"/>
      <c r="G15" s="237"/>
      <c r="H15" s="237"/>
      <c r="I15" s="237"/>
    </row>
    <row r="16" spans="2:15">
      <c r="B16" s="236"/>
    </row>
    <row r="17" spans="2:2">
      <c r="B17" s="236"/>
    </row>
    <row r="18" spans="2:2">
      <c r="B18" s="236"/>
    </row>
    <row r="19" spans="2:2">
      <c r="B19" s="236"/>
    </row>
    <row r="20" spans="2:2">
      <c r="B20" s="236"/>
    </row>
    <row r="21" spans="2:2">
      <c r="B21" s="236"/>
    </row>
    <row r="22" spans="2:2">
      <c r="B22" s="236"/>
    </row>
    <row r="23" spans="2:2">
      <c r="B23" s="236"/>
    </row>
    <row r="24" spans="2:2">
      <c r="B24" s="236"/>
    </row>
    <row r="25" spans="2:2">
      <c r="B25" s="236"/>
    </row>
    <row r="26" spans="2:2">
      <c r="B26" s="236"/>
    </row>
    <row r="27" spans="2:2">
      <c r="B27" s="236"/>
    </row>
    <row r="28" spans="2:2">
      <c r="B28" s="236"/>
    </row>
    <row r="29" spans="2:2">
      <c r="B29" s="236"/>
    </row>
    <row r="30" spans="2:2">
      <c r="B30" s="236"/>
    </row>
    <row r="31" spans="2:2">
      <c r="B31" s="236"/>
    </row>
    <row r="32" spans="2:2">
      <c r="B32" s="236"/>
    </row>
    <row r="33" spans="2:18">
      <c r="B33" s="236"/>
    </row>
    <row r="34" spans="2:18">
      <c r="B34" s="236"/>
    </row>
    <row r="35" spans="2:18" customFormat="1" ht="11.25" customHeight="1">
      <c r="B35" s="606" t="s">
        <v>47</v>
      </c>
    </row>
    <row r="36" spans="2:18">
      <c r="B36" s="236"/>
    </row>
    <row r="37" spans="2:18">
      <c r="B37" s="1045"/>
      <c r="C37" s="896">
        <v>2022</v>
      </c>
      <c r="D37" s="896"/>
      <c r="E37" s="896"/>
      <c r="F37" s="896"/>
      <c r="G37" s="896">
        <v>2023</v>
      </c>
      <c r="H37" s="896"/>
      <c r="I37" s="896"/>
    </row>
    <row r="38" spans="2:18">
      <c r="B38" s="1046"/>
      <c r="C38" s="22" t="s">
        <v>3</v>
      </c>
      <c r="D38" s="22" t="s">
        <v>4</v>
      </c>
      <c r="E38" s="22" t="s">
        <v>5</v>
      </c>
      <c r="F38" s="22" t="s">
        <v>6</v>
      </c>
      <c r="G38" s="22" t="s">
        <v>694</v>
      </c>
      <c r="H38" s="22" t="s">
        <v>845</v>
      </c>
      <c r="I38" s="22" t="s">
        <v>5</v>
      </c>
    </row>
    <row r="39" spans="2:18" ht="34.5">
      <c r="B39" s="238" t="s">
        <v>386</v>
      </c>
      <c r="C39" s="702">
        <v>23.946410724722909</v>
      </c>
      <c r="D39" s="702">
        <v>24.884866433823841</v>
      </c>
      <c r="E39" s="702">
        <v>28.926939083689877</v>
      </c>
      <c r="F39" s="702">
        <v>30.402774598990202</v>
      </c>
      <c r="G39" s="702">
        <v>31.194657512855645</v>
      </c>
      <c r="H39" s="702">
        <v>31.7503029158602</v>
      </c>
      <c r="I39" s="702">
        <v>30.801537662709254</v>
      </c>
      <c r="K39" s="726"/>
      <c r="L39" s="726"/>
      <c r="M39" s="726"/>
      <c r="N39" s="726"/>
      <c r="O39" s="726"/>
      <c r="P39" s="726"/>
      <c r="Q39" s="726"/>
      <c r="R39" s="726"/>
    </row>
    <row r="40" spans="2:18" ht="36.75" customHeight="1">
      <c r="B40" s="238" t="s">
        <v>387</v>
      </c>
      <c r="C40" s="702">
        <v>-18.316417671268844</v>
      </c>
      <c r="D40" s="702">
        <v>-18.305604805965871</v>
      </c>
      <c r="E40" s="702">
        <v>-18.804464053550845</v>
      </c>
      <c r="F40" s="702">
        <v>-21.866305250008963</v>
      </c>
      <c r="G40" s="702">
        <v>-22.877001523006317</v>
      </c>
      <c r="H40" s="702">
        <v>-22.856706373559511</v>
      </c>
      <c r="I40" s="702">
        <v>-20.919199899345553</v>
      </c>
      <c r="K40" s="726"/>
      <c r="L40" s="726"/>
      <c r="M40" s="726"/>
      <c r="N40" s="726"/>
      <c r="O40" s="726"/>
      <c r="P40" s="726"/>
      <c r="Q40" s="726"/>
      <c r="R40" s="726"/>
    </row>
    <row r="41" spans="2:18" ht="34.5">
      <c r="B41" s="238" t="s">
        <v>388</v>
      </c>
      <c r="C41" s="702">
        <v>3.1957688309700054</v>
      </c>
      <c r="D41" s="702">
        <v>1.8537979325130447</v>
      </c>
      <c r="E41" s="702">
        <v>-2.7879477228515765E-2</v>
      </c>
      <c r="F41" s="702">
        <v>-0.56414447106966281</v>
      </c>
      <c r="G41" s="702">
        <v>-0.41627487391089496</v>
      </c>
      <c r="H41" s="702">
        <v>0.14195083059266603</v>
      </c>
      <c r="I41" s="702">
        <v>0.84387511951118721</v>
      </c>
      <c r="K41" s="726"/>
      <c r="L41" s="726"/>
      <c r="M41" s="726"/>
      <c r="N41" s="726"/>
      <c r="O41" s="726"/>
      <c r="P41" s="726"/>
      <c r="Q41" s="726"/>
      <c r="R41" s="726"/>
    </row>
    <row r="42" spans="2:18" ht="34.5">
      <c r="B42" s="238" t="s">
        <v>389</v>
      </c>
      <c r="C42" s="702">
        <v>-49.333353364567749</v>
      </c>
      <c r="D42" s="702">
        <v>-48.660053218541634</v>
      </c>
      <c r="E42" s="702">
        <v>-49.304612141547096</v>
      </c>
      <c r="F42" s="702">
        <v>-50.509103894420747</v>
      </c>
      <c r="G42" s="702">
        <v>-51.916534116220312</v>
      </c>
      <c r="H42" s="702">
        <v>-51.273623503123581</v>
      </c>
      <c r="I42" s="702">
        <v>-51.938013211534638</v>
      </c>
      <c r="K42" s="726"/>
      <c r="L42" s="726"/>
      <c r="M42" s="726"/>
      <c r="N42" s="726"/>
      <c r="O42" s="726"/>
      <c r="P42" s="726"/>
      <c r="Q42" s="726"/>
      <c r="R42" s="726"/>
    </row>
    <row r="43" spans="2:18" ht="34.5">
      <c r="B43" s="238" t="s">
        <v>390</v>
      </c>
      <c r="C43" s="702">
        <v>-40.507591480143681</v>
      </c>
      <c r="D43" s="702">
        <v>-40.22699365817062</v>
      </c>
      <c r="E43" s="702">
        <v>-39.210016588636577</v>
      </c>
      <c r="F43" s="702">
        <v>-42.636779016509166</v>
      </c>
      <c r="G43" s="702">
        <v>-44.015153000281884</v>
      </c>
      <c r="H43" s="702">
        <v>-42.238076130230219</v>
      </c>
      <c r="I43" s="702">
        <v>-41.211800328659756</v>
      </c>
      <c r="K43" s="726"/>
      <c r="L43" s="726"/>
      <c r="M43" s="726"/>
      <c r="N43" s="726"/>
      <c r="O43" s="726"/>
      <c r="P43" s="726"/>
      <c r="Q43" s="726"/>
      <c r="R43" s="726"/>
    </row>
    <row r="44" spans="2:18">
      <c r="C44" s="239"/>
      <c r="D44" s="239"/>
      <c r="E44" s="239"/>
      <c r="F44" s="239"/>
      <c r="G44" s="239"/>
      <c r="H44" s="239"/>
      <c r="I44" s="239"/>
    </row>
    <row r="45" spans="2:18" ht="34.5">
      <c r="B45" s="238" t="s">
        <v>386</v>
      </c>
      <c r="C45" s="535">
        <v>3347.27</v>
      </c>
      <c r="D45" s="535">
        <v>3542.52</v>
      </c>
      <c r="E45" s="535">
        <v>4160.66</v>
      </c>
      <c r="F45" s="535">
        <v>4410.1900000000005</v>
      </c>
      <c r="G45" s="535">
        <v>4614.6600000000008</v>
      </c>
      <c r="H45" s="535">
        <v>4842.4800000000005</v>
      </c>
      <c r="I45" s="535">
        <v>4822.76</v>
      </c>
    </row>
    <row r="46" spans="2:18" ht="34.5">
      <c r="B46" s="238" t="s">
        <v>387</v>
      </c>
      <c r="C46" s="535">
        <v>-2560.3000000000002</v>
      </c>
      <c r="D46" s="535">
        <v>-2605.92</v>
      </c>
      <c r="E46" s="535">
        <v>-2704.7100000000005</v>
      </c>
      <c r="F46" s="535">
        <v>-3171.8999999999996</v>
      </c>
      <c r="G46" s="535">
        <v>-3384.2200000000007</v>
      </c>
      <c r="H46" s="535">
        <v>-3486.0500000000006</v>
      </c>
      <c r="I46" s="535">
        <v>-3275.4300000000003</v>
      </c>
    </row>
    <row r="47" spans="2:18" ht="34.5">
      <c r="B47" s="238" t="s">
        <v>388</v>
      </c>
      <c r="C47" s="535">
        <v>446.71</v>
      </c>
      <c r="D47" s="535">
        <v>263.90000000000003</v>
      </c>
      <c r="E47" s="535">
        <v>-4.0100000000000477</v>
      </c>
      <c r="F47" s="535">
        <v>-96.339999999999975</v>
      </c>
      <c r="G47" s="535">
        <v>-61.579999999999984</v>
      </c>
      <c r="H47" s="535">
        <v>21.650000000000034</v>
      </c>
      <c r="I47" s="535">
        <v>132.13000000000005</v>
      </c>
    </row>
    <row r="48" spans="2:18" ht="34.5">
      <c r="B48" s="238" t="s">
        <v>389</v>
      </c>
      <c r="C48" s="535">
        <v>-6895.9</v>
      </c>
      <c r="D48" s="535">
        <v>-6927.0700000000015</v>
      </c>
      <c r="E48" s="535">
        <v>-7091.65</v>
      </c>
      <c r="F48" s="535">
        <v>-7326.7900000000009</v>
      </c>
      <c r="G48" s="535">
        <v>-7680.07</v>
      </c>
      <c r="H48" s="535">
        <v>-7820.1299999999983</v>
      </c>
      <c r="I48" s="535">
        <v>-8132.2100000000009</v>
      </c>
    </row>
    <row r="49" spans="2:9" ht="34.5">
      <c r="B49" s="238" t="s">
        <v>390</v>
      </c>
      <c r="C49" s="535">
        <v>-5662.2200000000012</v>
      </c>
      <c r="D49" s="535">
        <v>-5726.5700000000015</v>
      </c>
      <c r="E49" s="535">
        <v>-5639.7099999999991</v>
      </c>
      <c r="F49" s="535">
        <v>-6184.84</v>
      </c>
      <c r="G49" s="535">
        <v>-6511.2099999999982</v>
      </c>
      <c r="H49" s="535">
        <v>-6442.0499999999984</v>
      </c>
      <c r="I49" s="535">
        <v>-6452.75</v>
      </c>
    </row>
    <row r="51" spans="2:9">
      <c r="C51" s="536"/>
      <c r="D51" s="536"/>
      <c r="E51" s="536"/>
      <c r="F51" s="536"/>
      <c r="G51" s="536"/>
      <c r="H51" s="536"/>
      <c r="I51" s="536"/>
    </row>
  </sheetData>
  <mergeCells count="12">
    <mergeCell ref="B37:B38"/>
    <mergeCell ref="C37:F37"/>
    <mergeCell ref="G37:I37"/>
    <mergeCell ref="B11:L11"/>
    <mergeCell ref="B1:K1"/>
    <mergeCell ref="B2:K2"/>
    <mergeCell ref="B3:K3"/>
    <mergeCell ref="B5:L5"/>
    <mergeCell ref="B6:L6"/>
    <mergeCell ref="B7:L7"/>
    <mergeCell ref="B9:L9"/>
    <mergeCell ref="B10:L10"/>
  </mergeCells>
  <hyperlinks>
    <hyperlink ref="B1:I1" location="Cuprins_ro!B34" display="II. Poziția investițională internațională la 31.03.2023 (date provizorii) " xr:uid="{135D4AFA-B887-44E6-87D9-AEFB077CBAD7}"/>
    <hyperlink ref="B2:I2" location="Содержание_ru!B34" display="II. Международная инвестиционная позиция на 31.03.2023 (предварительные данные)" xr:uid="{B3E544AE-2AD4-4291-AB9D-5A75DF7F9F51}"/>
    <hyperlink ref="B3:I3" location="Contents_en!B34" display="II. International investment position at 03/31/2023 (preliminary data)" xr:uid="{4F635DDD-3F51-43E1-8AB4-E5E90FCE8AE1}"/>
  </hyperlinks>
  <pageMargins left="0.7" right="0.7" top="0.75" bottom="0.75" header="0.3" footer="0.3"/>
  <pageSetup paperSize="9" orientation="portrait" r:id="rId1"/>
  <headerFooter differentOddEven="1">
    <oddHeader>&amp;L&amp;1 </oddHeader>
    <oddFooter>&amp;L&amp;1 </oddFooter>
    <evenHeader>&amp;L&amp;1 </evenHeader>
    <evenFooter>&amp;L&amp;1 </evenFooter>
  </headerFooter>
  <drawing r:id="rId2"/>
  <legacyDrawing r:id="rId3"/>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F5FB8-EE00-4671-8645-3CE63E5EDD8B}">
  <dimension ref="B1:K52"/>
  <sheetViews>
    <sheetView showGridLines="0" showRowColHeaders="0" zoomScaleNormal="100" workbookViewId="0"/>
  </sheetViews>
  <sheetFormatPr defaultColWidth="9.140625" defaultRowHeight="12.75"/>
  <cols>
    <col min="1" max="1" width="5.7109375" style="240" customWidth="1"/>
    <col min="2" max="2" width="16.28515625" style="241" customWidth="1"/>
    <col min="3" max="3" width="47" style="241" customWidth="1"/>
    <col min="4" max="10" width="7" style="240" customWidth="1"/>
    <col min="11" max="16384" width="9.140625" style="240"/>
  </cols>
  <sheetData>
    <row r="1" spans="2:11" customFormat="1" ht="15">
      <c r="B1" s="881" t="s">
        <v>887</v>
      </c>
      <c r="C1" s="881"/>
      <c r="D1" s="881"/>
      <c r="E1" s="881"/>
      <c r="F1" s="881"/>
      <c r="G1" s="881"/>
      <c r="H1" s="881"/>
      <c r="I1" s="881"/>
      <c r="J1" s="881"/>
      <c r="K1" s="881"/>
    </row>
    <row r="2" spans="2:11" customFormat="1" ht="15">
      <c r="B2" s="881" t="s">
        <v>888</v>
      </c>
      <c r="C2" s="881"/>
      <c r="D2" s="881"/>
      <c r="E2" s="881"/>
      <c r="F2" s="881"/>
      <c r="G2" s="881"/>
      <c r="H2" s="881"/>
      <c r="I2" s="881"/>
      <c r="J2" s="881"/>
      <c r="K2" s="881"/>
    </row>
    <row r="3" spans="2:11" customFormat="1" ht="15">
      <c r="B3" s="881" t="s">
        <v>889</v>
      </c>
      <c r="C3" s="881"/>
      <c r="D3" s="881"/>
      <c r="E3" s="881"/>
      <c r="F3" s="881"/>
      <c r="G3" s="881"/>
      <c r="H3" s="881"/>
      <c r="I3" s="881"/>
      <c r="J3" s="881"/>
      <c r="K3" s="881"/>
    </row>
    <row r="5" spans="2:11" ht="30" customHeight="1">
      <c r="B5" s="1051" t="s">
        <v>749</v>
      </c>
      <c r="C5" s="1051"/>
      <c r="D5" s="1051"/>
      <c r="E5" s="1051"/>
      <c r="F5" s="1051"/>
      <c r="G5" s="1051"/>
      <c r="H5" s="1051"/>
      <c r="I5" s="1051"/>
      <c r="J5" s="1051"/>
    </row>
    <row r="6" spans="2:11" ht="30" customHeight="1">
      <c r="B6" s="1052" t="s">
        <v>838</v>
      </c>
      <c r="C6" s="1052"/>
      <c r="D6" s="1052"/>
      <c r="E6" s="1052"/>
      <c r="F6" s="1052"/>
      <c r="G6" s="1052"/>
      <c r="H6" s="1052"/>
      <c r="I6" s="1052"/>
      <c r="J6" s="1052"/>
    </row>
    <row r="7" spans="2:11" ht="30" customHeight="1">
      <c r="B7" s="1052" t="s">
        <v>689</v>
      </c>
      <c r="C7" s="1052"/>
      <c r="D7" s="1052"/>
      <c r="E7" s="1052"/>
      <c r="F7" s="1052"/>
      <c r="G7" s="1052"/>
      <c r="H7" s="1052"/>
      <c r="I7" s="1052"/>
      <c r="J7" s="1052"/>
    </row>
    <row r="8" spans="2:11" ht="5.0999999999999996" customHeight="1"/>
    <row r="9" spans="2:11">
      <c r="B9" s="891" t="s">
        <v>391</v>
      </c>
      <c r="C9" s="891"/>
      <c r="D9" s="891"/>
      <c r="E9" s="891"/>
      <c r="F9" s="891"/>
      <c r="G9" s="891"/>
      <c r="H9" s="891"/>
      <c r="I9" s="891"/>
      <c r="J9" s="891"/>
    </row>
    <row r="10" spans="2:11" ht="25.9" customHeight="1">
      <c r="B10" s="1060" t="s">
        <v>392</v>
      </c>
      <c r="C10" s="1060"/>
      <c r="D10" s="1060"/>
      <c r="E10" s="1060"/>
      <c r="F10" s="1060"/>
      <c r="G10" s="1060"/>
      <c r="H10" s="1060"/>
      <c r="I10" s="1060"/>
      <c r="J10" s="1060"/>
    </row>
    <row r="11" spans="2:11">
      <c r="B11" s="891" t="s">
        <v>393</v>
      </c>
      <c r="C11" s="891"/>
      <c r="D11" s="891"/>
      <c r="E11" s="891"/>
      <c r="F11" s="891"/>
      <c r="G11" s="891"/>
      <c r="H11" s="891"/>
      <c r="I11" s="891"/>
      <c r="J11" s="891"/>
    </row>
    <row r="39" spans="2:10">
      <c r="B39" s="1053"/>
      <c r="C39" s="1054"/>
    </row>
    <row r="40" spans="2:10">
      <c r="B40" s="242"/>
      <c r="C40" s="242"/>
    </row>
    <row r="41" spans="2:10" customFormat="1" ht="11.25" customHeight="1">
      <c r="B41" s="606" t="s">
        <v>47</v>
      </c>
    </row>
    <row r="42" spans="2:10" customFormat="1" ht="11.25" customHeight="1">
      <c r="B42" s="18"/>
    </row>
    <row r="43" spans="2:10" ht="11.25" customHeight="1">
      <c r="B43" s="1049" t="s">
        <v>394</v>
      </c>
      <c r="C43" s="1055"/>
      <c r="D43" s="1057">
        <v>2022</v>
      </c>
      <c r="E43" s="1058"/>
      <c r="F43" s="1058"/>
      <c r="G43" s="1059"/>
      <c r="H43" s="1061">
        <v>2023</v>
      </c>
      <c r="I43" s="1062"/>
      <c r="J43" s="1063"/>
    </row>
    <row r="44" spans="2:10">
      <c r="B44" s="1050"/>
      <c r="C44" s="1056"/>
      <c r="D44" s="533" t="s">
        <v>3</v>
      </c>
      <c r="E44" s="534" t="s">
        <v>4</v>
      </c>
      <c r="F44" s="534" t="s">
        <v>5</v>
      </c>
      <c r="G44" s="534" t="s">
        <v>6</v>
      </c>
      <c r="H44" s="534" t="s">
        <v>694</v>
      </c>
      <c r="I44" s="534" t="s">
        <v>845</v>
      </c>
      <c r="J44" s="534" t="s">
        <v>5</v>
      </c>
    </row>
    <row r="45" spans="2:10" ht="33.75" customHeight="1">
      <c r="B45" s="1050"/>
      <c r="C45" s="537" t="s">
        <v>223</v>
      </c>
      <c r="D45" s="585">
        <v>6.3</v>
      </c>
      <c r="E45" s="585">
        <v>6.8</v>
      </c>
      <c r="F45" s="585">
        <v>6.6</v>
      </c>
      <c r="G45" s="585">
        <v>6.7</v>
      </c>
      <c r="H45" s="585">
        <v>6.6</v>
      </c>
      <c r="I45" s="585">
        <v>6.4</v>
      </c>
      <c r="J45" s="585">
        <v>6.6</v>
      </c>
    </row>
    <row r="46" spans="2:10" ht="36" customHeight="1">
      <c r="B46" s="1050"/>
      <c r="C46" s="537" t="s">
        <v>395</v>
      </c>
      <c r="D46" s="585">
        <v>0.1</v>
      </c>
      <c r="E46" s="585">
        <v>0.2</v>
      </c>
      <c r="F46" s="585">
        <v>0.30000000000000004</v>
      </c>
      <c r="G46" s="585">
        <v>0.2</v>
      </c>
      <c r="H46" s="585">
        <v>0.2</v>
      </c>
      <c r="I46" s="585">
        <v>0.2</v>
      </c>
      <c r="J46" s="585">
        <v>0.2</v>
      </c>
    </row>
    <row r="47" spans="2:10" ht="33.75" customHeight="1">
      <c r="B47" s="1050"/>
      <c r="C47" s="537" t="s">
        <v>396</v>
      </c>
      <c r="D47" s="585">
        <v>36.700000000000003</v>
      </c>
      <c r="E47" s="585">
        <v>31.6</v>
      </c>
      <c r="F47" s="585">
        <v>25</v>
      </c>
      <c r="G47" s="585">
        <v>24.3</v>
      </c>
      <c r="H47" s="585">
        <v>24.4</v>
      </c>
      <c r="I47" s="585">
        <v>23.5</v>
      </c>
      <c r="J47" s="585">
        <v>22</v>
      </c>
    </row>
    <row r="48" spans="2:10" ht="33.75" customHeight="1">
      <c r="B48" s="1050"/>
      <c r="C48" s="537" t="s">
        <v>229</v>
      </c>
      <c r="D48" s="585">
        <v>56.9</v>
      </c>
      <c r="E48" s="585">
        <v>61.4</v>
      </c>
      <c r="F48" s="585">
        <v>68.099999999999994</v>
      </c>
      <c r="G48" s="585">
        <v>68.8</v>
      </c>
      <c r="H48" s="585">
        <v>68.8</v>
      </c>
      <c r="I48" s="585">
        <v>69.800000000000011</v>
      </c>
      <c r="J48" s="585">
        <v>71.100000000000009</v>
      </c>
    </row>
    <row r="49" spans="2:10" ht="33.75" customHeight="1">
      <c r="B49" s="1049" t="s">
        <v>579</v>
      </c>
      <c r="C49" s="537" t="s">
        <v>396</v>
      </c>
      <c r="D49" s="549">
        <v>-58</v>
      </c>
      <c r="E49" s="549">
        <v>-58.4</v>
      </c>
      <c r="F49" s="549">
        <v>-58.7</v>
      </c>
      <c r="G49" s="549">
        <v>-60.8</v>
      </c>
      <c r="H49" s="549">
        <v>-60.4</v>
      </c>
      <c r="I49" s="549">
        <v>-60.5</v>
      </c>
      <c r="J49" s="549">
        <v>-59.5</v>
      </c>
    </row>
    <row r="50" spans="2:10" ht="33.75" customHeight="1">
      <c r="B50" s="1050"/>
      <c r="C50" s="537" t="s">
        <v>223</v>
      </c>
      <c r="D50" s="549">
        <v>-41.8</v>
      </c>
      <c r="E50" s="549">
        <v>-41.41</v>
      </c>
      <c r="F50" s="549">
        <v>-41.1</v>
      </c>
      <c r="G50" s="549">
        <v>-39</v>
      </c>
      <c r="H50" s="549">
        <v>-39.4</v>
      </c>
      <c r="I50" s="549">
        <v>-39.299999999999997</v>
      </c>
      <c r="J50" s="549">
        <v>-40.299999999999997</v>
      </c>
    </row>
    <row r="51" spans="2:10" ht="36" customHeight="1">
      <c r="B51" s="1050"/>
      <c r="C51" s="537" t="s">
        <v>395</v>
      </c>
      <c r="D51" s="549">
        <v>-0.2</v>
      </c>
      <c r="E51" s="549">
        <v>-0.2</v>
      </c>
      <c r="F51" s="549">
        <v>-0.2</v>
      </c>
      <c r="G51" s="549">
        <v>-0.2</v>
      </c>
      <c r="H51" s="549">
        <v>-0.2</v>
      </c>
      <c r="I51" s="549">
        <v>-0.2</v>
      </c>
      <c r="J51" s="549">
        <v>-0.2</v>
      </c>
    </row>
    <row r="52" spans="2:10">
      <c r="B52" s="242"/>
      <c r="C52" s="242"/>
    </row>
  </sheetData>
  <mergeCells count="15">
    <mergeCell ref="B1:K1"/>
    <mergeCell ref="B2:K2"/>
    <mergeCell ref="B3:K3"/>
    <mergeCell ref="B49:B51"/>
    <mergeCell ref="B5:J5"/>
    <mergeCell ref="B6:J6"/>
    <mergeCell ref="B7:J7"/>
    <mergeCell ref="B39:C39"/>
    <mergeCell ref="B43:B48"/>
    <mergeCell ref="C43:C44"/>
    <mergeCell ref="D43:G43"/>
    <mergeCell ref="B9:J9"/>
    <mergeCell ref="B10:J10"/>
    <mergeCell ref="B11:J11"/>
    <mergeCell ref="H43:J43"/>
  </mergeCells>
  <hyperlinks>
    <hyperlink ref="B1:I1" location="Cuprins_ro!B34" display="II. Poziția investițională internațională la 31.03.2023 (date provizorii) " xr:uid="{F4BB9659-2A68-46DE-A82F-2C351A37FF81}"/>
    <hyperlink ref="B2:I2" location="Содержание_ru!B34" display="II. Международная инвестиционная позиция на 31.03.2023 (предварительные данные)" xr:uid="{97DC72BC-2B6A-468F-B102-0820D19F1CB1}"/>
    <hyperlink ref="B3:I3" location="Contents_en!B34" display="II. International investment position at 03/31/2023 (preliminary data)" xr:uid="{4F05FEDF-F70F-4E1C-A9AC-354C59D7C569}"/>
  </hyperlinks>
  <pageMargins left="0.75" right="0.75" top="1" bottom="1" header="0.5" footer="0.5"/>
  <pageSetup paperSize="9" orientation="portrait" r:id="rId1"/>
  <headerFooter differentOddEven="1" alignWithMargins="0">
    <oddHeader>&amp;L&amp;1 </oddHeader>
    <oddFooter>&amp;L&amp;1 </oddFooter>
    <evenHeader>&amp;L&amp;1 </evenHeader>
    <evenFooter>&amp;L&amp;1 </evenFooter>
  </headerFooter>
  <drawing r:id="rId2"/>
  <legacyDrawing r:id="rId3"/>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274E7-23C0-4AAE-9F16-C9E482F734D2}">
  <dimension ref="B1:Q50"/>
  <sheetViews>
    <sheetView showGridLines="0" showRowColHeaders="0" zoomScaleNormal="100" workbookViewId="0"/>
  </sheetViews>
  <sheetFormatPr defaultRowHeight="11.25" customHeight="1"/>
  <cols>
    <col min="1" max="1" width="5.7109375" style="245" customWidth="1"/>
    <col min="2" max="2" width="42" style="245" customWidth="1"/>
    <col min="3" max="9" width="9.7109375" style="245" customWidth="1"/>
    <col min="10" max="250" width="9.140625" style="245"/>
    <col min="251" max="251" width="30.140625" style="245" customWidth="1"/>
    <col min="252" max="506" width="9.140625" style="245"/>
    <col min="507" max="507" width="30.140625" style="245" customWidth="1"/>
    <col min="508" max="762" width="9.140625" style="245"/>
    <col min="763" max="763" width="30.140625" style="245" customWidth="1"/>
    <col min="764" max="1018" width="9.140625" style="245"/>
    <col min="1019" max="1019" width="30.140625" style="245" customWidth="1"/>
    <col min="1020" max="1274" width="9.140625" style="245"/>
    <col min="1275" max="1275" width="30.140625" style="245" customWidth="1"/>
    <col min="1276" max="1530" width="9.140625" style="245"/>
    <col min="1531" max="1531" width="30.140625" style="245" customWidth="1"/>
    <col min="1532" max="1786" width="9.140625" style="245"/>
    <col min="1787" max="1787" width="30.140625" style="245" customWidth="1"/>
    <col min="1788" max="2042" width="9.140625" style="245"/>
    <col min="2043" max="2043" width="30.140625" style="245" customWidth="1"/>
    <col min="2044" max="2298" width="9.140625" style="245"/>
    <col min="2299" max="2299" width="30.140625" style="245" customWidth="1"/>
    <col min="2300" max="2554" width="9.140625" style="245"/>
    <col min="2555" max="2555" width="30.140625" style="245" customWidth="1"/>
    <col min="2556" max="2810" width="9.140625" style="245"/>
    <col min="2811" max="2811" width="30.140625" style="245" customWidth="1"/>
    <col min="2812" max="3066" width="9.140625" style="245"/>
    <col min="3067" max="3067" width="30.140625" style="245" customWidth="1"/>
    <col min="3068" max="3322" width="9.140625" style="245"/>
    <col min="3323" max="3323" width="30.140625" style="245" customWidth="1"/>
    <col min="3324" max="3578" width="9.140625" style="245"/>
    <col min="3579" max="3579" width="30.140625" style="245" customWidth="1"/>
    <col min="3580" max="3834" width="9.140625" style="245"/>
    <col min="3835" max="3835" width="30.140625" style="245" customWidth="1"/>
    <col min="3836" max="4090" width="9.140625" style="245"/>
    <col min="4091" max="4091" width="30.140625" style="245" customWidth="1"/>
    <col min="4092" max="4346" width="9.140625" style="245"/>
    <col min="4347" max="4347" width="30.140625" style="245" customWidth="1"/>
    <col min="4348" max="4602" width="9.140625" style="245"/>
    <col min="4603" max="4603" width="30.140625" style="245" customWidth="1"/>
    <col min="4604" max="4858" width="9.140625" style="245"/>
    <col min="4859" max="4859" width="30.140625" style="245" customWidth="1"/>
    <col min="4860" max="5114" width="9.140625" style="245"/>
    <col min="5115" max="5115" width="30.140625" style="245" customWidth="1"/>
    <col min="5116" max="5370" width="9.140625" style="245"/>
    <col min="5371" max="5371" width="30.140625" style="245" customWidth="1"/>
    <col min="5372" max="5626" width="9.140625" style="245"/>
    <col min="5627" max="5627" width="30.140625" style="245" customWidth="1"/>
    <col min="5628" max="5882" width="9.140625" style="245"/>
    <col min="5883" max="5883" width="30.140625" style="245" customWidth="1"/>
    <col min="5884" max="6138" width="9.140625" style="245"/>
    <col min="6139" max="6139" width="30.140625" style="245" customWidth="1"/>
    <col min="6140" max="6394" width="9.140625" style="245"/>
    <col min="6395" max="6395" width="30.140625" style="245" customWidth="1"/>
    <col min="6396" max="6650" width="9.140625" style="245"/>
    <col min="6651" max="6651" width="30.140625" style="245" customWidth="1"/>
    <col min="6652" max="6906" width="9.140625" style="245"/>
    <col min="6907" max="6907" width="30.140625" style="245" customWidth="1"/>
    <col min="6908" max="7162" width="9.140625" style="245"/>
    <col min="7163" max="7163" width="30.140625" style="245" customWidth="1"/>
    <col min="7164" max="7418" width="9.140625" style="245"/>
    <col min="7419" max="7419" width="30.140625" style="245" customWidth="1"/>
    <col min="7420" max="7674" width="9.140625" style="245"/>
    <col min="7675" max="7675" width="30.140625" style="245" customWidth="1"/>
    <col min="7676" max="7930" width="9.140625" style="245"/>
    <col min="7931" max="7931" width="30.140625" style="245" customWidth="1"/>
    <col min="7932" max="8186" width="9.140625" style="245"/>
    <col min="8187" max="8187" width="30.140625" style="245" customWidth="1"/>
    <col min="8188" max="8442" width="9.140625" style="245"/>
    <col min="8443" max="8443" width="30.140625" style="245" customWidth="1"/>
    <col min="8444" max="8698" width="9.140625" style="245"/>
    <col min="8699" max="8699" width="30.140625" style="245" customWidth="1"/>
    <col min="8700" max="8954" width="9.140625" style="245"/>
    <col min="8955" max="8955" width="30.140625" style="245" customWidth="1"/>
    <col min="8956" max="9210" width="9.140625" style="245"/>
    <col min="9211" max="9211" width="30.140625" style="245" customWidth="1"/>
    <col min="9212" max="9466" width="9.140625" style="245"/>
    <col min="9467" max="9467" width="30.140625" style="245" customWidth="1"/>
    <col min="9468" max="9722" width="9.140625" style="245"/>
    <col min="9723" max="9723" width="30.140625" style="245" customWidth="1"/>
    <col min="9724" max="9978" width="9.140625" style="245"/>
    <col min="9979" max="9979" width="30.140625" style="245" customWidth="1"/>
    <col min="9980" max="10234" width="9.140625" style="245"/>
    <col min="10235" max="10235" width="30.140625" style="245" customWidth="1"/>
    <col min="10236" max="10490" width="9.140625" style="245"/>
    <col min="10491" max="10491" width="30.140625" style="245" customWidth="1"/>
    <col min="10492" max="10746" width="9.140625" style="245"/>
    <col min="10747" max="10747" width="30.140625" style="245" customWidth="1"/>
    <col min="10748" max="11002" width="9.140625" style="245"/>
    <col min="11003" max="11003" width="30.140625" style="245" customWidth="1"/>
    <col min="11004" max="11258" width="9.140625" style="245"/>
    <col min="11259" max="11259" width="30.140625" style="245" customWidth="1"/>
    <col min="11260" max="11514" width="9.140625" style="245"/>
    <col min="11515" max="11515" width="30.140625" style="245" customWidth="1"/>
    <col min="11516" max="11770" width="9.140625" style="245"/>
    <col min="11771" max="11771" width="30.140625" style="245" customWidth="1"/>
    <col min="11772" max="12026" width="9.140625" style="245"/>
    <col min="12027" max="12027" width="30.140625" style="245" customWidth="1"/>
    <col min="12028" max="12282" width="9.140625" style="245"/>
    <col min="12283" max="12283" width="30.140625" style="245" customWidth="1"/>
    <col min="12284" max="12538" width="9.140625" style="245"/>
    <col min="12539" max="12539" width="30.140625" style="245" customWidth="1"/>
    <col min="12540" max="12794" width="9.140625" style="245"/>
    <col min="12795" max="12795" width="30.140625" style="245" customWidth="1"/>
    <col min="12796" max="13050" width="9.140625" style="245"/>
    <col min="13051" max="13051" width="30.140625" style="245" customWidth="1"/>
    <col min="13052" max="13306" width="9.140625" style="245"/>
    <col min="13307" max="13307" width="30.140625" style="245" customWidth="1"/>
    <col min="13308" max="13562" width="9.140625" style="245"/>
    <col min="13563" max="13563" width="30.140625" style="245" customWidth="1"/>
    <col min="13564" max="13818" width="9.140625" style="245"/>
    <col min="13819" max="13819" width="30.140625" style="245" customWidth="1"/>
    <col min="13820" max="14074" width="9.140625" style="245"/>
    <col min="14075" max="14075" width="30.140625" style="245" customWidth="1"/>
    <col min="14076" max="14330" width="9.140625" style="245"/>
    <col min="14331" max="14331" width="30.140625" style="245" customWidth="1"/>
    <col min="14332" max="14586" width="9.140625" style="245"/>
    <col min="14587" max="14587" width="30.140625" style="245" customWidth="1"/>
    <col min="14588" max="14842" width="9.140625" style="245"/>
    <col min="14843" max="14843" width="30.140625" style="245" customWidth="1"/>
    <col min="14844" max="15098" width="9.140625" style="245"/>
    <col min="15099" max="15099" width="30.140625" style="245" customWidth="1"/>
    <col min="15100" max="15354" width="9.140625" style="245"/>
    <col min="15355" max="15355" width="30.140625" style="245" customWidth="1"/>
    <col min="15356" max="15610" width="9.140625" style="245"/>
    <col min="15611" max="15611" width="30.140625" style="245" customWidth="1"/>
    <col min="15612" max="15866" width="9.140625" style="245"/>
    <col min="15867" max="15867" width="30.140625" style="245" customWidth="1"/>
    <col min="15868" max="16122" width="9.140625" style="245"/>
    <col min="16123" max="16123" width="30.140625" style="245" customWidth="1"/>
    <col min="16124" max="16384" width="9.140625" style="245"/>
  </cols>
  <sheetData>
    <row r="1" spans="2:13" customFormat="1" ht="15">
      <c r="B1" s="881" t="s">
        <v>887</v>
      </c>
      <c r="C1" s="881"/>
      <c r="D1" s="881"/>
      <c r="E1" s="881"/>
      <c r="F1" s="881"/>
      <c r="G1" s="881"/>
      <c r="H1" s="881"/>
      <c r="I1" s="881"/>
      <c r="J1" s="881"/>
      <c r="K1" s="881"/>
    </row>
    <row r="2" spans="2:13" customFormat="1" ht="15">
      <c r="B2" s="881" t="s">
        <v>888</v>
      </c>
      <c r="C2" s="881"/>
      <c r="D2" s="881"/>
      <c r="E2" s="881"/>
      <c r="F2" s="881"/>
      <c r="G2" s="881"/>
      <c r="H2" s="881"/>
      <c r="I2" s="881"/>
      <c r="J2" s="881"/>
      <c r="K2" s="881"/>
    </row>
    <row r="3" spans="2:13" customFormat="1" ht="15">
      <c r="B3" s="881" t="s">
        <v>889</v>
      </c>
      <c r="C3" s="881"/>
      <c r="D3" s="881"/>
      <c r="E3" s="881"/>
      <c r="F3" s="881"/>
      <c r="G3" s="881"/>
      <c r="H3" s="881"/>
      <c r="I3" s="881"/>
      <c r="J3" s="881"/>
      <c r="K3" s="881"/>
    </row>
    <row r="4" spans="2:13" ht="15" customHeight="1">
      <c r="B4" s="244"/>
    </row>
    <row r="5" spans="2:13" ht="30.75" customHeight="1">
      <c r="B5" s="1064" t="s">
        <v>882</v>
      </c>
      <c r="C5" s="1064"/>
      <c r="D5" s="1064"/>
      <c r="E5" s="1064"/>
      <c r="F5" s="1064"/>
      <c r="G5" s="1064"/>
      <c r="H5" s="1064"/>
      <c r="I5" s="1064"/>
    </row>
    <row r="6" spans="2:13" ht="30.75" customHeight="1">
      <c r="B6" s="1064" t="s">
        <v>1053</v>
      </c>
      <c r="C6" s="1064"/>
      <c r="D6" s="1064"/>
      <c r="E6" s="1064"/>
      <c r="F6" s="1064"/>
      <c r="G6" s="1064"/>
      <c r="H6" s="1064"/>
      <c r="I6" s="1064"/>
    </row>
    <row r="7" spans="2:13" ht="30" customHeight="1">
      <c r="B7" s="1064" t="s">
        <v>883</v>
      </c>
      <c r="C7" s="1064"/>
      <c r="D7" s="1064"/>
      <c r="E7" s="1064"/>
      <c r="F7" s="1064"/>
      <c r="G7" s="1064"/>
      <c r="H7" s="1064"/>
      <c r="I7" s="1064"/>
    </row>
    <row r="8" spans="2:13" ht="5.0999999999999996" customHeight="1">
      <c r="B8" s="244"/>
    </row>
    <row r="9" spans="2:13" ht="15" customHeight="1">
      <c r="B9" s="1047" t="s">
        <v>669</v>
      </c>
      <c r="C9" s="1047"/>
      <c r="D9" s="1047"/>
      <c r="E9" s="1047"/>
      <c r="F9" s="1047"/>
      <c r="G9" s="1047"/>
      <c r="H9" s="1047"/>
      <c r="I9" s="1047"/>
    </row>
    <row r="10" spans="2:13" ht="15" customHeight="1">
      <c r="B10" s="1047" t="s">
        <v>670</v>
      </c>
      <c r="C10" s="1047"/>
      <c r="D10" s="1047"/>
      <c r="E10" s="1047"/>
      <c r="F10" s="1047"/>
      <c r="G10" s="1047"/>
      <c r="H10" s="1047"/>
      <c r="I10" s="1047"/>
    </row>
    <row r="11" spans="2:13" ht="15" customHeight="1">
      <c r="B11" s="1047" t="s">
        <v>671</v>
      </c>
      <c r="C11" s="1047"/>
      <c r="D11" s="1047"/>
      <c r="E11" s="1047"/>
      <c r="F11" s="1047"/>
      <c r="G11" s="1047"/>
      <c r="H11" s="1047"/>
      <c r="I11" s="1047"/>
    </row>
    <row r="12" spans="2:13" ht="11.25" customHeight="1">
      <c r="C12" s="246"/>
      <c r="D12" s="246"/>
      <c r="E12" s="246"/>
      <c r="F12" s="246"/>
      <c r="G12" s="246"/>
      <c r="H12" s="246"/>
      <c r="I12" s="246"/>
      <c r="J12" s="246"/>
      <c r="K12" s="247"/>
      <c r="L12" s="247"/>
      <c r="M12" s="247"/>
    </row>
    <row r="13" spans="2:13" ht="11.25" customHeight="1">
      <c r="C13" s="246"/>
      <c r="D13" s="246"/>
      <c r="E13" s="246"/>
      <c r="F13" s="246"/>
      <c r="G13" s="246"/>
      <c r="H13" s="246"/>
      <c r="I13" s="246"/>
      <c r="J13" s="246"/>
      <c r="K13" s="247"/>
      <c r="L13" s="247"/>
      <c r="M13" s="247"/>
    </row>
    <row r="14" spans="2:13" ht="11.25" customHeight="1">
      <c r="C14" s="246"/>
      <c r="D14" s="246"/>
      <c r="E14" s="246"/>
      <c r="F14" s="246"/>
      <c r="G14" s="246"/>
      <c r="H14" s="246"/>
      <c r="I14" s="246"/>
      <c r="J14" s="246"/>
      <c r="K14" s="247"/>
      <c r="L14" s="247"/>
      <c r="M14" s="247"/>
    </row>
    <row r="15" spans="2:13" ht="11.25" customHeight="1">
      <c r="C15" s="246"/>
      <c r="D15" s="246"/>
      <c r="E15" s="246"/>
      <c r="F15" s="246"/>
      <c r="G15" s="246"/>
      <c r="H15" s="246"/>
      <c r="I15" s="246"/>
      <c r="J15" s="246"/>
      <c r="K15" s="247"/>
      <c r="L15" s="247"/>
      <c r="M15" s="247"/>
    </row>
    <row r="16" spans="2:13" ht="11.25" customHeight="1">
      <c r="C16" s="246"/>
      <c r="D16" s="246"/>
      <c r="E16" s="246"/>
      <c r="F16" s="246"/>
      <c r="G16" s="246"/>
      <c r="H16" s="246"/>
      <c r="I16" s="246"/>
      <c r="J16" s="246"/>
      <c r="K16" s="247"/>
      <c r="L16" s="247"/>
      <c r="M16" s="247"/>
    </row>
    <row r="17" spans="3:13" ht="11.25" customHeight="1">
      <c r="C17" s="246"/>
      <c r="D17" s="246"/>
      <c r="E17" s="246"/>
      <c r="F17" s="246"/>
      <c r="G17" s="246"/>
      <c r="H17" s="246"/>
      <c r="I17" s="246"/>
      <c r="J17" s="246"/>
      <c r="K17" s="247"/>
      <c r="L17" s="247"/>
      <c r="M17" s="247"/>
    </row>
    <row r="18" spans="3:13" ht="11.25" customHeight="1">
      <c r="C18" s="246"/>
      <c r="D18" s="246"/>
      <c r="E18" s="246"/>
      <c r="F18" s="246"/>
      <c r="G18" s="246"/>
      <c r="H18" s="246"/>
      <c r="I18" s="246"/>
      <c r="J18" s="246"/>
      <c r="K18" s="247"/>
      <c r="L18" s="247"/>
      <c r="M18" s="247"/>
    </row>
    <row r="19" spans="3:13" ht="11.25" customHeight="1">
      <c r="C19" s="246"/>
      <c r="D19" s="246"/>
      <c r="E19" s="246"/>
      <c r="F19" s="246"/>
      <c r="G19" s="246"/>
      <c r="H19" s="246"/>
      <c r="I19" s="246"/>
      <c r="J19" s="246"/>
      <c r="K19" s="247"/>
      <c r="L19" s="247"/>
      <c r="M19" s="247"/>
    </row>
    <row r="20" spans="3:13" ht="11.25" customHeight="1">
      <c r="C20" s="246"/>
      <c r="D20" s="246"/>
      <c r="E20" s="246"/>
      <c r="F20" s="246"/>
      <c r="G20" s="246"/>
      <c r="H20" s="246"/>
      <c r="I20" s="246"/>
      <c r="J20" s="246"/>
      <c r="K20" s="247"/>
      <c r="L20" s="247"/>
      <c r="M20" s="247"/>
    </row>
    <row r="21" spans="3:13" ht="11.25" customHeight="1">
      <c r="C21" s="246"/>
      <c r="D21" s="246"/>
      <c r="E21" s="246"/>
      <c r="F21" s="246"/>
      <c r="G21" s="246"/>
      <c r="H21" s="246"/>
      <c r="I21" s="246"/>
      <c r="J21" s="246"/>
      <c r="K21" s="247"/>
      <c r="L21" s="247"/>
      <c r="M21" s="247"/>
    </row>
    <row r="22" spans="3:13" ht="11.25" customHeight="1">
      <c r="C22" s="246"/>
      <c r="D22" s="246"/>
      <c r="E22" s="246"/>
      <c r="F22" s="246"/>
      <c r="G22" s="246"/>
      <c r="H22" s="246"/>
      <c r="I22" s="246"/>
      <c r="J22" s="246"/>
      <c r="K22" s="247"/>
      <c r="L22" s="247"/>
      <c r="M22" s="247"/>
    </row>
    <row r="23" spans="3:13" ht="11.25" customHeight="1">
      <c r="C23" s="246"/>
      <c r="D23" s="246"/>
      <c r="E23" s="246"/>
      <c r="F23" s="246"/>
      <c r="G23" s="246"/>
      <c r="H23" s="246"/>
      <c r="I23" s="246"/>
      <c r="J23" s="246"/>
      <c r="K23" s="247"/>
      <c r="L23" s="543"/>
      <c r="M23" s="247"/>
    </row>
    <row r="24" spans="3:13" ht="11.25" customHeight="1">
      <c r="C24" s="246"/>
      <c r="D24" s="246"/>
      <c r="E24" s="246"/>
      <c r="F24" s="246"/>
      <c r="G24" s="246"/>
      <c r="H24" s="246"/>
      <c r="I24" s="246"/>
      <c r="J24" s="246"/>
      <c r="K24" s="247"/>
      <c r="L24" s="247"/>
      <c r="M24" s="247"/>
    </row>
    <row r="25" spans="3:13" ht="11.25" customHeight="1">
      <c r="C25" s="246"/>
      <c r="D25" s="246"/>
      <c r="E25" s="246"/>
      <c r="F25" s="246"/>
      <c r="G25" s="246"/>
      <c r="H25" s="246"/>
      <c r="I25" s="246"/>
      <c r="J25" s="246"/>
      <c r="K25" s="247"/>
      <c r="L25" s="247"/>
      <c r="M25" s="247"/>
    </row>
    <row r="26" spans="3:13" ht="11.25" customHeight="1">
      <c r="C26" s="246"/>
      <c r="D26" s="246"/>
      <c r="E26" s="246"/>
      <c r="F26" s="246"/>
      <c r="G26" s="246"/>
      <c r="H26" s="246"/>
      <c r="I26" s="246"/>
      <c r="J26" s="246"/>
      <c r="K26" s="247"/>
      <c r="L26" s="247"/>
      <c r="M26" s="247"/>
    </row>
    <row r="27" spans="3:13" ht="11.25" customHeight="1">
      <c r="C27" s="246"/>
      <c r="D27" s="246"/>
      <c r="E27" s="246"/>
      <c r="F27" s="246"/>
      <c r="G27" s="246"/>
      <c r="H27" s="246"/>
      <c r="I27" s="246"/>
      <c r="J27" s="246"/>
      <c r="K27" s="247"/>
      <c r="L27" s="247"/>
      <c r="M27" s="247"/>
    </row>
    <row r="28" spans="3:13" ht="11.25" customHeight="1">
      <c r="C28" s="246"/>
      <c r="D28" s="246"/>
      <c r="E28" s="246"/>
      <c r="F28" s="246"/>
      <c r="G28" s="246"/>
      <c r="H28" s="246"/>
      <c r="I28" s="246"/>
      <c r="J28" s="246"/>
      <c r="K28" s="247"/>
      <c r="L28" s="247"/>
      <c r="M28" s="247"/>
    </row>
    <row r="29" spans="3:13" ht="11.25" customHeight="1">
      <c r="C29" s="246"/>
      <c r="D29" s="246"/>
      <c r="E29" s="246"/>
      <c r="F29" s="246"/>
      <c r="G29" s="246"/>
      <c r="H29" s="246"/>
      <c r="I29" s="246"/>
      <c r="J29" s="246"/>
      <c r="K29" s="247"/>
      <c r="L29" s="247"/>
      <c r="M29" s="247"/>
    </row>
    <row r="30" spans="3:13" ht="11.25" customHeight="1">
      <c r="C30" s="246"/>
      <c r="D30" s="246"/>
      <c r="E30" s="246"/>
      <c r="F30" s="246"/>
      <c r="G30" s="246"/>
      <c r="H30" s="246"/>
      <c r="I30" s="246"/>
      <c r="J30" s="246"/>
      <c r="K30" s="247"/>
      <c r="L30" s="247"/>
      <c r="M30" s="247"/>
    </row>
    <row r="31" spans="3:13" ht="11.25" customHeight="1">
      <c r="C31" s="246"/>
      <c r="D31" s="246"/>
      <c r="E31" s="246"/>
      <c r="F31" s="246"/>
      <c r="G31" s="246"/>
      <c r="H31" s="246"/>
      <c r="I31" s="246"/>
      <c r="J31" s="246"/>
      <c r="K31" s="247"/>
      <c r="L31" s="247"/>
      <c r="M31" s="247"/>
    </row>
    <row r="32" spans="3:13" ht="11.25" customHeight="1">
      <c r="C32" s="246"/>
      <c r="D32" s="246"/>
      <c r="E32" s="246"/>
      <c r="F32" s="246"/>
      <c r="G32" s="246"/>
      <c r="H32" s="246"/>
      <c r="I32" s="246"/>
      <c r="J32" s="246"/>
      <c r="K32" s="247"/>
      <c r="L32" s="247"/>
      <c r="M32" s="247"/>
    </row>
    <row r="33" spans="2:17" ht="11.25" customHeight="1">
      <c r="C33" s="246"/>
      <c r="D33" s="246"/>
      <c r="E33" s="246"/>
      <c r="F33" s="246"/>
      <c r="G33" s="246"/>
      <c r="H33" s="246"/>
      <c r="I33" s="246"/>
      <c r="J33" s="246"/>
      <c r="K33" s="247"/>
      <c r="L33" s="247"/>
      <c r="M33" s="247"/>
    </row>
    <row r="34" spans="2:17" ht="11.25" customHeight="1">
      <c r="C34" s="246"/>
      <c r="D34" s="246"/>
      <c r="E34" s="246"/>
      <c r="F34" s="246"/>
      <c r="G34" s="246"/>
      <c r="H34" s="246"/>
      <c r="I34" s="246"/>
      <c r="J34" s="246"/>
      <c r="K34" s="247"/>
      <c r="L34" s="247"/>
      <c r="M34" s="247"/>
    </row>
    <row r="35" spans="2:17" ht="11.25" customHeight="1">
      <c r="C35" s="246"/>
      <c r="D35" s="246"/>
      <c r="E35" s="246"/>
      <c r="F35" s="246"/>
      <c r="G35" s="246"/>
      <c r="H35" s="246"/>
      <c r="I35" s="246"/>
      <c r="J35" s="246"/>
      <c r="K35" s="247"/>
      <c r="L35" s="247"/>
      <c r="M35" s="247"/>
    </row>
    <row r="36" spans="2:17" ht="11.25" customHeight="1">
      <c r="C36" s="246"/>
      <c r="D36" s="246"/>
      <c r="E36" s="246"/>
      <c r="F36" s="246"/>
      <c r="G36" s="246"/>
      <c r="H36" s="246"/>
      <c r="I36" s="246"/>
      <c r="J36" s="246"/>
      <c r="K36" s="247"/>
      <c r="L36" s="247"/>
      <c r="M36" s="247"/>
    </row>
    <row r="37" spans="2:17" ht="11.25" customHeight="1">
      <c r="C37" s="246"/>
      <c r="D37" s="246"/>
      <c r="E37" s="246"/>
      <c r="F37" s="246"/>
      <c r="G37" s="246"/>
      <c r="H37" s="246"/>
      <c r="I37" s="246"/>
      <c r="J37" s="246"/>
      <c r="K37" s="247"/>
      <c r="L37" s="247"/>
      <c r="M37" s="247"/>
    </row>
    <row r="38" spans="2:17" ht="11.25" customHeight="1">
      <c r="B38" s="606" t="s">
        <v>719</v>
      </c>
      <c r="C38" s="246"/>
      <c r="D38" s="246"/>
      <c r="E38" s="246"/>
      <c r="F38" s="246"/>
      <c r="G38" s="246"/>
      <c r="H38" s="246"/>
      <c r="I38" s="246"/>
      <c r="J38" s="246"/>
      <c r="K38" s="247"/>
      <c r="L38" s="247"/>
      <c r="M38" s="247"/>
    </row>
    <row r="39" spans="2:17" ht="11.25" customHeight="1">
      <c r="B39" s="606" t="s">
        <v>721</v>
      </c>
      <c r="C39" s="246"/>
      <c r="D39" s="246"/>
      <c r="E39" s="246"/>
      <c r="F39" s="246"/>
      <c r="G39" s="246"/>
      <c r="H39" s="246"/>
      <c r="I39" s="246"/>
      <c r="J39" s="246"/>
      <c r="K39" s="247"/>
      <c r="L39" s="247"/>
      <c r="M39" s="247"/>
    </row>
    <row r="40" spans="2:17" ht="11.25" customHeight="1">
      <c r="B40" s="606" t="s">
        <v>722</v>
      </c>
      <c r="C40" s="246"/>
      <c r="D40" s="246"/>
      <c r="E40" s="246"/>
      <c r="F40" s="246"/>
      <c r="G40" s="246"/>
      <c r="H40" s="246"/>
      <c r="I40" s="246"/>
      <c r="J40" s="246"/>
      <c r="K40" s="247"/>
      <c r="L40" s="247"/>
      <c r="M40" s="247"/>
    </row>
    <row r="41" spans="2:17" ht="11.25" customHeight="1">
      <c r="B41" s="688" t="s">
        <v>720</v>
      </c>
      <c r="C41" s="246"/>
      <c r="D41" s="246"/>
      <c r="E41" s="246"/>
      <c r="F41" s="246"/>
      <c r="G41" s="246"/>
      <c r="H41" s="246"/>
      <c r="I41" s="246"/>
      <c r="J41" s="246"/>
      <c r="K41" s="247"/>
      <c r="L41" s="247"/>
      <c r="M41" s="247"/>
    </row>
    <row r="42" spans="2:17" customFormat="1" ht="11.25" customHeight="1">
      <c r="B42" s="606" t="s">
        <v>47</v>
      </c>
    </row>
    <row r="43" spans="2:17" ht="11.25" customHeight="1">
      <c r="C43" s="246"/>
      <c r="D43" s="246"/>
      <c r="E43" s="246"/>
      <c r="F43" s="246"/>
      <c r="G43" s="246"/>
      <c r="H43" s="246"/>
      <c r="I43" s="246"/>
      <c r="J43" s="246"/>
      <c r="K43" s="247"/>
      <c r="L43" s="247"/>
      <c r="M43" s="247"/>
    </row>
    <row r="44" spans="2:17" ht="11.25" customHeight="1">
      <c r="B44" s="540"/>
      <c r="C44" s="541" t="s">
        <v>862</v>
      </c>
      <c r="D44" s="541" t="s">
        <v>861</v>
      </c>
      <c r="E44" s="541" t="s">
        <v>860</v>
      </c>
      <c r="F44" s="542">
        <v>44926</v>
      </c>
      <c r="G44" s="542" t="s">
        <v>718</v>
      </c>
      <c r="H44" s="541" t="s">
        <v>859</v>
      </c>
      <c r="I44" s="541" t="s">
        <v>858</v>
      </c>
    </row>
    <row r="45" spans="2:17" ht="33.75" customHeight="1">
      <c r="B45" s="538" t="s">
        <v>229</v>
      </c>
      <c r="C45" s="539">
        <v>3432.43</v>
      </c>
      <c r="D45" s="539">
        <v>3616.39</v>
      </c>
      <c r="E45" s="539">
        <v>4227.54</v>
      </c>
      <c r="F45" s="539">
        <v>4474.17</v>
      </c>
      <c r="G45" s="539">
        <v>4679.3500000000004</v>
      </c>
      <c r="H45" s="539">
        <v>4902.67</v>
      </c>
      <c r="I45" s="539">
        <v>4881.93</v>
      </c>
      <c r="K45" s="247"/>
      <c r="L45" s="247"/>
      <c r="M45" s="247"/>
      <c r="N45" s="247"/>
      <c r="O45" s="247"/>
      <c r="P45" s="247"/>
      <c r="Q45" s="247"/>
    </row>
    <row r="46" spans="2:17" s="248" customFormat="1" ht="33.75" customHeight="1">
      <c r="B46" s="538" t="s">
        <v>397</v>
      </c>
      <c r="C46" s="539">
        <v>2102.0625</v>
      </c>
      <c r="D46" s="539">
        <v>2258.5650000000001</v>
      </c>
      <c r="E46" s="539">
        <v>2412.8449999999998</v>
      </c>
      <c r="F46" s="539">
        <v>2566.2674999999999</v>
      </c>
      <c r="G46" s="539">
        <v>2641.2950000000001</v>
      </c>
      <c r="H46" s="539">
        <v>2578.7224999999999</v>
      </c>
      <c r="I46" s="539">
        <v>2558.5500000000002</v>
      </c>
      <c r="K46" s="247"/>
      <c r="L46" s="247"/>
      <c r="M46" s="247"/>
      <c r="N46" s="247"/>
      <c r="O46" s="247"/>
      <c r="P46" s="247"/>
      <c r="Q46" s="247"/>
    </row>
    <row r="47" spans="2:17" ht="33.75" customHeight="1">
      <c r="B47" s="538" t="s">
        <v>398</v>
      </c>
      <c r="C47" s="93">
        <v>2510.3600000000006</v>
      </c>
      <c r="D47" s="93">
        <v>2469.4500000000003</v>
      </c>
      <c r="E47" s="539">
        <v>2592.3599999999997</v>
      </c>
      <c r="F47" s="539">
        <v>2761.8699999999994</v>
      </c>
      <c r="G47" s="539">
        <v>2855.7</v>
      </c>
      <c r="H47" s="539">
        <v>2880.3300000000004</v>
      </c>
      <c r="I47" s="539">
        <v>2884.41</v>
      </c>
      <c r="K47" s="247"/>
      <c r="L47" s="247"/>
      <c r="M47" s="247"/>
      <c r="N47" s="247"/>
      <c r="O47" s="247"/>
      <c r="P47" s="247"/>
      <c r="Q47" s="247"/>
    </row>
    <row r="48" spans="2:17" s="248" customFormat="1" ht="33.75" customHeight="1">
      <c r="B48" s="538" t="s">
        <v>399</v>
      </c>
      <c r="C48" s="539">
        <v>836.24490375116659</v>
      </c>
      <c r="D48" s="539">
        <v>823.31907371768057</v>
      </c>
      <c r="E48" s="539">
        <v>834.3079991816694</v>
      </c>
      <c r="F48" s="539">
        <v>950.41659054489264</v>
      </c>
      <c r="G48" s="539">
        <v>1047.5967358115377</v>
      </c>
      <c r="H48" s="539">
        <v>1119.6839813102522</v>
      </c>
      <c r="I48" s="539">
        <v>1122.9997851866949</v>
      </c>
      <c r="K48" s="247"/>
      <c r="L48" s="247"/>
      <c r="M48" s="247"/>
      <c r="N48" s="247"/>
      <c r="O48" s="247"/>
      <c r="P48" s="247"/>
      <c r="Q48" s="247"/>
    </row>
    <row r="49" spans="2:17" s="248" customFormat="1" ht="33.75" customHeight="1">
      <c r="B49" s="538" t="s">
        <v>400</v>
      </c>
      <c r="C49" s="539">
        <v>1850.5887123227267</v>
      </c>
      <c r="D49" s="539">
        <v>1873.8024557936753</v>
      </c>
      <c r="E49" s="539">
        <v>1932.5451826101323</v>
      </c>
      <c r="F49" s="539">
        <v>2109.0125553935231</v>
      </c>
      <c r="G49" s="539">
        <v>2209.5990917101844</v>
      </c>
      <c r="H49" s="539">
        <v>2229.7399030848628</v>
      </c>
      <c r="I49" s="539">
        <v>2209.6203540539736</v>
      </c>
      <c r="K49" s="247"/>
      <c r="L49" s="247"/>
      <c r="M49" s="247"/>
      <c r="N49" s="247"/>
      <c r="O49" s="247"/>
      <c r="P49" s="247"/>
      <c r="Q49" s="247"/>
    </row>
    <row r="50" spans="2:17" s="248" customFormat="1" ht="33.75" customHeight="1">
      <c r="B50" s="538" t="s">
        <v>401</v>
      </c>
      <c r="C50" s="539">
        <v>2775.88306848409</v>
      </c>
      <c r="D50" s="539">
        <v>2810.7036836905131</v>
      </c>
      <c r="E50" s="539">
        <v>2898.8177739151984</v>
      </c>
      <c r="F50" s="539">
        <v>3163.5188330902847</v>
      </c>
      <c r="G50" s="539">
        <v>3314.3986375652767</v>
      </c>
      <c r="H50" s="539">
        <v>3344.6098546272942</v>
      </c>
      <c r="I50" s="539">
        <v>3314.4305310809605</v>
      </c>
      <c r="K50" s="247"/>
      <c r="L50" s="247"/>
      <c r="M50" s="247"/>
      <c r="N50" s="247"/>
      <c r="O50" s="247"/>
      <c r="P50" s="247"/>
      <c r="Q50" s="247"/>
    </row>
  </sheetData>
  <mergeCells count="9">
    <mergeCell ref="B1:K1"/>
    <mergeCell ref="B9:I9"/>
    <mergeCell ref="B10:I10"/>
    <mergeCell ref="B11:I11"/>
    <mergeCell ref="B5:I5"/>
    <mergeCell ref="B6:I6"/>
    <mergeCell ref="B7:I7"/>
    <mergeCell ref="B2:K2"/>
    <mergeCell ref="B3:K3"/>
  </mergeCells>
  <hyperlinks>
    <hyperlink ref="B41" r:id="rId1" xr:uid="{0E39051E-306C-489B-86BA-568773F94731}"/>
    <hyperlink ref="B1:I1" location="Cuprins_ro!B34" display="II. Poziția investițională internațională la 31.03.2023 (date provizorii) " xr:uid="{33225C92-9EB3-40E0-A6DC-8983F833ECDC}"/>
    <hyperlink ref="B2:I2" location="Содержание_ru!B34" display="II. Международная инвестиционная позиция на 31.03.2023 (предварительные данные)" xr:uid="{ECAEE3BD-2D61-4A80-A48B-6FD06F395BB1}"/>
    <hyperlink ref="B3:I3" location="Contents_en!B34" display="II. International investment position at 03/31/2023 (preliminary data)" xr:uid="{A82A8956-EAA0-417D-A9B9-DB75D4BD93D9}"/>
  </hyperlinks>
  <pageMargins left="0.75" right="0.75" top="1" bottom="1" header="0.5" footer="0.5"/>
  <pageSetup paperSize="9" orientation="portrait" r:id="rId2"/>
  <headerFooter differentOddEven="1" alignWithMargins="0">
    <oddHeader>&amp;R&amp;"permiansanstypeface,Bold"&amp;12SP-3&amp;L&amp;1 </oddHeader>
    <oddFooter>&amp;C&amp;"PermianSansTypeface,Bold"&amp;8Confidenţial – BNM
Atenţie! Se interzice deţinerea, sustragerea, alterarea, multiplicarea, distrugerea sau folosirea acestui document fără a dispune de drept de acces autorizat!&amp;L&amp;1 </oddFooter>
    <evenHeader>&amp;R&amp;"permiansanstypeface,Bold"&amp;12SP-3&amp;L&amp;1 </evenHeader>
    <evenFooter>&amp;C&amp;"PermianSansTypeface,Bold"&amp;8Confidenţial – BNM
Atenţie! Se interzice deţinerea, sustragerea, alterarea, multiplicarea, distrugerea sau folosirea acestui document fără a dispune de drept de acces autorizat!&amp;L&amp;1 </evenFooter>
  </headerFooter>
  <drawing r:id="rId3"/>
  <legacyDrawing r:id="rId4"/>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14108-1BA6-46D8-961D-92153C24A8FF}">
  <dimension ref="B1:R48"/>
  <sheetViews>
    <sheetView showGridLines="0" showRowColHeaders="0" zoomScaleNormal="100" workbookViewId="0"/>
  </sheetViews>
  <sheetFormatPr defaultColWidth="9.140625" defaultRowHeight="11.25"/>
  <cols>
    <col min="1" max="1" width="5.7109375" style="243" customWidth="1"/>
    <col min="2" max="2" width="36.42578125" style="243" customWidth="1"/>
    <col min="3" max="3" width="8.140625" style="250" customWidth="1"/>
    <col min="4" max="9" width="8.140625" style="243" customWidth="1"/>
    <col min="10" max="16384" width="9.140625" style="243"/>
  </cols>
  <sheetData>
    <row r="1" spans="2:11" customFormat="1" ht="15">
      <c r="B1" s="881" t="s">
        <v>887</v>
      </c>
      <c r="C1" s="881"/>
      <c r="D1" s="881"/>
      <c r="E1" s="881"/>
      <c r="F1" s="881"/>
      <c r="G1" s="881"/>
      <c r="H1" s="881"/>
      <c r="I1" s="881"/>
      <c r="J1" s="881"/>
      <c r="K1" s="881"/>
    </row>
    <row r="2" spans="2:11" customFormat="1" ht="15">
      <c r="B2" s="881" t="s">
        <v>888</v>
      </c>
      <c r="C2" s="881"/>
      <c r="D2" s="881"/>
      <c r="E2" s="881"/>
      <c r="F2" s="881"/>
      <c r="G2" s="881"/>
      <c r="H2" s="881"/>
      <c r="I2" s="881"/>
      <c r="J2" s="881"/>
      <c r="K2" s="881"/>
    </row>
    <row r="3" spans="2:11" customFormat="1" ht="15">
      <c r="B3" s="881" t="s">
        <v>889</v>
      </c>
      <c r="C3" s="881"/>
      <c r="D3" s="881"/>
      <c r="E3" s="881"/>
      <c r="F3" s="881"/>
      <c r="G3" s="881"/>
      <c r="H3" s="881"/>
      <c r="I3" s="881"/>
      <c r="J3" s="881"/>
      <c r="K3" s="881"/>
    </row>
    <row r="5" spans="2:11" ht="29.25" customHeight="1">
      <c r="B5" s="1070" t="s">
        <v>691</v>
      </c>
      <c r="C5" s="1070"/>
      <c r="D5" s="1070"/>
      <c r="E5" s="1070"/>
      <c r="F5" s="1070"/>
      <c r="G5" s="1070"/>
      <c r="H5" s="1070"/>
      <c r="I5" s="1070"/>
      <c r="J5" s="1070"/>
      <c r="K5" s="1070"/>
    </row>
    <row r="6" spans="2:11" ht="30" customHeight="1">
      <c r="B6" s="1070" t="s">
        <v>690</v>
      </c>
      <c r="C6" s="1070"/>
      <c r="D6" s="1070"/>
      <c r="E6" s="1070"/>
      <c r="F6" s="1070"/>
      <c r="G6" s="1070"/>
      <c r="H6" s="1070"/>
      <c r="I6" s="1070"/>
      <c r="J6" s="1070"/>
      <c r="K6" s="1070"/>
    </row>
    <row r="7" spans="2:11" ht="30.75" customHeight="1">
      <c r="B7" s="1070" t="s">
        <v>693</v>
      </c>
      <c r="C7" s="1070"/>
      <c r="D7" s="1070"/>
      <c r="E7" s="1070"/>
      <c r="F7" s="1070"/>
      <c r="G7" s="1070"/>
      <c r="H7" s="1070"/>
      <c r="I7" s="1070"/>
      <c r="J7" s="1070"/>
      <c r="K7" s="1070"/>
    </row>
    <row r="8" spans="2:11" ht="5.0999999999999996" customHeight="1">
      <c r="B8" s="249"/>
    </row>
    <row r="9" spans="2:11" ht="12.75">
      <c r="B9" s="1047" t="s">
        <v>726</v>
      </c>
      <c r="C9" s="1047"/>
      <c r="D9" s="1047"/>
      <c r="E9" s="1047"/>
      <c r="F9" s="1047"/>
      <c r="G9" s="1047"/>
      <c r="H9" s="1047"/>
      <c r="I9" s="1047"/>
      <c r="J9" s="1047"/>
      <c r="K9" s="1047"/>
    </row>
    <row r="10" spans="2:11" ht="12.75">
      <c r="B10" s="1047" t="s">
        <v>727</v>
      </c>
      <c r="C10" s="1047"/>
      <c r="D10" s="1047"/>
      <c r="E10" s="1047"/>
      <c r="F10" s="1047"/>
      <c r="G10" s="1047"/>
      <c r="H10" s="1047"/>
      <c r="I10" s="1047"/>
      <c r="J10" s="1047"/>
      <c r="K10" s="1047"/>
    </row>
    <row r="11" spans="2:11" ht="12.75">
      <c r="B11" s="1047" t="s">
        <v>728</v>
      </c>
      <c r="C11" s="1047"/>
      <c r="D11" s="1047"/>
      <c r="E11" s="1047"/>
      <c r="F11" s="1047"/>
      <c r="G11" s="1047"/>
      <c r="H11" s="1047"/>
      <c r="I11" s="1047"/>
      <c r="J11" s="1047"/>
      <c r="K11" s="1047"/>
    </row>
    <row r="12" spans="2:11">
      <c r="B12" s="249"/>
    </row>
    <row r="13" spans="2:11">
      <c r="B13" s="249"/>
    </row>
    <row r="14" spans="2:11">
      <c r="B14" s="249"/>
    </row>
    <row r="15" spans="2:11">
      <c r="B15" s="249"/>
    </row>
    <row r="16" spans="2:11">
      <c r="B16" s="249"/>
    </row>
    <row r="17" spans="2:2">
      <c r="B17" s="249"/>
    </row>
    <row r="18" spans="2:2">
      <c r="B18" s="249"/>
    </row>
    <row r="19" spans="2:2">
      <c r="B19" s="249"/>
    </row>
    <row r="20" spans="2:2">
      <c r="B20" s="249"/>
    </row>
    <row r="21" spans="2:2">
      <c r="B21" s="249"/>
    </row>
    <row r="22" spans="2:2">
      <c r="B22" s="249"/>
    </row>
    <row r="23" spans="2:2">
      <c r="B23" s="249"/>
    </row>
    <row r="24" spans="2:2">
      <c r="B24" s="249"/>
    </row>
    <row r="25" spans="2:2">
      <c r="B25" s="249"/>
    </row>
    <row r="26" spans="2:2">
      <c r="B26" s="249"/>
    </row>
    <row r="27" spans="2:2">
      <c r="B27" s="249"/>
    </row>
    <row r="28" spans="2:2">
      <c r="B28" s="249"/>
    </row>
    <row r="29" spans="2:2">
      <c r="B29" s="249"/>
    </row>
    <row r="30" spans="2:2">
      <c r="B30" s="249"/>
    </row>
    <row r="31" spans="2:2">
      <c r="B31" s="249"/>
    </row>
    <row r="32" spans="2:2">
      <c r="B32" s="249"/>
    </row>
    <row r="33" spans="2:18">
      <c r="B33" s="249"/>
    </row>
    <row r="34" spans="2:18">
      <c r="B34" s="249"/>
    </row>
    <row r="35" spans="2:18">
      <c r="B35" s="249"/>
    </row>
    <row r="36" spans="2:18">
      <c r="B36" s="249"/>
    </row>
    <row r="37" spans="2:18" customFormat="1" ht="11.25" customHeight="1">
      <c r="B37" s="606" t="s">
        <v>47</v>
      </c>
    </row>
    <row r="38" spans="2:18">
      <c r="B38" s="251" t="s">
        <v>723</v>
      </c>
    </row>
    <row r="39" spans="2:18" ht="11.25" customHeight="1">
      <c r="B39" s="251" t="s">
        <v>724</v>
      </c>
    </row>
    <row r="40" spans="2:18" ht="11.25" customHeight="1">
      <c r="B40" s="251" t="s">
        <v>725</v>
      </c>
    </row>
    <row r="41" spans="2:18">
      <c r="B41" s="249"/>
    </row>
    <row r="42" spans="2:18" s="253" customFormat="1" ht="11.25" customHeight="1">
      <c r="B42" s="1065"/>
      <c r="C42" s="1061">
        <v>2022</v>
      </c>
      <c r="D42" s="1062"/>
      <c r="E42" s="1062"/>
      <c r="F42" s="1063"/>
      <c r="G42" s="1067">
        <v>2023</v>
      </c>
      <c r="H42" s="1068"/>
      <c r="I42" s="1069"/>
    </row>
    <row r="43" spans="2:18" s="253" customFormat="1">
      <c r="B43" s="1066"/>
      <c r="C43" s="252" t="s">
        <v>3</v>
      </c>
      <c r="D43" s="252" t="s">
        <v>4</v>
      </c>
      <c r="E43" s="252" t="s">
        <v>5</v>
      </c>
      <c r="F43" s="252" t="s">
        <v>6</v>
      </c>
      <c r="G43" s="252" t="s">
        <v>694</v>
      </c>
      <c r="H43" s="252" t="s">
        <v>845</v>
      </c>
      <c r="I43" s="252" t="s">
        <v>5</v>
      </c>
    </row>
    <row r="44" spans="2:18">
      <c r="B44" s="254" t="s">
        <v>729</v>
      </c>
      <c r="C44" s="703">
        <v>2541.4384813963343</v>
      </c>
      <c r="D44" s="704">
        <v>2523.1680333081304</v>
      </c>
      <c r="E44" s="704">
        <v>2583.2744954640507</v>
      </c>
      <c r="F44" s="704">
        <v>2632.9115352573917</v>
      </c>
      <c r="G44" s="704">
        <v>2859.5175175610357</v>
      </c>
      <c r="H44" s="704">
        <v>2879.9011034770156</v>
      </c>
      <c r="I44" s="704">
        <v>3013.7998088583481</v>
      </c>
      <c r="J44" s="255"/>
      <c r="L44" s="253"/>
      <c r="M44" s="253"/>
      <c r="N44" s="253"/>
      <c r="O44" s="253"/>
      <c r="P44" s="253"/>
      <c r="Q44" s="253"/>
      <c r="R44" s="253"/>
    </row>
    <row r="45" spans="2:18" ht="11.25" customHeight="1">
      <c r="B45" s="256" t="s">
        <v>402</v>
      </c>
      <c r="C45" s="703">
        <v>430.48682119183002</v>
      </c>
      <c r="D45" s="704">
        <v>444.05018018955849</v>
      </c>
      <c r="E45" s="704">
        <v>416.21715584415983</v>
      </c>
      <c r="F45" s="704">
        <v>432.11866199295207</v>
      </c>
      <c r="G45" s="704">
        <v>465.52458816032123</v>
      </c>
      <c r="H45" s="704">
        <v>482.83970256454609</v>
      </c>
      <c r="I45" s="704">
        <v>485.70342188027888</v>
      </c>
      <c r="J45" s="255"/>
      <c r="L45" s="253"/>
      <c r="M45" s="253"/>
      <c r="N45" s="253"/>
      <c r="O45" s="253"/>
      <c r="P45" s="253"/>
      <c r="Q45" s="253"/>
      <c r="R45" s="253"/>
    </row>
    <row r="46" spans="2:18">
      <c r="B46" s="254" t="s">
        <v>153</v>
      </c>
      <c r="C46" s="544">
        <v>21.128578896793599</v>
      </c>
      <c r="D46" s="545">
        <v>4.538065626213668</v>
      </c>
      <c r="E46" s="545">
        <v>-7.3808322421477026</v>
      </c>
      <c r="F46" s="545">
        <v>8.7534884010756482</v>
      </c>
      <c r="G46" s="545">
        <v>17.962333373698034</v>
      </c>
      <c r="H46" s="545">
        <v>34.132333740695678</v>
      </c>
      <c r="I46" s="545">
        <v>21.992698407765488</v>
      </c>
      <c r="J46" s="255"/>
      <c r="L46" s="253"/>
      <c r="M46" s="253"/>
      <c r="N46" s="253"/>
      <c r="O46" s="253"/>
      <c r="P46" s="253"/>
      <c r="Q46" s="253"/>
      <c r="R46" s="253"/>
    </row>
    <row r="47" spans="2:18">
      <c r="C47" s="257"/>
      <c r="D47" s="257"/>
      <c r="E47" s="257"/>
      <c r="F47" s="257"/>
      <c r="G47" s="257"/>
      <c r="H47" s="257"/>
      <c r="J47" s="255"/>
    </row>
    <row r="48" spans="2:18">
      <c r="C48" s="258"/>
      <c r="D48" s="258"/>
      <c r="E48" s="258"/>
      <c r="F48" s="258"/>
      <c r="G48" s="258"/>
      <c r="H48" s="258"/>
      <c r="J48" s="255"/>
    </row>
  </sheetData>
  <mergeCells count="12">
    <mergeCell ref="B42:B43"/>
    <mergeCell ref="C42:F42"/>
    <mergeCell ref="G42:I42"/>
    <mergeCell ref="B1:K1"/>
    <mergeCell ref="B2:K2"/>
    <mergeCell ref="B3:K3"/>
    <mergeCell ref="B11:K11"/>
    <mergeCell ref="B5:K5"/>
    <mergeCell ref="B6:K6"/>
    <mergeCell ref="B7:K7"/>
    <mergeCell ref="B9:K9"/>
    <mergeCell ref="B10:K10"/>
  </mergeCells>
  <hyperlinks>
    <hyperlink ref="B1:I1" location="Cuprins_ro!B34" display="II. Poziția investițională internațională la 31.03.2023 (date provizorii) " xr:uid="{0D8D91CA-EBA3-484F-9AD6-96F8BA8F586C}"/>
    <hyperlink ref="B2:I2" location="Содержание_ru!B34" display="II. Международная инвестиционная позиция на 31.03.2023 (предварительные данные)" xr:uid="{0C24E9AD-B224-4DB1-A45F-3B60562B1E3B}"/>
    <hyperlink ref="B3:I3" location="Contents_en!B34" display="II. International investment position at 03/31/2023 (preliminary data)" xr:uid="{69F6C8F5-1B57-4061-83A2-0434A730F4A3}"/>
  </hyperlinks>
  <pageMargins left="0.75" right="0.75" top="1" bottom="1" header="0.5" footer="0.5"/>
  <pageSetup paperSize="9" orientation="portrait" r:id="rId1"/>
  <headerFooter differentOddEven="1" alignWithMargins="0">
    <oddHeader>&amp;L&amp;1 </oddHeader>
    <oddFooter>&amp;L&amp;1 </oddFooter>
    <evenHeader>&amp;L&amp;1 </evenHeader>
    <evenFooter>&amp;L&amp;1 </evenFooter>
  </headerFooter>
  <drawing r:id="rId2"/>
  <legacyDrawing r:id="rId3"/>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EC13B-846A-486F-BB2E-C741229B16BF}">
  <dimension ref="B1:N70"/>
  <sheetViews>
    <sheetView showGridLines="0" showRowColHeaders="0" zoomScaleNormal="100" zoomScaleSheetLayoutView="80" workbookViewId="0"/>
  </sheetViews>
  <sheetFormatPr defaultColWidth="9.140625" defaultRowHeight="11.25"/>
  <cols>
    <col min="1" max="1" width="5.7109375" style="259" customWidth="1"/>
    <col min="2" max="2" width="67.5703125" style="259" customWidth="1"/>
    <col min="3" max="4" width="9.140625" style="259" customWidth="1"/>
    <col min="5" max="11" width="10" style="259" customWidth="1"/>
    <col min="12" max="26" width="9.140625" style="259" customWidth="1"/>
    <col min="27" max="16384" width="9.140625" style="259"/>
  </cols>
  <sheetData>
    <row r="1" spans="2:14" customFormat="1" ht="15">
      <c r="B1" s="881" t="s">
        <v>887</v>
      </c>
      <c r="C1" s="881"/>
      <c r="D1" s="881"/>
      <c r="E1" s="881"/>
      <c r="F1" s="881"/>
      <c r="G1" s="881"/>
      <c r="H1" s="881"/>
      <c r="I1" s="881"/>
      <c r="J1" s="881"/>
      <c r="K1" s="881"/>
      <c r="L1" s="127"/>
    </row>
    <row r="2" spans="2:14" customFormat="1" ht="15">
      <c r="B2" s="881" t="s">
        <v>888</v>
      </c>
      <c r="C2" s="881"/>
      <c r="D2" s="881"/>
      <c r="E2" s="881"/>
      <c r="F2" s="881"/>
      <c r="G2" s="881"/>
      <c r="H2" s="881"/>
      <c r="I2" s="881"/>
      <c r="J2" s="881"/>
      <c r="K2" s="881"/>
      <c r="L2" s="127"/>
    </row>
    <row r="3" spans="2:14" customFormat="1" ht="15">
      <c r="B3" s="881" t="s">
        <v>889</v>
      </c>
      <c r="C3" s="881"/>
      <c r="D3" s="881"/>
      <c r="E3" s="881"/>
      <c r="F3" s="881"/>
      <c r="G3" s="881"/>
      <c r="H3" s="881"/>
      <c r="I3" s="881"/>
      <c r="J3" s="881"/>
      <c r="K3" s="881"/>
      <c r="L3" s="127"/>
    </row>
    <row r="5" spans="2:14" ht="45" customHeight="1">
      <c r="B5" s="1071" t="s">
        <v>730</v>
      </c>
      <c r="C5" s="1071"/>
      <c r="D5" s="1071"/>
      <c r="E5" s="1071"/>
      <c r="F5" s="1071"/>
      <c r="G5" s="314"/>
      <c r="N5" s="260"/>
    </row>
    <row r="6" spans="2:14" ht="45" customHeight="1">
      <c r="B6" s="1071" t="s">
        <v>786</v>
      </c>
      <c r="C6" s="1071"/>
      <c r="D6" s="1071"/>
      <c r="E6" s="1071"/>
      <c r="F6" s="1071"/>
      <c r="G6" s="314"/>
      <c r="N6" s="260"/>
    </row>
    <row r="7" spans="2:14" ht="30" customHeight="1">
      <c r="B7" s="1071" t="s">
        <v>787</v>
      </c>
      <c r="C7" s="1071"/>
      <c r="D7" s="1071"/>
      <c r="E7" s="1071"/>
      <c r="F7" s="1071"/>
      <c r="G7" s="314"/>
      <c r="N7" s="260"/>
    </row>
    <row r="8" spans="2:14" ht="5.0999999999999996" customHeight="1">
      <c r="G8" s="313"/>
    </row>
    <row r="9" spans="2:14" ht="15">
      <c r="B9" s="891" t="s">
        <v>901</v>
      </c>
      <c r="C9" s="891"/>
      <c r="D9" s="891"/>
      <c r="E9" s="891"/>
      <c r="F9" s="891"/>
      <c r="G9" s="313"/>
      <c r="H9" s="243"/>
      <c r="I9" s="243"/>
      <c r="J9" s="243"/>
      <c r="K9" s="243"/>
      <c r="L9" s="243"/>
    </row>
    <row r="10" spans="2:14" ht="24.95" customHeight="1">
      <c r="B10" s="1060" t="s">
        <v>902</v>
      </c>
      <c r="C10" s="1060"/>
      <c r="D10" s="1060"/>
      <c r="E10" s="1060"/>
      <c r="F10" s="1060"/>
      <c r="G10" s="313"/>
      <c r="H10" s="243"/>
      <c r="I10" s="243"/>
      <c r="J10" s="243"/>
      <c r="K10" s="243"/>
      <c r="L10" s="243"/>
    </row>
    <row r="11" spans="2:14" ht="15">
      <c r="B11" s="1060" t="s">
        <v>903</v>
      </c>
      <c r="C11" s="1060"/>
      <c r="D11" s="1060"/>
      <c r="E11" s="1060"/>
      <c r="F11" s="1060"/>
      <c r="G11" s="313"/>
      <c r="H11" s="243"/>
      <c r="I11" s="243"/>
      <c r="J11" s="243"/>
      <c r="K11" s="243"/>
      <c r="L11" s="243"/>
    </row>
    <row r="12" spans="2:14" ht="15">
      <c r="G12" s="313"/>
    </row>
    <row r="14" spans="2:14">
      <c r="J14" s="261"/>
    </row>
    <row r="43" spans="2:8">
      <c r="B43" s="251" t="s">
        <v>403</v>
      </c>
    </row>
    <row r="44" spans="2:8">
      <c r="D44" s="262"/>
      <c r="E44" s="262"/>
      <c r="F44" s="262"/>
      <c r="G44" s="262"/>
      <c r="H44" s="262"/>
    </row>
    <row r="45" spans="2:8" ht="33.75">
      <c r="B45" s="263" t="s">
        <v>784</v>
      </c>
      <c r="C45" s="546">
        <v>4.2000000000000028</v>
      </c>
      <c r="E45" s="264"/>
      <c r="F45" s="262"/>
      <c r="G45" s="262"/>
    </row>
    <row r="46" spans="2:8" ht="33.75">
      <c r="B46" s="263" t="s">
        <v>404</v>
      </c>
      <c r="C46" s="547">
        <v>34.200000000000003</v>
      </c>
      <c r="E46" s="265"/>
      <c r="F46" s="262"/>
      <c r="G46" s="262"/>
    </row>
    <row r="47" spans="2:8" ht="33.75">
      <c r="B47" s="263" t="s">
        <v>405</v>
      </c>
      <c r="C47" s="547">
        <v>26</v>
      </c>
      <c r="E47" s="265"/>
      <c r="F47" s="262"/>
      <c r="G47" s="262"/>
    </row>
    <row r="48" spans="2:8" ht="33.75">
      <c r="B48" s="263" t="s">
        <v>406</v>
      </c>
      <c r="C48" s="547">
        <v>18.600000000000001</v>
      </c>
      <c r="E48" s="265"/>
      <c r="F48" s="262"/>
      <c r="G48" s="262"/>
    </row>
    <row r="49" spans="2:7" ht="33.75">
      <c r="B49" s="263" t="s">
        <v>407</v>
      </c>
      <c r="C49" s="547">
        <v>5.2</v>
      </c>
      <c r="E49" s="265"/>
      <c r="F49" s="262"/>
      <c r="G49" s="262"/>
    </row>
    <row r="50" spans="2:7" ht="33.75">
      <c r="B50" s="263" t="s">
        <v>408</v>
      </c>
      <c r="C50" s="547">
        <v>4.5</v>
      </c>
      <c r="E50" s="265"/>
      <c r="F50" s="262"/>
      <c r="G50" s="262"/>
    </row>
    <row r="51" spans="2:7" ht="36" customHeight="1">
      <c r="B51" s="263" t="s">
        <v>409</v>
      </c>
      <c r="C51" s="547">
        <v>2.8</v>
      </c>
      <c r="E51" s="265"/>
      <c r="F51" s="262"/>
      <c r="G51" s="262"/>
    </row>
    <row r="52" spans="2:7" ht="33.75">
      <c r="B52" s="263" t="s">
        <v>410</v>
      </c>
      <c r="C52" s="547">
        <v>2.1</v>
      </c>
      <c r="E52" s="265"/>
      <c r="F52" s="262"/>
      <c r="G52" s="262"/>
    </row>
    <row r="53" spans="2:7" ht="31.5" customHeight="1">
      <c r="B53" s="263" t="s">
        <v>839</v>
      </c>
      <c r="C53" s="547">
        <v>1.3</v>
      </c>
      <c r="E53" s="265"/>
      <c r="F53" s="262"/>
      <c r="G53" s="262"/>
    </row>
    <row r="54" spans="2:7" ht="33.75">
      <c r="B54" s="263" t="s">
        <v>863</v>
      </c>
      <c r="C54" s="547">
        <v>1.1000000000000001</v>
      </c>
      <c r="F54" s="262"/>
      <c r="G54" s="262"/>
    </row>
    <row r="57" spans="2:7">
      <c r="C57" s="266"/>
    </row>
    <row r="58" spans="2:7">
      <c r="C58" s="267"/>
    </row>
    <row r="59" spans="2:7">
      <c r="C59" s="268"/>
    </row>
    <row r="60" spans="2:7">
      <c r="C60" s="268"/>
    </row>
    <row r="61" spans="2:7">
      <c r="C61" s="268"/>
    </row>
    <row r="62" spans="2:7">
      <c r="C62" s="268"/>
    </row>
    <row r="63" spans="2:7">
      <c r="C63" s="268"/>
    </row>
    <row r="64" spans="2:7">
      <c r="C64" s="268"/>
    </row>
    <row r="65" spans="3:3">
      <c r="C65" s="268"/>
    </row>
    <row r="66" spans="3:3">
      <c r="C66" s="268"/>
    </row>
    <row r="67" spans="3:3">
      <c r="C67" s="268"/>
    </row>
    <row r="68" spans="3:3">
      <c r="C68" s="268"/>
    </row>
    <row r="69" spans="3:3">
      <c r="C69" s="268"/>
    </row>
    <row r="70" spans="3:3">
      <c r="C70" s="268"/>
    </row>
  </sheetData>
  <mergeCells count="9">
    <mergeCell ref="B11:F11"/>
    <mergeCell ref="B5:F5"/>
    <mergeCell ref="B6:F6"/>
    <mergeCell ref="B7:F7"/>
    <mergeCell ref="B1:K1"/>
    <mergeCell ref="B2:K2"/>
    <mergeCell ref="B3:K3"/>
    <mergeCell ref="B9:F9"/>
    <mergeCell ref="B10:F10"/>
  </mergeCells>
  <hyperlinks>
    <hyperlink ref="B1:I1" location="Cuprins_ro!B34" display="II. Poziția investițională internațională la 31.03.2023 (date provizorii) " xr:uid="{370E75D6-9420-4801-82A4-8091AAAB10EB}"/>
    <hyperlink ref="B2:I2" location="Содержание_ru!B34" display="II. Международная инвестиционная позиция на 31.03.2023 (предварительные данные)" xr:uid="{BA380C71-411F-4DA5-89E2-6141DBCEDD46}"/>
    <hyperlink ref="B3:I3" location="Contents_en!B34" display="II. International investment position at 03/31/2023 (preliminary data)" xr:uid="{EF219072-215C-4DE1-8CEA-4E376247EE8D}"/>
  </hyperlinks>
  <pageMargins left="0.7" right="0.7" top="0.75" bottom="0.75" header="0.3" footer="0.3"/>
  <pageSetup paperSize="9" orientation="portrait" r:id="rId1"/>
  <headerFooter differentOddEven="1">
    <oddHeader>&amp;L&amp;1 </oddHeader>
    <oddFooter>&amp;L&amp;1 </oddFooter>
    <evenHeader>&amp;L&amp;1 </evenHeader>
    <evenFooter>&amp;L&amp;1 </evenFooter>
  </headerFooter>
  <drawing r:id="rId2"/>
  <legacyDrawing r:id="rId3"/>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26CBE-8999-437D-B0B6-F72E2831E9C3}">
  <dimension ref="B1:R51"/>
  <sheetViews>
    <sheetView showGridLines="0" showRowColHeaders="0" zoomScaleNormal="100" workbookViewId="0"/>
  </sheetViews>
  <sheetFormatPr defaultColWidth="9.140625" defaultRowHeight="11.25" customHeight="1"/>
  <cols>
    <col min="1" max="1" width="5.7109375" style="240" customWidth="1"/>
    <col min="2" max="2" width="14.140625" style="240" customWidth="1"/>
    <col min="3" max="3" width="23.28515625" style="240" customWidth="1"/>
    <col min="4" max="9" width="9.140625" style="240"/>
    <col min="10" max="10" width="11" style="240" customWidth="1"/>
    <col min="11" max="16384" width="9.140625" style="240"/>
  </cols>
  <sheetData>
    <row r="1" spans="2:12" customFormat="1" ht="15">
      <c r="B1" s="881" t="s">
        <v>887</v>
      </c>
      <c r="C1" s="881"/>
      <c r="D1" s="881"/>
      <c r="E1" s="881"/>
      <c r="F1" s="881"/>
      <c r="G1" s="881"/>
      <c r="H1" s="881"/>
      <c r="I1" s="881"/>
      <c r="J1" s="881"/>
      <c r="K1" s="881"/>
      <c r="L1" s="718"/>
    </row>
    <row r="2" spans="2:12" customFormat="1" ht="15">
      <c r="B2" s="881" t="s">
        <v>888</v>
      </c>
      <c r="C2" s="881"/>
      <c r="D2" s="881"/>
      <c r="E2" s="881"/>
      <c r="F2" s="881"/>
      <c r="G2" s="881"/>
      <c r="H2" s="881"/>
      <c r="I2" s="881"/>
      <c r="J2" s="881"/>
      <c r="K2" s="881"/>
      <c r="L2" s="718"/>
    </row>
    <row r="3" spans="2:12" customFormat="1" ht="15">
      <c r="B3" s="881" t="s">
        <v>889</v>
      </c>
      <c r="C3" s="881"/>
      <c r="D3" s="881"/>
      <c r="E3" s="881"/>
      <c r="F3" s="881"/>
      <c r="G3" s="881"/>
      <c r="H3" s="881"/>
      <c r="I3" s="881"/>
      <c r="J3" s="881"/>
      <c r="K3" s="881"/>
      <c r="L3" s="718"/>
    </row>
    <row r="5" spans="2:12" ht="15" customHeight="1">
      <c r="B5" s="1076" t="s">
        <v>750</v>
      </c>
      <c r="C5" s="1076"/>
      <c r="D5" s="1076"/>
      <c r="E5" s="1076"/>
      <c r="F5" s="1076"/>
      <c r="G5" s="1076"/>
      <c r="H5" s="1076"/>
      <c r="I5" s="1076"/>
      <c r="J5" s="1076"/>
      <c r="K5" s="1076"/>
      <c r="L5" s="753"/>
    </row>
    <row r="6" spans="2:12" ht="15" customHeight="1">
      <c r="B6" s="1076" t="s">
        <v>1054</v>
      </c>
      <c r="C6" s="1076"/>
      <c r="D6" s="1076"/>
      <c r="E6" s="1076"/>
      <c r="F6" s="1076"/>
      <c r="G6" s="1076"/>
      <c r="H6" s="1076"/>
      <c r="I6" s="1076"/>
      <c r="J6" s="1076"/>
      <c r="K6" s="1076"/>
      <c r="L6" s="753"/>
    </row>
    <row r="7" spans="2:12" ht="15" customHeight="1">
      <c r="B7" s="1076" t="s">
        <v>788</v>
      </c>
      <c r="C7" s="1076"/>
      <c r="D7" s="1076"/>
      <c r="E7" s="1076"/>
      <c r="F7" s="1076"/>
      <c r="G7" s="1076"/>
      <c r="H7" s="1076"/>
      <c r="I7" s="1076"/>
      <c r="J7" s="1076"/>
      <c r="K7" s="1076"/>
      <c r="L7" s="753"/>
    </row>
    <row r="8" spans="2:12" ht="5.0999999999999996" customHeight="1">
      <c r="B8" s="269"/>
      <c r="C8" s="270"/>
    </row>
    <row r="9" spans="2:12" ht="12" customHeight="1">
      <c r="B9" s="1047" t="s">
        <v>411</v>
      </c>
      <c r="C9" s="1047"/>
      <c r="D9" s="1047"/>
      <c r="E9" s="1047"/>
      <c r="F9" s="1047"/>
      <c r="G9" s="1047"/>
      <c r="H9" s="1047"/>
      <c r="I9" s="1047"/>
      <c r="J9" s="1047"/>
      <c r="K9" s="1047"/>
    </row>
    <row r="10" spans="2:12" ht="12" customHeight="1">
      <c r="B10" s="1047" t="s">
        <v>412</v>
      </c>
      <c r="C10" s="1047"/>
      <c r="D10" s="1047"/>
      <c r="E10" s="1047"/>
      <c r="F10" s="1047"/>
      <c r="G10" s="1047"/>
      <c r="H10" s="1047"/>
      <c r="I10" s="1047"/>
      <c r="J10" s="1047"/>
      <c r="K10" s="1047"/>
    </row>
    <row r="11" spans="2:12" ht="12" customHeight="1">
      <c r="B11" s="1047" t="s">
        <v>413</v>
      </c>
      <c r="C11" s="1047"/>
      <c r="D11" s="1047"/>
      <c r="E11" s="1047"/>
      <c r="F11" s="1047"/>
      <c r="G11" s="1047"/>
      <c r="H11" s="1047"/>
      <c r="I11" s="1047"/>
      <c r="J11" s="1047"/>
      <c r="K11" s="1047"/>
    </row>
    <row r="12" spans="2:12" ht="11.25" customHeight="1">
      <c r="B12" s="269"/>
      <c r="C12" s="270"/>
    </row>
    <row r="13" spans="2:12" ht="11.25" customHeight="1">
      <c r="B13" s="269"/>
      <c r="C13" s="270"/>
    </row>
    <row r="14" spans="2:12" ht="11.25" customHeight="1">
      <c r="B14" s="269"/>
      <c r="C14" s="270"/>
    </row>
    <row r="15" spans="2:12" ht="11.25" customHeight="1">
      <c r="B15" s="269"/>
      <c r="C15" s="270"/>
    </row>
    <row r="16" spans="2:12" ht="11.25" customHeight="1">
      <c r="B16" s="269"/>
      <c r="C16" s="270"/>
    </row>
    <row r="17" spans="2:3" ht="11.25" customHeight="1">
      <c r="B17" s="269"/>
      <c r="C17" s="270"/>
    </row>
    <row r="18" spans="2:3" ht="11.25" customHeight="1">
      <c r="B18" s="269"/>
      <c r="C18" s="270"/>
    </row>
    <row r="19" spans="2:3" ht="11.25" customHeight="1">
      <c r="B19" s="269"/>
      <c r="C19" s="270"/>
    </row>
    <row r="20" spans="2:3" ht="11.25" customHeight="1">
      <c r="B20" s="269"/>
      <c r="C20" s="270"/>
    </row>
    <row r="21" spans="2:3" ht="11.25" customHeight="1">
      <c r="B21" s="269"/>
      <c r="C21" s="270"/>
    </row>
    <row r="22" spans="2:3" ht="11.25" customHeight="1">
      <c r="B22" s="269"/>
      <c r="C22" s="270"/>
    </row>
    <row r="23" spans="2:3" ht="11.25" customHeight="1">
      <c r="B23" s="269"/>
      <c r="C23" s="270"/>
    </row>
    <row r="24" spans="2:3" ht="11.25" customHeight="1">
      <c r="B24" s="269"/>
      <c r="C24" s="270"/>
    </row>
    <row r="25" spans="2:3" ht="11.25" customHeight="1">
      <c r="B25" s="269"/>
      <c r="C25" s="270"/>
    </row>
    <row r="26" spans="2:3" ht="11.25" customHeight="1">
      <c r="B26" s="269"/>
      <c r="C26" s="270"/>
    </row>
    <row r="27" spans="2:3" ht="11.25" customHeight="1">
      <c r="B27" s="269"/>
      <c r="C27" s="270"/>
    </row>
    <row r="28" spans="2:3" ht="11.25" customHeight="1">
      <c r="B28" s="269"/>
      <c r="C28" s="270"/>
    </row>
    <row r="29" spans="2:3" ht="11.25" customHeight="1">
      <c r="B29" s="269"/>
      <c r="C29" s="270"/>
    </row>
    <row r="30" spans="2:3" ht="11.25" customHeight="1">
      <c r="B30" s="269"/>
      <c r="C30" s="270"/>
    </row>
    <row r="31" spans="2:3" ht="11.25" customHeight="1">
      <c r="B31" s="269"/>
      <c r="C31" s="270"/>
    </row>
    <row r="32" spans="2:3" ht="11.25" customHeight="1">
      <c r="B32" s="269"/>
      <c r="C32" s="270"/>
    </row>
    <row r="33" spans="2:18" ht="11.25" customHeight="1">
      <c r="B33" s="269"/>
      <c r="C33" s="270"/>
    </row>
    <row r="34" spans="2:18" ht="11.25" customHeight="1">
      <c r="B34" s="269"/>
      <c r="C34" s="270"/>
    </row>
    <row r="35" spans="2:18" ht="11.25" customHeight="1">
      <c r="B35" s="269"/>
      <c r="C35" s="270"/>
    </row>
    <row r="36" spans="2:18" ht="11.25" customHeight="1">
      <c r="B36" s="269"/>
      <c r="C36" s="270"/>
    </row>
    <row r="37" spans="2:18" ht="11.25" customHeight="1">
      <c r="B37" s="269"/>
      <c r="C37" s="270"/>
    </row>
    <row r="38" spans="2:18" ht="11.25" customHeight="1">
      <c r="B38" s="269"/>
      <c r="C38" s="270"/>
    </row>
    <row r="39" spans="2:18" ht="11.25" customHeight="1">
      <c r="B39" s="269"/>
      <c r="C39" s="270"/>
    </row>
    <row r="40" spans="2:18" ht="11.25" customHeight="1">
      <c r="B40" s="269"/>
      <c r="C40" s="270"/>
    </row>
    <row r="41" spans="2:18" ht="11.25" customHeight="1">
      <c r="B41" s="269"/>
      <c r="C41" s="270"/>
    </row>
    <row r="42" spans="2:18" ht="11.25" customHeight="1">
      <c r="B42" s="269"/>
      <c r="C42" s="270"/>
    </row>
    <row r="43" spans="2:18" customFormat="1" ht="11.25" customHeight="1">
      <c r="B43" s="606" t="s">
        <v>47</v>
      </c>
    </row>
    <row r="44" spans="2:18" ht="11.25" customHeight="1">
      <c r="B44" s="269"/>
      <c r="C44" s="270"/>
    </row>
    <row r="45" spans="2:18" s="253" customFormat="1" ht="11.25" customHeight="1">
      <c r="B45" s="1072"/>
      <c r="C45" s="1073"/>
      <c r="D45" s="1061">
        <v>2022</v>
      </c>
      <c r="E45" s="1062"/>
      <c r="F45" s="1062"/>
      <c r="G45" s="1063"/>
      <c r="H45" s="1061">
        <v>2023</v>
      </c>
      <c r="I45" s="1062"/>
      <c r="J45" s="1063"/>
    </row>
    <row r="46" spans="2:18" s="253" customFormat="1" ht="11.25" customHeight="1">
      <c r="B46" s="1074"/>
      <c r="C46" s="1075"/>
      <c r="D46" s="89" t="s">
        <v>3</v>
      </c>
      <c r="E46" s="89" t="s">
        <v>4</v>
      </c>
      <c r="F46" s="89" t="s">
        <v>5</v>
      </c>
      <c r="G46" s="89" t="s">
        <v>6</v>
      </c>
      <c r="H46" s="89" t="s">
        <v>694</v>
      </c>
      <c r="I46" s="89" t="s">
        <v>845</v>
      </c>
      <c r="J46" s="89" t="s">
        <v>5</v>
      </c>
    </row>
    <row r="47" spans="2:18" s="243" customFormat="1" ht="33.75" customHeight="1">
      <c r="B47" s="1049" t="s">
        <v>414</v>
      </c>
      <c r="C47" s="271" t="s">
        <v>415</v>
      </c>
      <c r="D47" s="548">
        <v>60.53590277249279</v>
      </c>
      <c r="E47" s="548">
        <v>55.195360081273328</v>
      </c>
      <c r="F47" s="548">
        <v>56.18108409432174</v>
      </c>
      <c r="G47" s="548">
        <v>48.222708933717577</v>
      </c>
      <c r="H47" s="548">
        <v>46.503085340004766</v>
      </c>
      <c r="I47" s="548">
        <v>43.299002881704666</v>
      </c>
      <c r="J47" s="548">
        <v>38.724438369832065</v>
      </c>
      <c r="L47" s="253"/>
      <c r="M47" s="253"/>
      <c r="N47" s="253"/>
      <c r="O47" s="253"/>
      <c r="P47" s="253"/>
      <c r="Q47" s="253"/>
      <c r="R47" s="253"/>
    </row>
    <row r="48" spans="2:18" s="243" customFormat="1" ht="33.75" customHeight="1">
      <c r="B48" s="1049"/>
      <c r="C48" s="271" t="s">
        <v>416</v>
      </c>
      <c r="D48" s="548">
        <v>39.464097227507203</v>
      </c>
      <c r="E48" s="548">
        <v>44.804639918726679</v>
      </c>
      <c r="F48" s="548">
        <v>43.818915905678253</v>
      </c>
      <c r="G48" s="548">
        <v>51.77729106628243</v>
      </c>
      <c r="H48" s="548">
        <v>53.496914659995241</v>
      </c>
      <c r="I48" s="548">
        <v>56.700997118295327</v>
      </c>
      <c r="J48" s="548">
        <v>61.275561630167942</v>
      </c>
      <c r="L48" s="253"/>
      <c r="M48" s="253"/>
      <c r="N48" s="253"/>
      <c r="O48" s="253"/>
      <c r="P48" s="253"/>
      <c r="Q48" s="253"/>
      <c r="R48" s="253"/>
    </row>
    <row r="49" spans="2:18" s="243" customFormat="1" ht="33.75" customHeight="1">
      <c r="B49" s="1049" t="s">
        <v>417</v>
      </c>
      <c r="C49" s="271" t="s">
        <v>415</v>
      </c>
      <c r="D49" s="549">
        <v>-78.556028223395344</v>
      </c>
      <c r="E49" s="549">
        <v>-78.735335248448294</v>
      </c>
      <c r="F49" s="549">
        <v>-78.117426592552263</v>
      </c>
      <c r="G49" s="549">
        <v>-78.237724261667054</v>
      </c>
      <c r="H49" s="549">
        <v>-78.551713001385721</v>
      </c>
      <c r="I49" s="549">
        <v>-78.593278762357627</v>
      </c>
      <c r="J49" s="549">
        <v>-78.326134785666625</v>
      </c>
      <c r="K49" s="272"/>
      <c r="L49" s="253"/>
      <c r="M49" s="253"/>
      <c r="N49" s="253"/>
      <c r="O49" s="253"/>
      <c r="P49" s="253"/>
      <c r="Q49" s="253"/>
      <c r="R49" s="253"/>
    </row>
    <row r="50" spans="2:18" s="243" customFormat="1" ht="33.75" customHeight="1">
      <c r="B50" s="1049"/>
      <c r="C50" s="271" t="s">
        <v>416</v>
      </c>
      <c r="D50" s="549">
        <v>-21.443971776604648</v>
      </c>
      <c r="E50" s="549">
        <v>-21.26466475155172</v>
      </c>
      <c r="F50" s="549">
        <v>-21.882573407447737</v>
      </c>
      <c r="G50" s="549">
        <v>-21.762275738332953</v>
      </c>
      <c r="H50" s="549">
        <v>-21.448286998614279</v>
      </c>
      <c r="I50" s="549">
        <v>-21.40672123764238</v>
      </c>
      <c r="J50" s="549">
        <v>-21.673865214333372</v>
      </c>
      <c r="L50" s="253"/>
      <c r="M50" s="253"/>
      <c r="N50" s="253"/>
      <c r="O50" s="253"/>
      <c r="P50" s="253"/>
      <c r="Q50" s="253"/>
      <c r="R50" s="253"/>
    </row>
    <row r="51" spans="2:18" s="243" customFormat="1" ht="11.25" customHeight="1"/>
  </sheetData>
  <mergeCells count="14">
    <mergeCell ref="B1:K1"/>
    <mergeCell ref="B2:K2"/>
    <mergeCell ref="B3:K3"/>
    <mergeCell ref="B5:K5"/>
    <mergeCell ref="B6:K6"/>
    <mergeCell ref="B49:B50"/>
    <mergeCell ref="B45:C46"/>
    <mergeCell ref="D45:G45"/>
    <mergeCell ref="B47:B48"/>
    <mergeCell ref="B7:K7"/>
    <mergeCell ref="B9:K9"/>
    <mergeCell ref="B10:K10"/>
    <mergeCell ref="B11:K11"/>
    <mergeCell ref="H45:J45"/>
  </mergeCells>
  <conditionalFormatting sqref="K49">
    <cfRule type="cellIs" dxfId="0" priority="4" operator="notEqual">
      <formula>0</formula>
    </cfRule>
  </conditionalFormatting>
  <hyperlinks>
    <hyperlink ref="B1:I1" location="Cuprins_ro!B34" display="II. Poziția investițională internațională la 31.03.2023 (date provizorii) " xr:uid="{2AA8D37D-0AF3-4040-AFFC-6CEA2A9A3167}"/>
    <hyperlink ref="B2:I2" location="Содержание_ru!B34" display="II. Международная инвестиционная позиция на 31.03.2023 (предварительные данные)" xr:uid="{A4E980FA-BD51-4ADA-9C12-7D8DB8238969}"/>
    <hyperlink ref="B3:I3" location="Contents_en!B34" display="II. International investment position at 03/31/2023 (preliminary data)" xr:uid="{177A5FB1-9B0A-49EF-80E7-3A713883522E}"/>
  </hyperlinks>
  <pageMargins left="0.75" right="0.75" top="1" bottom="1" header="0.5" footer="0.5"/>
  <pageSetup paperSize="9" orientation="portrait" r:id="rId1"/>
  <headerFooter differentOddEven="1" alignWithMargins="0">
    <oddHeader>&amp;L&amp;1 </oddHeader>
    <oddFooter>&amp;L&amp;1 </oddFooter>
    <evenHeader>&amp;L&amp;1 </evenHeader>
    <evenFooter>&amp;L&amp;1 </even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6C94C-AE15-4514-A697-73E70EB249A0}">
  <sheetPr codeName="Sheet1"/>
  <dimension ref="B1:AA47"/>
  <sheetViews>
    <sheetView showGridLines="0" showRowColHeaders="0" zoomScaleNormal="100" workbookViewId="0"/>
  </sheetViews>
  <sheetFormatPr defaultRowHeight="12" customHeight="1"/>
  <cols>
    <col min="1" max="1" width="5.7109375" style="1" customWidth="1"/>
    <col min="2" max="2" width="43.140625" style="1" customWidth="1"/>
    <col min="3" max="8" width="8.5703125" style="1" customWidth="1"/>
    <col min="9" max="153" width="9.140625" style="1"/>
    <col min="154" max="154" width="44.85546875" style="1" customWidth="1"/>
    <col min="155" max="195" width="6.7109375" style="1" customWidth="1"/>
    <col min="196" max="196" width="5.42578125" style="1" bestFit="1" customWidth="1"/>
    <col min="197" max="198" width="5.7109375" style="1" bestFit="1" customWidth="1"/>
    <col min="199" max="199" width="5.5703125" style="1" bestFit="1" customWidth="1"/>
    <col min="200" max="200" width="5.42578125" style="1" bestFit="1" customWidth="1"/>
    <col min="201" max="202" width="5.7109375" style="1" bestFit="1" customWidth="1"/>
    <col min="203" max="203" width="5.28515625" style="1" bestFit="1" customWidth="1"/>
    <col min="204" max="204" width="5.42578125" style="1" bestFit="1" customWidth="1"/>
    <col min="205" max="206" width="5.7109375" style="1" bestFit="1" customWidth="1"/>
    <col min="207" max="241" width="6.7109375" style="1" customWidth="1"/>
    <col min="242" max="242" width="5.7109375" style="1" bestFit="1" customWidth="1"/>
    <col min="243" max="245" width="5.7109375" style="1" customWidth="1"/>
    <col min="246" max="246" width="6.7109375" style="1" bestFit="1" customWidth="1"/>
    <col min="247" max="253" width="6.7109375" style="1" customWidth="1"/>
    <col min="254" max="254" width="5.5703125" style="1" bestFit="1" customWidth="1"/>
    <col min="255" max="255" width="6.7109375" style="1" customWidth="1"/>
    <col min="256" max="409" width="9.140625" style="1"/>
    <col min="410" max="410" width="44.85546875" style="1" customWidth="1"/>
    <col min="411" max="451" width="6.7109375" style="1" customWidth="1"/>
    <col min="452" max="452" width="5.42578125" style="1" bestFit="1" customWidth="1"/>
    <col min="453" max="454" width="5.7109375" style="1" bestFit="1" customWidth="1"/>
    <col min="455" max="455" width="5.5703125" style="1" bestFit="1" customWidth="1"/>
    <col min="456" max="456" width="5.42578125" style="1" bestFit="1" customWidth="1"/>
    <col min="457" max="458" width="5.7109375" style="1" bestFit="1" customWidth="1"/>
    <col min="459" max="459" width="5.28515625" style="1" bestFit="1" customWidth="1"/>
    <col min="460" max="460" width="5.42578125" style="1" bestFit="1" customWidth="1"/>
    <col min="461" max="462" width="5.7109375" style="1" bestFit="1" customWidth="1"/>
    <col min="463" max="497" width="6.7109375" style="1" customWidth="1"/>
    <col min="498" max="498" width="5.7109375" style="1" bestFit="1" customWidth="1"/>
    <col min="499" max="501" width="5.7109375" style="1" customWidth="1"/>
    <col min="502" max="502" width="6.7109375" style="1" bestFit="1" customWidth="1"/>
    <col min="503" max="509" width="6.7109375" style="1" customWidth="1"/>
    <col min="510" max="510" width="5.5703125" style="1" bestFit="1" customWidth="1"/>
    <col min="511" max="511" width="6.7109375" style="1" customWidth="1"/>
    <col min="512" max="665" width="9.140625" style="1"/>
    <col min="666" max="666" width="44.85546875" style="1" customWidth="1"/>
    <col min="667" max="707" width="6.7109375" style="1" customWidth="1"/>
    <col min="708" max="708" width="5.42578125" style="1" bestFit="1" customWidth="1"/>
    <col min="709" max="710" width="5.7109375" style="1" bestFit="1" customWidth="1"/>
    <col min="711" max="711" width="5.5703125" style="1" bestFit="1" customWidth="1"/>
    <col min="712" max="712" width="5.42578125" style="1" bestFit="1" customWidth="1"/>
    <col min="713" max="714" width="5.7109375" style="1" bestFit="1" customWidth="1"/>
    <col min="715" max="715" width="5.28515625" style="1" bestFit="1" customWidth="1"/>
    <col min="716" max="716" width="5.42578125" style="1" bestFit="1" customWidth="1"/>
    <col min="717" max="718" width="5.7109375" style="1" bestFit="1" customWidth="1"/>
    <col min="719" max="753" width="6.7109375" style="1" customWidth="1"/>
    <col min="754" max="754" width="5.7109375" style="1" bestFit="1" customWidth="1"/>
    <col min="755" max="757" width="5.7109375" style="1" customWidth="1"/>
    <col min="758" max="758" width="6.7109375" style="1" bestFit="1" customWidth="1"/>
    <col min="759" max="765" width="6.7109375" style="1" customWidth="1"/>
    <col min="766" max="766" width="5.5703125" style="1" bestFit="1" customWidth="1"/>
    <col min="767" max="767" width="6.7109375" style="1" customWidth="1"/>
    <col min="768" max="921" width="9.140625" style="1"/>
    <col min="922" max="922" width="44.85546875" style="1" customWidth="1"/>
    <col min="923" max="963" width="6.7109375" style="1" customWidth="1"/>
    <col min="964" max="964" width="5.42578125" style="1" bestFit="1" customWidth="1"/>
    <col min="965" max="966" width="5.7109375" style="1" bestFit="1" customWidth="1"/>
    <col min="967" max="967" width="5.5703125" style="1" bestFit="1" customWidth="1"/>
    <col min="968" max="968" width="5.42578125" style="1" bestFit="1" customWidth="1"/>
    <col min="969" max="970" width="5.7109375" style="1" bestFit="1" customWidth="1"/>
    <col min="971" max="971" width="5.28515625" style="1" bestFit="1" customWidth="1"/>
    <col min="972" max="972" width="5.42578125" style="1" bestFit="1" customWidth="1"/>
    <col min="973" max="974" width="5.7109375" style="1" bestFit="1" customWidth="1"/>
    <col min="975" max="1009" width="6.7109375" style="1" customWidth="1"/>
    <col min="1010" max="1010" width="5.7109375" style="1" bestFit="1" customWidth="1"/>
    <col min="1011" max="1013" width="5.7109375" style="1" customWidth="1"/>
    <col min="1014" max="1014" width="6.7109375" style="1" bestFit="1" customWidth="1"/>
    <col min="1015" max="1021" width="6.7109375" style="1" customWidth="1"/>
    <col min="1022" max="1022" width="5.5703125" style="1" bestFit="1" customWidth="1"/>
    <col min="1023" max="1023" width="6.7109375" style="1" customWidth="1"/>
    <col min="1024" max="1177" width="9.140625" style="1"/>
    <col min="1178" max="1178" width="44.85546875" style="1" customWidth="1"/>
    <col min="1179" max="1219" width="6.7109375" style="1" customWidth="1"/>
    <col min="1220" max="1220" width="5.42578125" style="1" bestFit="1" customWidth="1"/>
    <col min="1221" max="1222" width="5.7109375" style="1" bestFit="1" customWidth="1"/>
    <col min="1223" max="1223" width="5.5703125" style="1" bestFit="1" customWidth="1"/>
    <col min="1224" max="1224" width="5.42578125" style="1" bestFit="1" customWidth="1"/>
    <col min="1225" max="1226" width="5.7109375" style="1" bestFit="1" customWidth="1"/>
    <col min="1227" max="1227" width="5.28515625" style="1" bestFit="1" customWidth="1"/>
    <col min="1228" max="1228" width="5.42578125" style="1" bestFit="1" customWidth="1"/>
    <col min="1229" max="1230" width="5.7109375" style="1" bestFit="1" customWidth="1"/>
    <col min="1231" max="1265" width="6.7109375" style="1" customWidth="1"/>
    <col min="1266" max="1266" width="5.7109375" style="1" bestFit="1" customWidth="1"/>
    <col min="1267" max="1269" width="5.7109375" style="1" customWidth="1"/>
    <col min="1270" max="1270" width="6.7109375" style="1" bestFit="1" customWidth="1"/>
    <col min="1271" max="1277" width="6.7109375" style="1" customWidth="1"/>
    <col min="1278" max="1278" width="5.5703125" style="1" bestFit="1" customWidth="1"/>
    <col min="1279" max="1279" width="6.7109375" style="1" customWidth="1"/>
    <col min="1280" max="1433" width="9.140625" style="1"/>
    <col min="1434" max="1434" width="44.85546875" style="1" customWidth="1"/>
    <col min="1435" max="1475" width="6.7109375" style="1" customWidth="1"/>
    <col min="1476" max="1476" width="5.42578125" style="1" bestFit="1" customWidth="1"/>
    <col min="1477" max="1478" width="5.7109375" style="1" bestFit="1" customWidth="1"/>
    <col min="1479" max="1479" width="5.5703125" style="1" bestFit="1" customWidth="1"/>
    <col min="1480" max="1480" width="5.42578125" style="1" bestFit="1" customWidth="1"/>
    <col min="1481" max="1482" width="5.7109375" style="1" bestFit="1" customWidth="1"/>
    <col min="1483" max="1483" width="5.28515625" style="1" bestFit="1" customWidth="1"/>
    <col min="1484" max="1484" width="5.42578125" style="1" bestFit="1" customWidth="1"/>
    <col min="1485" max="1486" width="5.7109375" style="1" bestFit="1" customWidth="1"/>
    <col min="1487" max="1521" width="6.7109375" style="1" customWidth="1"/>
    <col min="1522" max="1522" width="5.7109375" style="1" bestFit="1" customWidth="1"/>
    <col min="1523" max="1525" width="5.7109375" style="1" customWidth="1"/>
    <col min="1526" max="1526" width="6.7109375" style="1" bestFit="1" customWidth="1"/>
    <col min="1527" max="1533" width="6.7109375" style="1" customWidth="1"/>
    <col min="1534" max="1534" width="5.5703125" style="1" bestFit="1" customWidth="1"/>
    <col min="1535" max="1535" width="6.7109375" style="1" customWidth="1"/>
    <col min="1536" max="1689" width="9.140625" style="1"/>
    <col min="1690" max="1690" width="44.85546875" style="1" customWidth="1"/>
    <col min="1691" max="1731" width="6.7109375" style="1" customWidth="1"/>
    <col min="1732" max="1732" width="5.42578125" style="1" bestFit="1" customWidth="1"/>
    <col min="1733" max="1734" width="5.7109375" style="1" bestFit="1" customWidth="1"/>
    <col min="1735" max="1735" width="5.5703125" style="1" bestFit="1" customWidth="1"/>
    <col min="1736" max="1736" width="5.42578125" style="1" bestFit="1" customWidth="1"/>
    <col min="1737" max="1738" width="5.7109375" style="1" bestFit="1" customWidth="1"/>
    <col min="1739" max="1739" width="5.28515625" style="1" bestFit="1" customWidth="1"/>
    <col min="1740" max="1740" width="5.42578125" style="1" bestFit="1" customWidth="1"/>
    <col min="1741" max="1742" width="5.7109375" style="1" bestFit="1" customWidth="1"/>
    <col min="1743" max="1777" width="6.7109375" style="1" customWidth="1"/>
    <col min="1778" max="1778" width="5.7109375" style="1" bestFit="1" customWidth="1"/>
    <col min="1779" max="1781" width="5.7109375" style="1" customWidth="1"/>
    <col min="1782" max="1782" width="6.7109375" style="1" bestFit="1" customWidth="1"/>
    <col min="1783" max="1789" width="6.7109375" style="1" customWidth="1"/>
    <col min="1790" max="1790" width="5.5703125" style="1" bestFit="1" customWidth="1"/>
    <col min="1791" max="1791" width="6.7109375" style="1" customWidth="1"/>
    <col min="1792" max="1945" width="9.140625" style="1"/>
    <col min="1946" max="1946" width="44.85546875" style="1" customWidth="1"/>
    <col min="1947" max="1987" width="6.7109375" style="1" customWidth="1"/>
    <col min="1988" max="1988" width="5.42578125" style="1" bestFit="1" customWidth="1"/>
    <col min="1989" max="1990" width="5.7109375" style="1" bestFit="1" customWidth="1"/>
    <col min="1991" max="1991" width="5.5703125" style="1" bestFit="1" customWidth="1"/>
    <col min="1992" max="1992" width="5.42578125" style="1" bestFit="1" customWidth="1"/>
    <col min="1993" max="1994" width="5.7109375" style="1" bestFit="1" customWidth="1"/>
    <col min="1995" max="1995" width="5.28515625" style="1" bestFit="1" customWidth="1"/>
    <col min="1996" max="1996" width="5.42578125" style="1" bestFit="1" customWidth="1"/>
    <col min="1997" max="1998" width="5.7109375" style="1" bestFit="1" customWidth="1"/>
    <col min="1999" max="2033" width="6.7109375" style="1" customWidth="1"/>
    <col min="2034" max="2034" width="5.7109375" style="1" bestFit="1" customWidth="1"/>
    <col min="2035" max="2037" width="5.7109375" style="1" customWidth="1"/>
    <col min="2038" max="2038" width="6.7109375" style="1" bestFit="1" customWidth="1"/>
    <col min="2039" max="2045" width="6.7109375" style="1" customWidth="1"/>
    <col min="2046" max="2046" width="5.5703125" style="1" bestFit="1" customWidth="1"/>
    <col min="2047" max="2047" width="6.7109375" style="1" customWidth="1"/>
    <col min="2048" max="2201" width="9.140625" style="1"/>
    <col min="2202" max="2202" width="44.85546875" style="1" customWidth="1"/>
    <col min="2203" max="2243" width="6.7109375" style="1" customWidth="1"/>
    <col min="2244" max="2244" width="5.42578125" style="1" bestFit="1" customWidth="1"/>
    <col min="2245" max="2246" width="5.7109375" style="1" bestFit="1" customWidth="1"/>
    <col min="2247" max="2247" width="5.5703125" style="1" bestFit="1" customWidth="1"/>
    <col min="2248" max="2248" width="5.42578125" style="1" bestFit="1" customWidth="1"/>
    <col min="2249" max="2250" width="5.7109375" style="1" bestFit="1" customWidth="1"/>
    <col min="2251" max="2251" width="5.28515625" style="1" bestFit="1" customWidth="1"/>
    <col min="2252" max="2252" width="5.42578125" style="1" bestFit="1" customWidth="1"/>
    <col min="2253" max="2254" width="5.7109375" style="1" bestFit="1" customWidth="1"/>
    <col min="2255" max="2289" width="6.7109375" style="1" customWidth="1"/>
    <col min="2290" max="2290" width="5.7109375" style="1" bestFit="1" customWidth="1"/>
    <col min="2291" max="2293" width="5.7109375" style="1" customWidth="1"/>
    <col min="2294" max="2294" width="6.7109375" style="1" bestFit="1" customWidth="1"/>
    <col min="2295" max="2301" width="6.7109375" style="1" customWidth="1"/>
    <col min="2302" max="2302" width="5.5703125" style="1" bestFit="1" customWidth="1"/>
    <col min="2303" max="2303" width="6.7109375" style="1" customWidth="1"/>
    <col min="2304" max="2457" width="9.140625" style="1"/>
    <col min="2458" max="2458" width="44.85546875" style="1" customWidth="1"/>
    <col min="2459" max="2499" width="6.7109375" style="1" customWidth="1"/>
    <col min="2500" max="2500" width="5.42578125" style="1" bestFit="1" customWidth="1"/>
    <col min="2501" max="2502" width="5.7109375" style="1" bestFit="1" customWidth="1"/>
    <col min="2503" max="2503" width="5.5703125" style="1" bestFit="1" customWidth="1"/>
    <col min="2504" max="2504" width="5.42578125" style="1" bestFit="1" customWidth="1"/>
    <col min="2505" max="2506" width="5.7109375" style="1" bestFit="1" customWidth="1"/>
    <col min="2507" max="2507" width="5.28515625" style="1" bestFit="1" customWidth="1"/>
    <col min="2508" max="2508" width="5.42578125" style="1" bestFit="1" customWidth="1"/>
    <col min="2509" max="2510" width="5.7109375" style="1" bestFit="1" customWidth="1"/>
    <col min="2511" max="2545" width="6.7109375" style="1" customWidth="1"/>
    <col min="2546" max="2546" width="5.7109375" style="1" bestFit="1" customWidth="1"/>
    <col min="2547" max="2549" width="5.7109375" style="1" customWidth="1"/>
    <col min="2550" max="2550" width="6.7109375" style="1" bestFit="1" customWidth="1"/>
    <col min="2551" max="2557" width="6.7109375" style="1" customWidth="1"/>
    <col min="2558" max="2558" width="5.5703125" style="1" bestFit="1" customWidth="1"/>
    <col min="2559" max="2559" width="6.7109375" style="1" customWidth="1"/>
    <col min="2560" max="2713" width="9.140625" style="1"/>
    <col min="2714" max="2714" width="44.85546875" style="1" customWidth="1"/>
    <col min="2715" max="2755" width="6.7109375" style="1" customWidth="1"/>
    <col min="2756" max="2756" width="5.42578125" style="1" bestFit="1" customWidth="1"/>
    <col min="2757" max="2758" width="5.7109375" style="1" bestFit="1" customWidth="1"/>
    <col min="2759" max="2759" width="5.5703125" style="1" bestFit="1" customWidth="1"/>
    <col min="2760" max="2760" width="5.42578125" style="1" bestFit="1" customWidth="1"/>
    <col min="2761" max="2762" width="5.7109375" style="1" bestFit="1" customWidth="1"/>
    <col min="2763" max="2763" width="5.28515625" style="1" bestFit="1" customWidth="1"/>
    <col min="2764" max="2764" width="5.42578125" style="1" bestFit="1" customWidth="1"/>
    <col min="2765" max="2766" width="5.7109375" style="1" bestFit="1" customWidth="1"/>
    <col min="2767" max="2801" width="6.7109375" style="1" customWidth="1"/>
    <col min="2802" max="2802" width="5.7109375" style="1" bestFit="1" customWidth="1"/>
    <col min="2803" max="2805" width="5.7109375" style="1" customWidth="1"/>
    <col min="2806" max="2806" width="6.7109375" style="1" bestFit="1" customWidth="1"/>
    <col min="2807" max="2813" width="6.7109375" style="1" customWidth="1"/>
    <col min="2814" max="2814" width="5.5703125" style="1" bestFit="1" customWidth="1"/>
    <col min="2815" max="2815" width="6.7109375" style="1" customWidth="1"/>
    <col min="2816" max="2969" width="9.140625" style="1"/>
    <col min="2970" max="2970" width="44.85546875" style="1" customWidth="1"/>
    <col min="2971" max="3011" width="6.7109375" style="1" customWidth="1"/>
    <col min="3012" max="3012" width="5.42578125" style="1" bestFit="1" customWidth="1"/>
    <col min="3013" max="3014" width="5.7109375" style="1" bestFit="1" customWidth="1"/>
    <col min="3015" max="3015" width="5.5703125" style="1" bestFit="1" customWidth="1"/>
    <col min="3016" max="3016" width="5.42578125" style="1" bestFit="1" customWidth="1"/>
    <col min="3017" max="3018" width="5.7109375" style="1" bestFit="1" customWidth="1"/>
    <col min="3019" max="3019" width="5.28515625" style="1" bestFit="1" customWidth="1"/>
    <col min="3020" max="3020" width="5.42578125" style="1" bestFit="1" customWidth="1"/>
    <col min="3021" max="3022" width="5.7109375" style="1" bestFit="1" customWidth="1"/>
    <col min="3023" max="3057" width="6.7109375" style="1" customWidth="1"/>
    <col min="3058" max="3058" width="5.7109375" style="1" bestFit="1" customWidth="1"/>
    <col min="3059" max="3061" width="5.7109375" style="1" customWidth="1"/>
    <col min="3062" max="3062" width="6.7109375" style="1" bestFit="1" customWidth="1"/>
    <col min="3063" max="3069" width="6.7109375" style="1" customWidth="1"/>
    <col min="3070" max="3070" width="5.5703125" style="1" bestFit="1" customWidth="1"/>
    <col min="3071" max="3071" width="6.7109375" style="1" customWidth="1"/>
    <col min="3072" max="3225" width="9.140625" style="1"/>
    <col min="3226" max="3226" width="44.85546875" style="1" customWidth="1"/>
    <col min="3227" max="3267" width="6.7109375" style="1" customWidth="1"/>
    <col min="3268" max="3268" width="5.42578125" style="1" bestFit="1" customWidth="1"/>
    <col min="3269" max="3270" width="5.7109375" style="1" bestFit="1" customWidth="1"/>
    <col min="3271" max="3271" width="5.5703125" style="1" bestFit="1" customWidth="1"/>
    <col min="3272" max="3272" width="5.42578125" style="1" bestFit="1" customWidth="1"/>
    <col min="3273" max="3274" width="5.7109375" style="1" bestFit="1" customWidth="1"/>
    <col min="3275" max="3275" width="5.28515625" style="1" bestFit="1" customWidth="1"/>
    <col min="3276" max="3276" width="5.42578125" style="1" bestFit="1" customWidth="1"/>
    <col min="3277" max="3278" width="5.7109375" style="1" bestFit="1" customWidth="1"/>
    <col min="3279" max="3313" width="6.7109375" style="1" customWidth="1"/>
    <col min="3314" max="3314" width="5.7109375" style="1" bestFit="1" customWidth="1"/>
    <col min="3315" max="3317" width="5.7109375" style="1" customWidth="1"/>
    <col min="3318" max="3318" width="6.7109375" style="1" bestFit="1" customWidth="1"/>
    <col min="3319" max="3325" width="6.7109375" style="1" customWidth="1"/>
    <col min="3326" max="3326" width="5.5703125" style="1" bestFit="1" customWidth="1"/>
    <col min="3327" max="3327" width="6.7109375" style="1" customWidth="1"/>
    <col min="3328" max="3481" width="9.140625" style="1"/>
    <col min="3482" max="3482" width="44.85546875" style="1" customWidth="1"/>
    <col min="3483" max="3523" width="6.7109375" style="1" customWidth="1"/>
    <col min="3524" max="3524" width="5.42578125" style="1" bestFit="1" customWidth="1"/>
    <col min="3525" max="3526" width="5.7109375" style="1" bestFit="1" customWidth="1"/>
    <col min="3527" max="3527" width="5.5703125" style="1" bestFit="1" customWidth="1"/>
    <col min="3528" max="3528" width="5.42578125" style="1" bestFit="1" customWidth="1"/>
    <col min="3529" max="3530" width="5.7109375" style="1" bestFit="1" customWidth="1"/>
    <col min="3531" max="3531" width="5.28515625" style="1" bestFit="1" customWidth="1"/>
    <col min="3532" max="3532" width="5.42578125" style="1" bestFit="1" customWidth="1"/>
    <col min="3533" max="3534" width="5.7109375" style="1" bestFit="1" customWidth="1"/>
    <col min="3535" max="3569" width="6.7109375" style="1" customWidth="1"/>
    <col min="3570" max="3570" width="5.7109375" style="1" bestFit="1" customWidth="1"/>
    <col min="3571" max="3573" width="5.7109375" style="1" customWidth="1"/>
    <col min="3574" max="3574" width="6.7109375" style="1" bestFit="1" customWidth="1"/>
    <col min="3575" max="3581" width="6.7109375" style="1" customWidth="1"/>
    <col min="3582" max="3582" width="5.5703125" style="1" bestFit="1" customWidth="1"/>
    <col min="3583" max="3583" width="6.7109375" style="1" customWidth="1"/>
    <col min="3584" max="3737" width="9.140625" style="1"/>
    <col min="3738" max="3738" width="44.85546875" style="1" customWidth="1"/>
    <col min="3739" max="3779" width="6.7109375" style="1" customWidth="1"/>
    <col min="3780" max="3780" width="5.42578125" style="1" bestFit="1" customWidth="1"/>
    <col min="3781" max="3782" width="5.7109375" style="1" bestFit="1" customWidth="1"/>
    <col min="3783" max="3783" width="5.5703125" style="1" bestFit="1" customWidth="1"/>
    <col min="3784" max="3784" width="5.42578125" style="1" bestFit="1" customWidth="1"/>
    <col min="3785" max="3786" width="5.7109375" style="1" bestFit="1" customWidth="1"/>
    <col min="3787" max="3787" width="5.28515625" style="1" bestFit="1" customWidth="1"/>
    <col min="3788" max="3788" width="5.42578125" style="1" bestFit="1" customWidth="1"/>
    <col min="3789" max="3790" width="5.7109375" style="1" bestFit="1" customWidth="1"/>
    <col min="3791" max="3825" width="6.7109375" style="1" customWidth="1"/>
    <col min="3826" max="3826" width="5.7109375" style="1" bestFit="1" customWidth="1"/>
    <col min="3827" max="3829" width="5.7109375" style="1" customWidth="1"/>
    <col min="3830" max="3830" width="6.7109375" style="1" bestFit="1" customWidth="1"/>
    <col min="3831" max="3837" width="6.7109375" style="1" customWidth="1"/>
    <col min="3838" max="3838" width="5.5703125" style="1" bestFit="1" customWidth="1"/>
    <col min="3839" max="3839" width="6.7109375" style="1" customWidth="1"/>
    <col min="3840" max="3993" width="9.140625" style="1"/>
    <col min="3994" max="3994" width="44.85546875" style="1" customWidth="1"/>
    <col min="3995" max="4035" width="6.7109375" style="1" customWidth="1"/>
    <col min="4036" max="4036" width="5.42578125" style="1" bestFit="1" customWidth="1"/>
    <col min="4037" max="4038" width="5.7109375" style="1" bestFit="1" customWidth="1"/>
    <col min="4039" max="4039" width="5.5703125" style="1" bestFit="1" customWidth="1"/>
    <col min="4040" max="4040" width="5.42578125" style="1" bestFit="1" customWidth="1"/>
    <col min="4041" max="4042" width="5.7109375" style="1" bestFit="1" customWidth="1"/>
    <col min="4043" max="4043" width="5.28515625" style="1" bestFit="1" customWidth="1"/>
    <col min="4044" max="4044" width="5.42578125" style="1" bestFit="1" customWidth="1"/>
    <col min="4045" max="4046" width="5.7109375" style="1" bestFit="1" customWidth="1"/>
    <col min="4047" max="4081" width="6.7109375" style="1" customWidth="1"/>
    <col min="4082" max="4082" width="5.7109375" style="1" bestFit="1" customWidth="1"/>
    <col min="4083" max="4085" width="5.7109375" style="1" customWidth="1"/>
    <col min="4086" max="4086" width="6.7109375" style="1" bestFit="1" customWidth="1"/>
    <col min="4087" max="4093" width="6.7109375" style="1" customWidth="1"/>
    <col min="4094" max="4094" width="5.5703125" style="1" bestFit="1" customWidth="1"/>
    <col min="4095" max="4095" width="6.7109375" style="1" customWidth="1"/>
    <col min="4096" max="4249" width="9.140625" style="1"/>
    <col min="4250" max="4250" width="44.85546875" style="1" customWidth="1"/>
    <col min="4251" max="4291" width="6.7109375" style="1" customWidth="1"/>
    <col min="4292" max="4292" width="5.42578125" style="1" bestFit="1" customWidth="1"/>
    <col min="4293" max="4294" width="5.7109375" style="1" bestFit="1" customWidth="1"/>
    <col min="4295" max="4295" width="5.5703125" style="1" bestFit="1" customWidth="1"/>
    <col min="4296" max="4296" width="5.42578125" style="1" bestFit="1" customWidth="1"/>
    <col min="4297" max="4298" width="5.7109375" style="1" bestFit="1" customWidth="1"/>
    <col min="4299" max="4299" width="5.28515625" style="1" bestFit="1" customWidth="1"/>
    <col min="4300" max="4300" width="5.42578125" style="1" bestFit="1" customWidth="1"/>
    <col min="4301" max="4302" width="5.7109375" style="1" bestFit="1" customWidth="1"/>
    <col min="4303" max="4337" width="6.7109375" style="1" customWidth="1"/>
    <col min="4338" max="4338" width="5.7109375" style="1" bestFit="1" customWidth="1"/>
    <col min="4339" max="4341" width="5.7109375" style="1" customWidth="1"/>
    <col min="4342" max="4342" width="6.7109375" style="1" bestFit="1" customWidth="1"/>
    <col min="4343" max="4349" width="6.7109375" style="1" customWidth="1"/>
    <col min="4350" max="4350" width="5.5703125" style="1" bestFit="1" customWidth="1"/>
    <col min="4351" max="4351" width="6.7109375" style="1" customWidth="1"/>
    <col min="4352" max="4505" width="9.140625" style="1"/>
    <col min="4506" max="4506" width="44.85546875" style="1" customWidth="1"/>
    <col min="4507" max="4547" width="6.7109375" style="1" customWidth="1"/>
    <col min="4548" max="4548" width="5.42578125" style="1" bestFit="1" customWidth="1"/>
    <col min="4549" max="4550" width="5.7109375" style="1" bestFit="1" customWidth="1"/>
    <col min="4551" max="4551" width="5.5703125" style="1" bestFit="1" customWidth="1"/>
    <col min="4552" max="4552" width="5.42578125" style="1" bestFit="1" customWidth="1"/>
    <col min="4553" max="4554" width="5.7109375" style="1" bestFit="1" customWidth="1"/>
    <col min="4555" max="4555" width="5.28515625" style="1" bestFit="1" customWidth="1"/>
    <col min="4556" max="4556" width="5.42578125" style="1" bestFit="1" customWidth="1"/>
    <col min="4557" max="4558" width="5.7109375" style="1" bestFit="1" customWidth="1"/>
    <col min="4559" max="4593" width="6.7109375" style="1" customWidth="1"/>
    <col min="4594" max="4594" width="5.7109375" style="1" bestFit="1" customWidth="1"/>
    <col min="4595" max="4597" width="5.7109375" style="1" customWidth="1"/>
    <col min="4598" max="4598" width="6.7109375" style="1" bestFit="1" customWidth="1"/>
    <col min="4599" max="4605" width="6.7109375" style="1" customWidth="1"/>
    <col min="4606" max="4606" width="5.5703125" style="1" bestFit="1" customWidth="1"/>
    <col min="4607" max="4607" width="6.7109375" style="1" customWidth="1"/>
    <col min="4608" max="4761" width="9.140625" style="1"/>
    <col min="4762" max="4762" width="44.85546875" style="1" customWidth="1"/>
    <col min="4763" max="4803" width="6.7109375" style="1" customWidth="1"/>
    <col min="4804" max="4804" width="5.42578125" style="1" bestFit="1" customWidth="1"/>
    <col min="4805" max="4806" width="5.7109375" style="1" bestFit="1" customWidth="1"/>
    <col min="4807" max="4807" width="5.5703125" style="1" bestFit="1" customWidth="1"/>
    <col min="4808" max="4808" width="5.42578125" style="1" bestFit="1" customWidth="1"/>
    <col min="4809" max="4810" width="5.7109375" style="1" bestFit="1" customWidth="1"/>
    <col min="4811" max="4811" width="5.28515625" style="1" bestFit="1" customWidth="1"/>
    <col min="4812" max="4812" width="5.42578125" style="1" bestFit="1" customWidth="1"/>
    <col min="4813" max="4814" width="5.7109375" style="1" bestFit="1" customWidth="1"/>
    <col min="4815" max="4849" width="6.7109375" style="1" customWidth="1"/>
    <col min="4850" max="4850" width="5.7109375" style="1" bestFit="1" customWidth="1"/>
    <col min="4851" max="4853" width="5.7109375" style="1" customWidth="1"/>
    <col min="4854" max="4854" width="6.7109375" style="1" bestFit="1" customWidth="1"/>
    <col min="4855" max="4861" width="6.7109375" style="1" customWidth="1"/>
    <col min="4862" max="4862" width="5.5703125" style="1" bestFit="1" customWidth="1"/>
    <col min="4863" max="4863" width="6.7109375" style="1" customWidth="1"/>
    <col min="4864" max="5017" width="9.140625" style="1"/>
    <col min="5018" max="5018" width="44.85546875" style="1" customWidth="1"/>
    <col min="5019" max="5059" width="6.7109375" style="1" customWidth="1"/>
    <col min="5060" max="5060" width="5.42578125" style="1" bestFit="1" customWidth="1"/>
    <col min="5061" max="5062" width="5.7109375" style="1" bestFit="1" customWidth="1"/>
    <col min="5063" max="5063" width="5.5703125" style="1" bestFit="1" customWidth="1"/>
    <col min="5064" max="5064" width="5.42578125" style="1" bestFit="1" customWidth="1"/>
    <col min="5065" max="5066" width="5.7109375" style="1" bestFit="1" customWidth="1"/>
    <col min="5067" max="5067" width="5.28515625" style="1" bestFit="1" customWidth="1"/>
    <col min="5068" max="5068" width="5.42578125" style="1" bestFit="1" customWidth="1"/>
    <col min="5069" max="5070" width="5.7109375" style="1" bestFit="1" customWidth="1"/>
    <col min="5071" max="5105" width="6.7109375" style="1" customWidth="1"/>
    <col min="5106" max="5106" width="5.7109375" style="1" bestFit="1" customWidth="1"/>
    <col min="5107" max="5109" width="5.7109375" style="1" customWidth="1"/>
    <col min="5110" max="5110" width="6.7109375" style="1" bestFit="1" customWidth="1"/>
    <col min="5111" max="5117" width="6.7109375" style="1" customWidth="1"/>
    <col min="5118" max="5118" width="5.5703125" style="1" bestFit="1" customWidth="1"/>
    <col min="5119" max="5119" width="6.7109375" style="1" customWidth="1"/>
    <col min="5120" max="5273" width="9.140625" style="1"/>
    <col min="5274" max="5274" width="44.85546875" style="1" customWidth="1"/>
    <col min="5275" max="5315" width="6.7109375" style="1" customWidth="1"/>
    <col min="5316" max="5316" width="5.42578125" style="1" bestFit="1" customWidth="1"/>
    <col min="5317" max="5318" width="5.7109375" style="1" bestFit="1" customWidth="1"/>
    <col min="5319" max="5319" width="5.5703125" style="1" bestFit="1" customWidth="1"/>
    <col min="5320" max="5320" width="5.42578125" style="1" bestFit="1" customWidth="1"/>
    <col min="5321" max="5322" width="5.7109375" style="1" bestFit="1" customWidth="1"/>
    <col min="5323" max="5323" width="5.28515625" style="1" bestFit="1" customWidth="1"/>
    <col min="5324" max="5324" width="5.42578125" style="1" bestFit="1" customWidth="1"/>
    <col min="5325" max="5326" width="5.7109375" style="1" bestFit="1" customWidth="1"/>
    <col min="5327" max="5361" width="6.7109375" style="1" customWidth="1"/>
    <col min="5362" max="5362" width="5.7109375" style="1" bestFit="1" customWidth="1"/>
    <col min="5363" max="5365" width="5.7109375" style="1" customWidth="1"/>
    <col min="5366" max="5366" width="6.7109375" style="1" bestFit="1" customWidth="1"/>
    <col min="5367" max="5373" width="6.7109375" style="1" customWidth="1"/>
    <col min="5374" max="5374" width="5.5703125" style="1" bestFit="1" customWidth="1"/>
    <col min="5375" max="5375" width="6.7109375" style="1" customWidth="1"/>
    <col min="5376" max="5529" width="9.140625" style="1"/>
    <col min="5530" max="5530" width="44.85546875" style="1" customWidth="1"/>
    <col min="5531" max="5571" width="6.7109375" style="1" customWidth="1"/>
    <col min="5572" max="5572" width="5.42578125" style="1" bestFit="1" customWidth="1"/>
    <col min="5573" max="5574" width="5.7109375" style="1" bestFit="1" customWidth="1"/>
    <col min="5575" max="5575" width="5.5703125" style="1" bestFit="1" customWidth="1"/>
    <col min="5576" max="5576" width="5.42578125" style="1" bestFit="1" customWidth="1"/>
    <col min="5577" max="5578" width="5.7109375" style="1" bestFit="1" customWidth="1"/>
    <col min="5579" max="5579" width="5.28515625" style="1" bestFit="1" customWidth="1"/>
    <col min="5580" max="5580" width="5.42578125" style="1" bestFit="1" customWidth="1"/>
    <col min="5581" max="5582" width="5.7109375" style="1" bestFit="1" customWidth="1"/>
    <col min="5583" max="5617" width="6.7109375" style="1" customWidth="1"/>
    <col min="5618" max="5618" width="5.7109375" style="1" bestFit="1" customWidth="1"/>
    <col min="5619" max="5621" width="5.7109375" style="1" customWidth="1"/>
    <col min="5622" max="5622" width="6.7109375" style="1" bestFit="1" customWidth="1"/>
    <col min="5623" max="5629" width="6.7109375" style="1" customWidth="1"/>
    <col min="5630" max="5630" width="5.5703125" style="1" bestFit="1" customWidth="1"/>
    <col min="5631" max="5631" width="6.7109375" style="1" customWidth="1"/>
    <col min="5632" max="5785" width="9.140625" style="1"/>
    <col min="5786" max="5786" width="44.85546875" style="1" customWidth="1"/>
    <col min="5787" max="5827" width="6.7109375" style="1" customWidth="1"/>
    <col min="5828" max="5828" width="5.42578125" style="1" bestFit="1" customWidth="1"/>
    <col min="5829" max="5830" width="5.7109375" style="1" bestFit="1" customWidth="1"/>
    <col min="5831" max="5831" width="5.5703125" style="1" bestFit="1" customWidth="1"/>
    <col min="5832" max="5832" width="5.42578125" style="1" bestFit="1" customWidth="1"/>
    <col min="5833" max="5834" width="5.7109375" style="1" bestFit="1" customWidth="1"/>
    <col min="5835" max="5835" width="5.28515625" style="1" bestFit="1" customWidth="1"/>
    <col min="5836" max="5836" width="5.42578125" style="1" bestFit="1" customWidth="1"/>
    <col min="5837" max="5838" width="5.7109375" style="1" bestFit="1" customWidth="1"/>
    <col min="5839" max="5873" width="6.7109375" style="1" customWidth="1"/>
    <col min="5874" max="5874" width="5.7109375" style="1" bestFit="1" customWidth="1"/>
    <col min="5875" max="5877" width="5.7109375" style="1" customWidth="1"/>
    <col min="5878" max="5878" width="6.7109375" style="1" bestFit="1" customWidth="1"/>
    <col min="5879" max="5885" width="6.7109375" style="1" customWidth="1"/>
    <col min="5886" max="5886" width="5.5703125" style="1" bestFit="1" customWidth="1"/>
    <col min="5887" max="5887" width="6.7109375" style="1" customWidth="1"/>
    <col min="5888" max="6041" width="9.140625" style="1"/>
    <col min="6042" max="6042" width="44.85546875" style="1" customWidth="1"/>
    <col min="6043" max="6083" width="6.7109375" style="1" customWidth="1"/>
    <col min="6084" max="6084" width="5.42578125" style="1" bestFit="1" customWidth="1"/>
    <col min="6085" max="6086" width="5.7109375" style="1" bestFit="1" customWidth="1"/>
    <col min="6087" max="6087" width="5.5703125" style="1" bestFit="1" customWidth="1"/>
    <col min="6088" max="6088" width="5.42578125" style="1" bestFit="1" customWidth="1"/>
    <col min="6089" max="6090" width="5.7109375" style="1" bestFit="1" customWidth="1"/>
    <col min="6091" max="6091" width="5.28515625" style="1" bestFit="1" customWidth="1"/>
    <col min="6092" max="6092" width="5.42578125" style="1" bestFit="1" customWidth="1"/>
    <col min="6093" max="6094" width="5.7109375" style="1" bestFit="1" customWidth="1"/>
    <col min="6095" max="6129" width="6.7109375" style="1" customWidth="1"/>
    <col min="6130" max="6130" width="5.7109375" style="1" bestFit="1" customWidth="1"/>
    <col min="6131" max="6133" width="5.7109375" style="1" customWidth="1"/>
    <col min="6134" max="6134" width="6.7109375" style="1" bestFit="1" customWidth="1"/>
    <col min="6135" max="6141" width="6.7109375" style="1" customWidth="1"/>
    <col min="6142" max="6142" width="5.5703125" style="1" bestFit="1" customWidth="1"/>
    <col min="6143" max="6143" width="6.7109375" style="1" customWidth="1"/>
    <col min="6144" max="6297" width="9.140625" style="1"/>
    <col min="6298" max="6298" width="44.85546875" style="1" customWidth="1"/>
    <col min="6299" max="6339" width="6.7109375" style="1" customWidth="1"/>
    <col min="6340" max="6340" width="5.42578125" style="1" bestFit="1" customWidth="1"/>
    <col min="6341" max="6342" width="5.7109375" style="1" bestFit="1" customWidth="1"/>
    <col min="6343" max="6343" width="5.5703125" style="1" bestFit="1" customWidth="1"/>
    <col min="6344" max="6344" width="5.42578125" style="1" bestFit="1" customWidth="1"/>
    <col min="6345" max="6346" width="5.7109375" style="1" bestFit="1" customWidth="1"/>
    <col min="6347" max="6347" width="5.28515625" style="1" bestFit="1" customWidth="1"/>
    <col min="6348" max="6348" width="5.42578125" style="1" bestFit="1" customWidth="1"/>
    <col min="6349" max="6350" width="5.7109375" style="1" bestFit="1" customWidth="1"/>
    <col min="6351" max="6385" width="6.7109375" style="1" customWidth="1"/>
    <col min="6386" max="6386" width="5.7109375" style="1" bestFit="1" customWidth="1"/>
    <col min="6387" max="6389" width="5.7109375" style="1" customWidth="1"/>
    <col min="6390" max="6390" width="6.7109375" style="1" bestFit="1" customWidth="1"/>
    <col min="6391" max="6397" width="6.7109375" style="1" customWidth="1"/>
    <col min="6398" max="6398" width="5.5703125" style="1" bestFit="1" customWidth="1"/>
    <col min="6399" max="6399" width="6.7109375" style="1" customWidth="1"/>
    <col min="6400" max="6553" width="9.140625" style="1"/>
    <col min="6554" max="6554" width="44.85546875" style="1" customWidth="1"/>
    <col min="6555" max="6595" width="6.7109375" style="1" customWidth="1"/>
    <col min="6596" max="6596" width="5.42578125" style="1" bestFit="1" customWidth="1"/>
    <col min="6597" max="6598" width="5.7109375" style="1" bestFit="1" customWidth="1"/>
    <col min="6599" max="6599" width="5.5703125" style="1" bestFit="1" customWidth="1"/>
    <col min="6600" max="6600" width="5.42578125" style="1" bestFit="1" customWidth="1"/>
    <col min="6601" max="6602" width="5.7109375" style="1" bestFit="1" customWidth="1"/>
    <col min="6603" max="6603" width="5.28515625" style="1" bestFit="1" customWidth="1"/>
    <col min="6604" max="6604" width="5.42578125" style="1" bestFit="1" customWidth="1"/>
    <col min="6605" max="6606" width="5.7109375" style="1" bestFit="1" customWidth="1"/>
    <col min="6607" max="6641" width="6.7109375" style="1" customWidth="1"/>
    <col min="6642" max="6642" width="5.7109375" style="1" bestFit="1" customWidth="1"/>
    <col min="6643" max="6645" width="5.7109375" style="1" customWidth="1"/>
    <col min="6646" max="6646" width="6.7109375" style="1" bestFit="1" customWidth="1"/>
    <col min="6647" max="6653" width="6.7109375" style="1" customWidth="1"/>
    <col min="6654" max="6654" width="5.5703125" style="1" bestFit="1" customWidth="1"/>
    <col min="6655" max="6655" width="6.7109375" style="1" customWidth="1"/>
    <col min="6656" max="6809" width="9.140625" style="1"/>
    <col min="6810" max="6810" width="44.85546875" style="1" customWidth="1"/>
    <col min="6811" max="6851" width="6.7109375" style="1" customWidth="1"/>
    <col min="6852" max="6852" width="5.42578125" style="1" bestFit="1" customWidth="1"/>
    <col min="6853" max="6854" width="5.7109375" style="1" bestFit="1" customWidth="1"/>
    <col min="6855" max="6855" width="5.5703125" style="1" bestFit="1" customWidth="1"/>
    <col min="6856" max="6856" width="5.42578125" style="1" bestFit="1" customWidth="1"/>
    <col min="6857" max="6858" width="5.7109375" style="1" bestFit="1" customWidth="1"/>
    <col min="6859" max="6859" width="5.28515625" style="1" bestFit="1" customWidth="1"/>
    <col min="6860" max="6860" width="5.42578125" style="1" bestFit="1" customWidth="1"/>
    <col min="6861" max="6862" width="5.7109375" style="1" bestFit="1" customWidth="1"/>
    <col min="6863" max="6897" width="6.7109375" style="1" customWidth="1"/>
    <col min="6898" max="6898" width="5.7109375" style="1" bestFit="1" customWidth="1"/>
    <col min="6899" max="6901" width="5.7109375" style="1" customWidth="1"/>
    <col min="6902" max="6902" width="6.7109375" style="1" bestFit="1" customWidth="1"/>
    <col min="6903" max="6909" width="6.7109375" style="1" customWidth="1"/>
    <col min="6910" max="6910" width="5.5703125" style="1" bestFit="1" customWidth="1"/>
    <col min="6911" max="6911" width="6.7109375" style="1" customWidth="1"/>
    <col min="6912" max="7065" width="9.140625" style="1"/>
    <col min="7066" max="7066" width="44.85546875" style="1" customWidth="1"/>
    <col min="7067" max="7107" width="6.7109375" style="1" customWidth="1"/>
    <col min="7108" max="7108" width="5.42578125" style="1" bestFit="1" customWidth="1"/>
    <col min="7109" max="7110" width="5.7109375" style="1" bestFit="1" customWidth="1"/>
    <col min="7111" max="7111" width="5.5703125" style="1" bestFit="1" customWidth="1"/>
    <col min="7112" max="7112" width="5.42578125" style="1" bestFit="1" customWidth="1"/>
    <col min="7113" max="7114" width="5.7109375" style="1" bestFit="1" customWidth="1"/>
    <col min="7115" max="7115" width="5.28515625" style="1" bestFit="1" customWidth="1"/>
    <col min="7116" max="7116" width="5.42578125" style="1" bestFit="1" customWidth="1"/>
    <col min="7117" max="7118" width="5.7109375" style="1" bestFit="1" customWidth="1"/>
    <col min="7119" max="7153" width="6.7109375" style="1" customWidth="1"/>
    <col min="7154" max="7154" width="5.7109375" style="1" bestFit="1" customWidth="1"/>
    <col min="7155" max="7157" width="5.7109375" style="1" customWidth="1"/>
    <col min="7158" max="7158" width="6.7109375" style="1" bestFit="1" customWidth="1"/>
    <col min="7159" max="7165" width="6.7109375" style="1" customWidth="1"/>
    <col min="7166" max="7166" width="5.5703125" style="1" bestFit="1" customWidth="1"/>
    <col min="7167" max="7167" width="6.7109375" style="1" customWidth="1"/>
    <col min="7168" max="7321" width="9.140625" style="1"/>
    <col min="7322" max="7322" width="44.85546875" style="1" customWidth="1"/>
    <col min="7323" max="7363" width="6.7109375" style="1" customWidth="1"/>
    <col min="7364" max="7364" width="5.42578125" style="1" bestFit="1" customWidth="1"/>
    <col min="7365" max="7366" width="5.7109375" style="1" bestFit="1" customWidth="1"/>
    <col min="7367" max="7367" width="5.5703125" style="1" bestFit="1" customWidth="1"/>
    <col min="7368" max="7368" width="5.42578125" style="1" bestFit="1" customWidth="1"/>
    <col min="7369" max="7370" width="5.7109375" style="1" bestFit="1" customWidth="1"/>
    <col min="7371" max="7371" width="5.28515625" style="1" bestFit="1" customWidth="1"/>
    <col min="7372" max="7372" width="5.42578125" style="1" bestFit="1" customWidth="1"/>
    <col min="7373" max="7374" width="5.7109375" style="1" bestFit="1" customWidth="1"/>
    <col min="7375" max="7409" width="6.7109375" style="1" customWidth="1"/>
    <col min="7410" max="7410" width="5.7109375" style="1" bestFit="1" customWidth="1"/>
    <col min="7411" max="7413" width="5.7109375" style="1" customWidth="1"/>
    <col min="7414" max="7414" width="6.7109375" style="1" bestFit="1" customWidth="1"/>
    <col min="7415" max="7421" width="6.7109375" style="1" customWidth="1"/>
    <col min="7422" max="7422" width="5.5703125" style="1" bestFit="1" customWidth="1"/>
    <col min="7423" max="7423" width="6.7109375" style="1" customWidth="1"/>
    <col min="7424" max="7577" width="9.140625" style="1"/>
    <col min="7578" max="7578" width="44.85546875" style="1" customWidth="1"/>
    <col min="7579" max="7619" width="6.7109375" style="1" customWidth="1"/>
    <col min="7620" max="7620" width="5.42578125" style="1" bestFit="1" customWidth="1"/>
    <col min="7621" max="7622" width="5.7109375" style="1" bestFit="1" customWidth="1"/>
    <col min="7623" max="7623" width="5.5703125" style="1" bestFit="1" customWidth="1"/>
    <col min="7624" max="7624" width="5.42578125" style="1" bestFit="1" customWidth="1"/>
    <col min="7625" max="7626" width="5.7109375" style="1" bestFit="1" customWidth="1"/>
    <col min="7627" max="7627" width="5.28515625" style="1" bestFit="1" customWidth="1"/>
    <col min="7628" max="7628" width="5.42578125" style="1" bestFit="1" customWidth="1"/>
    <col min="7629" max="7630" width="5.7109375" style="1" bestFit="1" customWidth="1"/>
    <col min="7631" max="7665" width="6.7109375" style="1" customWidth="1"/>
    <col min="7666" max="7666" width="5.7109375" style="1" bestFit="1" customWidth="1"/>
    <col min="7667" max="7669" width="5.7109375" style="1" customWidth="1"/>
    <col min="7670" max="7670" width="6.7109375" style="1" bestFit="1" customWidth="1"/>
    <col min="7671" max="7677" width="6.7109375" style="1" customWidth="1"/>
    <col min="7678" max="7678" width="5.5703125" style="1" bestFit="1" customWidth="1"/>
    <col min="7679" max="7679" width="6.7109375" style="1" customWidth="1"/>
    <col min="7680" max="7833" width="9.140625" style="1"/>
    <col min="7834" max="7834" width="44.85546875" style="1" customWidth="1"/>
    <col min="7835" max="7875" width="6.7109375" style="1" customWidth="1"/>
    <col min="7876" max="7876" width="5.42578125" style="1" bestFit="1" customWidth="1"/>
    <col min="7877" max="7878" width="5.7109375" style="1" bestFit="1" customWidth="1"/>
    <col min="7879" max="7879" width="5.5703125" style="1" bestFit="1" customWidth="1"/>
    <col min="7880" max="7880" width="5.42578125" style="1" bestFit="1" customWidth="1"/>
    <col min="7881" max="7882" width="5.7109375" style="1" bestFit="1" customWidth="1"/>
    <col min="7883" max="7883" width="5.28515625" style="1" bestFit="1" customWidth="1"/>
    <col min="7884" max="7884" width="5.42578125" style="1" bestFit="1" customWidth="1"/>
    <col min="7885" max="7886" width="5.7109375" style="1" bestFit="1" customWidth="1"/>
    <col min="7887" max="7921" width="6.7109375" style="1" customWidth="1"/>
    <col min="7922" max="7922" width="5.7109375" style="1" bestFit="1" customWidth="1"/>
    <col min="7923" max="7925" width="5.7109375" style="1" customWidth="1"/>
    <col min="7926" max="7926" width="6.7109375" style="1" bestFit="1" customWidth="1"/>
    <col min="7927" max="7933" width="6.7109375" style="1" customWidth="1"/>
    <col min="7934" max="7934" width="5.5703125" style="1" bestFit="1" customWidth="1"/>
    <col min="7935" max="7935" width="6.7109375" style="1" customWidth="1"/>
    <col min="7936" max="8089" width="9.140625" style="1"/>
    <col min="8090" max="8090" width="44.85546875" style="1" customWidth="1"/>
    <col min="8091" max="8131" width="6.7109375" style="1" customWidth="1"/>
    <col min="8132" max="8132" width="5.42578125" style="1" bestFit="1" customWidth="1"/>
    <col min="8133" max="8134" width="5.7109375" style="1" bestFit="1" customWidth="1"/>
    <col min="8135" max="8135" width="5.5703125" style="1" bestFit="1" customWidth="1"/>
    <col min="8136" max="8136" width="5.42578125" style="1" bestFit="1" customWidth="1"/>
    <col min="8137" max="8138" width="5.7109375" style="1" bestFit="1" customWidth="1"/>
    <col min="8139" max="8139" width="5.28515625" style="1" bestFit="1" customWidth="1"/>
    <col min="8140" max="8140" width="5.42578125" style="1" bestFit="1" customWidth="1"/>
    <col min="8141" max="8142" width="5.7109375" style="1" bestFit="1" customWidth="1"/>
    <col min="8143" max="8177" width="6.7109375" style="1" customWidth="1"/>
    <col min="8178" max="8178" width="5.7109375" style="1" bestFit="1" customWidth="1"/>
    <col min="8179" max="8181" width="5.7109375" style="1" customWidth="1"/>
    <col min="8182" max="8182" width="6.7109375" style="1" bestFit="1" customWidth="1"/>
    <col min="8183" max="8189" width="6.7109375" style="1" customWidth="1"/>
    <col min="8190" max="8190" width="5.5703125" style="1" bestFit="1" customWidth="1"/>
    <col min="8191" max="8191" width="6.7109375" style="1" customWidth="1"/>
    <col min="8192" max="8345" width="9.140625" style="1"/>
    <col min="8346" max="8346" width="44.85546875" style="1" customWidth="1"/>
    <col min="8347" max="8387" width="6.7109375" style="1" customWidth="1"/>
    <col min="8388" max="8388" width="5.42578125" style="1" bestFit="1" customWidth="1"/>
    <col min="8389" max="8390" width="5.7109375" style="1" bestFit="1" customWidth="1"/>
    <col min="8391" max="8391" width="5.5703125" style="1" bestFit="1" customWidth="1"/>
    <col min="8392" max="8392" width="5.42578125" style="1" bestFit="1" customWidth="1"/>
    <col min="8393" max="8394" width="5.7109375" style="1" bestFit="1" customWidth="1"/>
    <col min="8395" max="8395" width="5.28515625" style="1" bestFit="1" customWidth="1"/>
    <col min="8396" max="8396" width="5.42578125" style="1" bestFit="1" customWidth="1"/>
    <col min="8397" max="8398" width="5.7109375" style="1" bestFit="1" customWidth="1"/>
    <col min="8399" max="8433" width="6.7109375" style="1" customWidth="1"/>
    <col min="8434" max="8434" width="5.7109375" style="1" bestFit="1" customWidth="1"/>
    <col min="8435" max="8437" width="5.7109375" style="1" customWidth="1"/>
    <col min="8438" max="8438" width="6.7109375" style="1" bestFit="1" customWidth="1"/>
    <col min="8439" max="8445" width="6.7109375" style="1" customWidth="1"/>
    <col min="8446" max="8446" width="5.5703125" style="1" bestFit="1" customWidth="1"/>
    <col min="8447" max="8447" width="6.7109375" style="1" customWidth="1"/>
    <col min="8448" max="8601" width="9.140625" style="1"/>
    <col min="8602" max="8602" width="44.85546875" style="1" customWidth="1"/>
    <col min="8603" max="8643" width="6.7109375" style="1" customWidth="1"/>
    <col min="8644" max="8644" width="5.42578125" style="1" bestFit="1" customWidth="1"/>
    <col min="8645" max="8646" width="5.7109375" style="1" bestFit="1" customWidth="1"/>
    <col min="8647" max="8647" width="5.5703125" style="1" bestFit="1" customWidth="1"/>
    <col min="8648" max="8648" width="5.42578125" style="1" bestFit="1" customWidth="1"/>
    <col min="8649" max="8650" width="5.7109375" style="1" bestFit="1" customWidth="1"/>
    <col min="8651" max="8651" width="5.28515625" style="1" bestFit="1" customWidth="1"/>
    <col min="8652" max="8652" width="5.42578125" style="1" bestFit="1" customWidth="1"/>
    <col min="8653" max="8654" width="5.7109375" style="1" bestFit="1" customWidth="1"/>
    <col min="8655" max="8689" width="6.7109375" style="1" customWidth="1"/>
    <col min="8690" max="8690" width="5.7109375" style="1" bestFit="1" customWidth="1"/>
    <col min="8691" max="8693" width="5.7109375" style="1" customWidth="1"/>
    <col min="8694" max="8694" width="6.7109375" style="1" bestFit="1" customWidth="1"/>
    <col min="8695" max="8701" width="6.7109375" style="1" customWidth="1"/>
    <col min="8702" max="8702" width="5.5703125" style="1" bestFit="1" customWidth="1"/>
    <col min="8703" max="8703" width="6.7109375" style="1" customWidth="1"/>
    <col min="8704" max="8857" width="9.140625" style="1"/>
    <col min="8858" max="8858" width="44.85546875" style="1" customWidth="1"/>
    <col min="8859" max="8899" width="6.7109375" style="1" customWidth="1"/>
    <col min="8900" max="8900" width="5.42578125" style="1" bestFit="1" customWidth="1"/>
    <col min="8901" max="8902" width="5.7109375" style="1" bestFit="1" customWidth="1"/>
    <col min="8903" max="8903" width="5.5703125" style="1" bestFit="1" customWidth="1"/>
    <col min="8904" max="8904" width="5.42578125" style="1" bestFit="1" customWidth="1"/>
    <col min="8905" max="8906" width="5.7109375" style="1" bestFit="1" customWidth="1"/>
    <col min="8907" max="8907" width="5.28515625" style="1" bestFit="1" customWidth="1"/>
    <col min="8908" max="8908" width="5.42578125" style="1" bestFit="1" customWidth="1"/>
    <col min="8909" max="8910" width="5.7109375" style="1" bestFit="1" customWidth="1"/>
    <col min="8911" max="8945" width="6.7109375" style="1" customWidth="1"/>
    <col min="8946" max="8946" width="5.7109375" style="1" bestFit="1" customWidth="1"/>
    <col min="8947" max="8949" width="5.7109375" style="1" customWidth="1"/>
    <col min="8950" max="8950" width="6.7109375" style="1" bestFit="1" customWidth="1"/>
    <col min="8951" max="8957" width="6.7109375" style="1" customWidth="1"/>
    <col min="8958" max="8958" width="5.5703125" style="1" bestFit="1" customWidth="1"/>
    <col min="8959" max="8959" width="6.7109375" style="1" customWidth="1"/>
    <col min="8960" max="9113" width="9.140625" style="1"/>
    <col min="9114" max="9114" width="44.85546875" style="1" customWidth="1"/>
    <col min="9115" max="9155" width="6.7109375" style="1" customWidth="1"/>
    <col min="9156" max="9156" width="5.42578125" style="1" bestFit="1" customWidth="1"/>
    <col min="9157" max="9158" width="5.7109375" style="1" bestFit="1" customWidth="1"/>
    <col min="9159" max="9159" width="5.5703125" style="1" bestFit="1" customWidth="1"/>
    <col min="9160" max="9160" width="5.42578125" style="1" bestFit="1" customWidth="1"/>
    <col min="9161" max="9162" width="5.7109375" style="1" bestFit="1" customWidth="1"/>
    <col min="9163" max="9163" width="5.28515625" style="1" bestFit="1" customWidth="1"/>
    <col min="9164" max="9164" width="5.42578125" style="1" bestFit="1" customWidth="1"/>
    <col min="9165" max="9166" width="5.7109375" style="1" bestFit="1" customWidth="1"/>
    <col min="9167" max="9201" width="6.7109375" style="1" customWidth="1"/>
    <col min="9202" max="9202" width="5.7109375" style="1" bestFit="1" customWidth="1"/>
    <col min="9203" max="9205" width="5.7109375" style="1" customWidth="1"/>
    <col min="9206" max="9206" width="6.7109375" style="1" bestFit="1" customWidth="1"/>
    <col min="9207" max="9213" width="6.7109375" style="1" customWidth="1"/>
    <col min="9214" max="9214" width="5.5703125" style="1" bestFit="1" customWidth="1"/>
    <col min="9215" max="9215" width="6.7109375" style="1" customWidth="1"/>
    <col min="9216" max="9369" width="9.140625" style="1"/>
    <col min="9370" max="9370" width="44.85546875" style="1" customWidth="1"/>
    <col min="9371" max="9411" width="6.7109375" style="1" customWidth="1"/>
    <col min="9412" max="9412" width="5.42578125" style="1" bestFit="1" customWidth="1"/>
    <col min="9413" max="9414" width="5.7109375" style="1" bestFit="1" customWidth="1"/>
    <col min="9415" max="9415" width="5.5703125" style="1" bestFit="1" customWidth="1"/>
    <col min="9416" max="9416" width="5.42578125" style="1" bestFit="1" customWidth="1"/>
    <col min="9417" max="9418" width="5.7109375" style="1" bestFit="1" customWidth="1"/>
    <col min="9419" max="9419" width="5.28515625" style="1" bestFit="1" customWidth="1"/>
    <col min="9420" max="9420" width="5.42578125" style="1" bestFit="1" customWidth="1"/>
    <col min="9421" max="9422" width="5.7109375" style="1" bestFit="1" customWidth="1"/>
    <col min="9423" max="9457" width="6.7109375" style="1" customWidth="1"/>
    <col min="9458" max="9458" width="5.7109375" style="1" bestFit="1" customWidth="1"/>
    <col min="9459" max="9461" width="5.7109375" style="1" customWidth="1"/>
    <col min="9462" max="9462" width="6.7109375" style="1" bestFit="1" customWidth="1"/>
    <col min="9463" max="9469" width="6.7109375" style="1" customWidth="1"/>
    <col min="9470" max="9470" width="5.5703125" style="1" bestFit="1" customWidth="1"/>
    <col min="9471" max="9471" width="6.7109375" style="1" customWidth="1"/>
    <col min="9472" max="9625" width="9.140625" style="1"/>
    <col min="9626" max="9626" width="44.85546875" style="1" customWidth="1"/>
    <col min="9627" max="9667" width="6.7109375" style="1" customWidth="1"/>
    <col min="9668" max="9668" width="5.42578125" style="1" bestFit="1" customWidth="1"/>
    <col min="9669" max="9670" width="5.7109375" style="1" bestFit="1" customWidth="1"/>
    <col min="9671" max="9671" width="5.5703125" style="1" bestFit="1" customWidth="1"/>
    <col min="9672" max="9672" width="5.42578125" style="1" bestFit="1" customWidth="1"/>
    <col min="9673" max="9674" width="5.7109375" style="1" bestFit="1" customWidth="1"/>
    <col min="9675" max="9675" width="5.28515625" style="1" bestFit="1" customWidth="1"/>
    <col min="9676" max="9676" width="5.42578125" style="1" bestFit="1" customWidth="1"/>
    <col min="9677" max="9678" width="5.7109375" style="1" bestFit="1" customWidth="1"/>
    <col min="9679" max="9713" width="6.7109375" style="1" customWidth="1"/>
    <col min="9714" max="9714" width="5.7109375" style="1" bestFit="1" customWidth="1"/>
    <col min="9715" max="9717" width="5.7109375" style="1" customWidth="1"/>
    <col min="9718" max="9718" width="6.7109375" style="1" bestFit="1" customWidth="1"/>
    <col min="9719" max="9725" width="6.7109375" style="1" customWidth="1"/>
    <col min="9726" max="9726" width="5.5703125" style="1" bestFit="1" customWidth="1"/>
    <col min="9727" max="9727" width="6.7109375" style="1" customWidth="1"/>
    <col min="9728" max="9881" width="9.140625" style="1"/>
    <col min="9882" max="9882" width="44.85546875" style="1" customWidth="1"/>
    <col min="9883" max="9923" width="6.7109375" style="1" customWidth="1"/>
    <col min="9924" max="9924" width="5.42578125" style="1" bestFit="1" customWidth="1"/>
    <col min="9925" max="9926" width="5.7109375" style="1" bestFit="1" customWidth="1"/>
    <col min="9927" max="9927" width="5.5703125" style="1" bestFit="1" customWidth="1"/>
    <col min="9928" max="9928" width="5.42578125" style="1" bestFit="1" customWidth="1"/>
    <col min="9929" max="9930" width="5.7109375" style="1" bestFit="1" customWidth="1"/>
    <col min="9931" max="9931" width="5.28515625" style="1" bestFit="1" customWidth="1"/>
    <col min="9932" max="9932" width="5.42578125" style="1" bestFit="1" customWidth="1"/>
    <col min="9933" max="9934" width="5.7109375" style="1" bestFit="1" customWidth="1"/>
    <col min="9935" max="9969" width="6.7109375" style="1" customWidth="1"/>
    <col min="9970" max="9970" width="5.7109375" style="1" bestFit="1" customWidth="1"/>
    <col min="9971" max="9973" width="5.7109375" style="1" customWidth="1"/>
    <col min="9974" max="9974" width="6.7109375" style="1" bestFit="1" customWidth="1"/>
    <col min="9975" max="9981" width="6.7109375" style="1" customWidth="1"/>
    <col min="9982" max="9982" width="5.5703125" style="1" bestFit="1" customWidth="1"/>
    <col min="9983" max="9983" width="6.7109375" style="1" customWidth="1"/>
    <col min="9984" max="10137" width="9.140625" style="1"/>
    <col min="10138" max="10138" width="44.85546875" style="1" customWidth="1"/>
    <col min="10139" max="10179" width="6.7109375" style="1" customWidth="1"/>
    <col min="10180" max="10180" width="5.42578125" style="1" bestFit="1" customWidth="1"/>
    <col min="10181" max="10182" width="5.7109375" style="1" bestFit="1" customWidth="1"/>
    <col min="10183" max="10183" width="5.5703125" style="1" bestFit="1" customWidth="1"/>
    <col min="10184" max="10184" width="5.42578125" style="1" bestFit="1" customWidth="1"/>
    <col min="10185" max="10186" width="5.7109375" style="1" bestFit="1" customWidth="1"/>
    <col min="10187" max="10187" width="5.28515625" style="1" bestFit="1" customWidth="1"/>
    <col min="10188" max="10188" width="5.42578125" style="1" bestFit="1" customWidth="1"/>
    <col min="10189" max="10190" width="5.7109375" style="1" bestFit="1" customWidth="1"/>
    <col min="10191" max="10225" width="6.7109375" style="1" customWidth="1"/>
    <col min="10226" max="10226" width="5.7109375" style="1" bestFit="1" customWidth="1"/>
    <col min="10227" max="10229" width="5.7109375" style="1" customWidth="1"/>
    <col min="10230" max="10230" width="6.7109375" style="1" bestFit="1" customWidth="1"/>
    <col min="10231" max="10237" width="6.7109375" style="1" customWidth="1"/>
    <col min="10238" max="10238" width="5.5703125" style="1" bestFit="1" customWidth="1"/>
    <col min="10239" max="10239" width="6.7109375" style="1" customWidth="1"/>
    <col min="10240" max="10393" width="9.140625" style="1"/>
    <col min="10394" max="10394" width="44.85546875" style="1" customWidth="1"/>
    <col min="10395" max="10435" width="6.7109375" style="1" customWidth="1"/>
    <col min="10436" max="10436" width="5.42578125" style="1" bestFit="1" customWidth="1"/>
    <col min="10437" max="10438" width="5.7109375" style="1" bestFit="1" customWidth="1"/>
    <col min="10439" max="10439" width="5.5703125" style="1" bestFit="1" customWidth="1"/>
    <col min="10440" max="10440" width="5.42578125" style="1" bestFit="1" customWidth="1"/>
    <col min="10441" max="10442" width="5.7109375" style="1" bestFit="1" customWidth="1"/>
    <col min="10443" max="10443" width="5.28515625" style="1" bestFit="1" customWidth="1"/>
    <col min="10444" max="10444" width="5.42578125" style="1" bestFit="1" customWidth="1"/>
    <col min="10445" max="10446" width="5.7109375" style="1" bestFit="1" customWidth="1"/>
    <col min="10447" max="10481" width="6.7109375" style="1" customWidth="1"/>
    <col min="10482" max="10482" width="5.7109375" style="1" bestFit="1" customWidth="1"/>
    <col min="10483" max="10485" width="5.7109375" style="1" customWidth="1"/>
    <col min="10486" max="10486" width="6.7109375" style="1" bestFit="1" customWidth="1"/>
    <col min="10487" max="10493" width="6.7109375" style="1" customWidth="1"/>
    <col min="10494" max="10494" width="5.5703125" style="1" bestFit="1" customWidth="1"/>
    <col min="10495" max="10495" width="6.7109375" style="1" customWidth="1"/>
    <col min="10496" max="10649" width="9.140625" style="1"/>
    <col min="10650" max="10650" width="44.85546875" style="1" customWidth="1"/>
    <col min="10651" max="10691" width="6.7109375" style="1" customWidth="1"/>
    <col min="10692" max="10692" width="5.42578125" style="1" bestFit="1" customWidth="1"/>
    <col min="10693" max="10694" width="5.7109375" style="1" bestFit="1" customWidth="1"/>
    <col min="10695" max="10695" width="5.5703125" style="1" bestFit="1" customWidth="1"/>
    <col min="10696" max="10696" width="5.42578125" style="1" bestFit="1" customWidth="1"/>
    <col min="10697" max="10698" width="5.7109375" style="1" bestFit="1" customWidth="1"/>
    <col min="10699" max="10699" width="5.28515625" style="1" bestFit="1" customWidth="1"/>
    <col min="10700" max="10700" width="5.42578125" style="1" bestFit="1" customWidth="1"/>
    <col min="10701" max="10702" width="5.7109375" style="1" bestFit="1" customWidth="1"/>
    <col min="10703" max="10737" width="6.7109375" style="1" customWidth="1"/>
    <col min="10738" max="10738" width="5.7109375" style="1" bestFit="1" customWidth="1"/>
    <col min="10739" max="10741" width="5.7109375" style="1" customWidth="1"/>
    <col min="10742" max="10742" width="6.7109375" style="1" bestFit="1" customWidth="1"/>
    <col min="10743" max="10749" width="6.7109375" style="1" customWidth="1"/>
    <col min="10750" max="10750" width="5.5703125" style="1" bestFit="1" customWidth="1"/>
    <col min="10751" max="10751" width="6.7109375" style="1" customWidth="1"/>
    <col min="10752" max="10905" width="9.140625" style="1"/>
    <col min="10906" max="10906" width="44.85546875" style="1" customWidth="1"/>
    <col min="10907" max="10947" width="6.7109375" style="1" customWidth="1"/>
    <col min="10948" max="10948" width="5.42578125" style="1" bestFit="1" customWidth="1"/>
    <col min="10949" max="10950" width="5.7109375" style="1" bestFit="1" customWidth="1"/>
    <col min="10951" max="10951" width="5.5703125" style="1" bestFit="1" customWidth="1"/>
    <col min="10952" max="10952" width="5.42578125" style="1" bestFit="1" customWidth="1"/>
    <col min="10953" max="10954" width="5.7109375" style="1" bestFit="1" customWidth="1"/>
    <col min="10955" max="10955" width="5.28515625" style="1" bestFit="1" customWidth="1"/>
    <col min="10956" max="10956" width="5.42578125" style="1" bestFit="1" customWidth="1"/>
    <col min="10957" max="10958" width="5.7109375" style="1" bestFit="1" customWidth="1"/>
    <col min="10959" max="10993" width="6.7109375" style="1" customWidth="1"/>
    <col min="10994" max="10994" width="5.7109375" style="1" bestFit="1" customWidth="1"/>
    <col min="10995" max="10997" width="5.7109375" style="1" customWidth="1"/>
    <col min="10998" max="10998" width="6.7109375" style="1" bestFit="1" customWidth="1"/>
    <col min="10999" max="11005" width="6.7109375" style="1" customWidth="1"/>
    <col min="11006" max="11006" width="5.5703125" style="1" bestFit="1" customWidth="1"/>
    <col min="11007" max="11007" width="6.7109375" style="1" customWidth="1"/>
    <col min="11008" max="11161" width="9.140625" style="1"/>
    <col min="11162" max="11162" width="44.85546875" style="1" customWidth="1"/>
    <col min="11163" max="11203" width="6.7109375" style="1" customWidth="1"/>
    <col min="11204" max="11204" width="5.42578125" style="1" bestFit="1" customWidth="1"/>
    <col min="11205" max="11206" width="5.7109375" style="1" bestFit="1" customWidth="1"/>
    <col min="11207" max="11207" width="5.5703125" style="1" bestFit="1" customWidth="1"/>
    <col min="11208" max="11208" width="5.42578125" style="1" bestFit="1" customWidth="1"/>
    <col min="11209" max="11210" width="5.7109375" style="1" bestFit="1" customWidth="1"/>
    <col min="11211" max="11211" width="5.28515625" style="1" bestFit="1" customWidth="1"/>
    <col min="11212" max="11212" width="5.42578125" style="1" bestFit="1" customWidth="1"/>
    <col min="11213" max="11214" width="5.7109375" style="1" bestFit="1" customWidth="1"/>
    <col min="11215" max="11249" width="6.7109375" style="1" customWidth="1"/>
    <col min="11250" max="11250" width="5.7109375" style="1" bestFit="1" customWidth="1"/>
    <col min="11251" max="11253" width="5.7109375" style="1" customWidth="1"/>
    <col min="11254" max="11254" width="6.7109375" style="1" bestFit="1" customWidth="1"/>
    <col min="11255" max="11261" width="6.7109375" style="1" customWidth="1"/>
    <col min="11262" max="11262" width="5.5703125" style="1" bestFit="1" customWidth="1"/>
    <col min="11263" max="11263" width="6.7109375" style="1" customWidth="1"/>
    <col min="11264" max="11417" width="9.140625" style="1"/>
    <col min="11418" max="11418" width="44.85546875" style="1" customWidth="1"/>
    <col min="11419" max="11459" width="6.7109375" style="1" customWidth="1"/>
    <col min="11460" max="11460" width="5.42578125" style="1" bestFit="1" customWidth="1"/>
    <col min="11461" max="11462" width="5.7109375" style="1" bestFit="1" customWidth="1"/>
    <col min="11463" max="11463" width="5.5703125" style="1" bestFit="1" customWidth="1"/>
    <col min="11464" max="11464" width="5.42578125" style="1" bestFit="1" customWidth="1"/>
    <col min="11465" max="11466" width="5.7109375" style="1" bestFit="1" customWidth="1"/>
    <col min="11467" max="11467" width="5.28515625" style="1" bestFit="1" customWidth="1"/>
    <col min="11468" max="11468" width="5.42578125" style="1" bestFit="1" customWidth="1"/>
    <col min="11469" max="11470" width="5.7109375" style="1" bestFit="1" customWidth="1"/>
    <col min="11471" max="11505" width="6.7109375" style="1" customWidth="1"/>
    <col min="11506" max="11506" width="5.7109375" style="1" bestFit="1" customWidth="1"/>
    <col min="11507" max="11509" width="5.7109375" style="1" customWidth="1"/>
    <col min="11510" max="11510" width="6.7109375" style="1" bestFit="1" customWidth="1"/>
    <col min="11511" max="11517" width="6.7109375" style="1" customWidth="1"/>
    <col min="11518" max="11518" width="5.5703125" style="1" bestFit="1" customWidth="1"/>
    <col min="11519" max="11519" width="6.7109375" style="1" customWidth="1"/>
    <col min="11520" max="11673" width="9.140625" style="1"/>
    <col min="11674" max="11674" width="44.85546875" style="1" customWidth="1"/>
    <col min="11675" max="11715" width="6.7109375" style="1" customWidth="1"/>
    <col min="11716" max="11716" width="5.42578125" style="1" bestFit="1" customWidth="1"/>
    <col min="11717" max="11718" width="5.7109375" style="1" bestFit="1" customWidth="1"/>
    <col min="11719" max="11719" width="5.5703125" style="1" bestFit="1" customWidth="1"/>
    <col min="11720" max="11720" width="5.42578125" style="1" bestFit="1" customWidth="1"/>
    <col min="11721" max="11722" width="5.7109375" style="1" bestFit="1" customWidth="1"/>
    <col min="11723" max="11723" width="5.28515625" style="1" bestFit="1" customWidth="1"/>
    <col min="11724" max="11724" width="5.42578125" style="1" bestFit="1" customWidth="1"/>
    <col min="11725" max="11726" width="5.7109375" style="1" bestFit="1" customWidth="1"/>
    <col min="11727" max="11761" width="6.7109375" style="1" customWidth="1"/>
    <col min="11762" max="11762" width="5.7109375" style="1" bestFit="1" customWidth="1"/>
    <col min="11763" max="11765" width="5.7109375" style="1" customWidth="1"/>
    <col min="11766" max="11766" width="6.7109375" style="1" bestFit="1" customWidth="1"/>
    <col min="11767" max="11773" width="6.7109375" style="1" customWidth="1"/>
    <col min="11774" max="11774" width="5.5703125" style="1" bestFit="1" customWidth="1"/>
    <col min="11775" max="11775" width="6.7109375" style="1" customWidth="1"/>
    <col min="11776" max="11929" width="9.140625" style="1"/>
    <col min="11930" max="11930" width="44.85546875" style="1" customWidth="1"/>
    <col min="11931" max="11971" width="6.7109375" style="1" customWidth="1"/>
    <col min="11972" max="11972" width="5.42578125" style="1" bestFit="1" customWidth="1"/>
    <col min="11973" max="11974" width="5.7109375" style="1" bestFit="1" customWidth="1"/>
    <col min="11975" max="11975" width="5.5703125" style="1" bestFit="1" customWidth="1"/>
    <col min="11976" max="11976" width="5.42578125" style="1" bestFit="1" customWidth="1"/>
    <col min="11977" max="11978" width="5.7109375" style="1" bestFit="1" customWidth="1"/>
    <col min="11979" max="11979" width="5.28515625" style="1" bestFit="1" customWidth="1"/>
    <col min="11980" max="11980" width="5.42578125" style="1" bestFit="1" customWidth="1"/>
    <col min="11981" max="11982" width="5.7109375" style="1" bestFit="1" customWidth="1"/>
    <col min="11983" max="12017" width="6.7109375" style="1" customWidth="1"/>
    <col min="12018" max="12018" width="5.7109375" style="1" bestFit="1" customWidth="1"/>
    <col min="12019" max="12021" width="5.7109375" style="1" customWidth="1"/>
    <col min="12022" max="12022" width="6.7109375" style="1" bestFit="1" customWidth="1"/>
    <col min="12023" max="12029" width="6.7109375" style="1" customWidth="1"/>
    <col min="12030" max="12030" width="5.5703125" style="1" bestFit="1" customWidth="1"/>
    <col min="12031" max="12031" width="6.7109375" style="1" customWidth="1"/>
    <col min="12032" max="12185" width="9.140625" style="1"/>
    <col min="12186" max="12186" width="44.85546875" style="1" customWidth="1"/>
    <col min="12187" max="12227" width="6.7109375" style="1" customWidth="1"/>
    <col min="12228" max="12228" width="5.42578125" style="1" bestFit="1" customWidth="1"/>
    <col min="12229" max="12230" width="5.7109375" style="1" bestFit="1" customWidth="1"/>
    <col min="12231" max="12231" width="5.5703125" style="1" bestFit="1" customWidth="1"/>
    <col min="12232" max="12232" width="5.42578125" style="1" bestFit="1" customWidth="1"/>
    <col min="12233" max="12234" width="5.7109375" style="1" bestFit="1" customWidth="1"/>
    <col min="12235" max="12235" width="5.28515625" style="1" bestFit="1" customWidth="1"/>
    <col min="12236" max="12236" width="5.42578125" style="1" bestFit="1" customWidth="1"/>
    <col min="12237" max="12238" width="5.7109375" style="1" bestFit="1" customWidth="1"/>
    <col min="12239" max="12273" width="6.7109375" style="1" customWidth="1"/>
    <col min="12274" max="12274" width="5.7109375" style="1" bestFit="1" customWidth="1"/>
    <col min="12275" max="12277" width="5.7109375" style="1" customWidth="1"/>
    <col min="12278" max="12278" width="6.7109375" style="1" bestFit="1" customWidth="1"/>
    <col min="12279" max="12285" width="6.7109375" style="1" customWidth="1"/>
    <col min="12286" max="12286" width="5.5703125" style="1" bestFit="1" customWidth="1"/>
    <col min="12287" max="12287" width="6.7109375" style="1" customWidth="1"/>
    <col min="12288" max="12441" width="9.140625" style="1"/>
    <col min="12442" max="12442" width="44.85546875" style="1" customWidth="1"/>
    <col min="12443" max="12483" width="6.7109375" style="1" customWidth="1"/>
    <col min="12484" max="12484" width="5.42578125" style="1" bestFit="1" customWidth="1"/>
    <col min="12485" max="12486" width="5.7109375" style="1" bestFit="1" customWidth="1"/>
    <col min="12487" max="12487" width="5.5703125" style="1" bestFit="1" customWidth="1"/>
    <col min="12488" max="12488" width="5.42578125" style="1" bestFit="1" customWidth="1"/>
    <col min="12489" max="12490" width="5.7109375" style="1" bestFit="1" customWidth="1"/>
    <col min="12491" max="12491" width="5.28515625" style="1" bestFit="1" customWidth="1"/>
    <col min="12492" max="12492" width="5.42578125" style="1" bestFit="1" customWidth="1"/>
    <col min="12493" max="12494" width="5.7109375" style="1" bestFit="1" customWidth="1"/>
    <col min="12495" max="12529" width="6.7109375" style="1" customWidth="1"/>
    <col min="12530" max="12530" width="5.7109375" style="1" bestFit="1" customWidth="1"/>
    <col min="12531" max="12533" width="5.7109375" style="1" customWidth="1"/>
    <col min="12534" max="12534" width="6.7109375" style="1" bestFit="1" customWidth="1"/>
    <col min="12535" max="12541" width="6.7109375" style="1" customWidth="1"/>
    <col min="12542" max="12542" width="5.5703125" style="1" bestFit="1" customWidth="1"/>
    <col min="12543" max="12543" width="6.7109375" style="1" customWidth="1"/>
    <col min="12544" max="12697" width="9.140625" style="1"/>
    <col min="12698" max="12698" width="44.85546875" style="1" customWidth="1"/>
    <col min="12699" max="12739" width="6.7109375" style="1" customWidth="1"/>
    <col min="12740" max="12740" width="5.42578125" style="1" bestFit="1" customWidth="1"/>
    <col min="12741" max="12742" width="5.7109375" style="1" bestFit="1" customWidth="1"/>
    <col min="12743" max="12743" width="5.5703125" style="1" bestFit="1" customWidth="1"/>
    <col min="12744" max="12744" width="5.42578125" style="1" bestFit="1" customWidth="1"/>
    <col min="12745" max="12746" width="5.7109375" style="1" bestFit="1" customWidth="1"/>
    <col min="12747" max="12747" width="5.28515625" style="1" bestFit="1" customWidth="1"/>
    <col min="12748" max="12748" width="5.42578125" style="1" bestFit="1" customWidth="1"/>
    <col min="12749" max="12750" width="5.7109375" style="1" bestFit="1" customWidth="1"/>
    <col min="12751" max="12785" width="6.7109375" style="1" customWidth="1"/>
    <col min="12786" max="12786" width="5.7109375" style="1" bestFit="1" customWidth="1"/>
    <col min="12787" max="12789" width="5.7109375" style="1" customWidth="1"/>
    <col min="12790" max="12790" width="6.7109375" style="1" bestFit="1" customWidth="1"/>
    <col min="12791" max="12797" width="6.7109375" style="1" customWidth="1"/>
    <col min="12798" max="12798" width="5.5703125" style="1" bestFit="1" customWidth="1"/>
    <col min="12799" max="12799" width="6.7109375" style="1" customWidth="1"/>
    <col min="12800" max="12953" width="9.140625" style="1"/>
    <col min="12954" max="12954" width="44.85546875" style="1" customWidth="1"/>
    <col min="12955" max="12995" width="6.7109375" style="1" customWidth="1"/>
    <col min="12996" max="12996" width="5.42578125" style="1" bestFit="1" customWidth="1"/>
    <col min="12997" max="12998" width="5.7109375" style="1" bestFit="1" customWidth="1"/>
    <col min="12999" max="12999" width="5.5703125" style="1" bestFit="1" customWidth="1"/>
    <col min="13000" max="13000" width="5.42578125" style="1" bestFit="1" customWidth="1"/>
    <col min="13001" max="13002" width="5.7109375" style="1" bestFit="1" customWidth="1"/>
    <col min="13003" max="13003" width="5.28515625" style="1" bestFit="1" customWidth="1"/>
    <col min="13004" max="13004" width="5.42578125" style="1" bestFit="1" customWidth="1"/>
    <col min="13005" max="13006" width="5.7109375" style="1" bestFit="1" customWidth="1"/>
    <col min="13007" max="13041" width="6.7109375" style="1" customWidth="1"/>
    <col min="13042" max="13042" width="5.7109375" style="1" bestFit="1" customWidth="1"/>
    <col min="13043" max="13045" width="5.7109375" style="1" customWidth="1"/>
    <col min="13046" max="13046" width="6.7109375" style="1" bestFit="1" customWidth="1"/>
    <col min="13047" max="13053" width="6.7109375" style="1" customWidth="1"/>
    <col min="13054" max="13054" width="5.5703125" style="1" bestFit="1" customWidth="1"/>
    <col min="13055" max="13055" width="6.7109375" style="1" customWidth="1"/>
    <col min="13056" max="13209" width="9.140625" style="1"/>
    <col min="13210" max="13210" width="44.85546875" style="1" customWidth="1"/>
    <col min="13211" max="13251" width="6.7109375" style="1" customWidth="1"/>
    <col min="13252" max="13252" width="5.42578125" style="1" bestFit="1" customWidth="1"/>
    <col min="13253" max="13254" width="5.7109375" style="1" bestFit="1" customWidth="1"/>
    <col min="13255" max="13255" width="5.5703125" style="1" bestFit="1" customWidth="1"/>
    <col min="13256" max="13256" width="5.42578125" style="1" bestFit="1" customWidth="1"/>
    <col min="13257" max="13258" width="5.7109375" style="1" bestFit="1" customWidth="1"/>
    <col min="13259" max="13259" width="5.28515625" style="1" bestFit="1" customWidth="1"/>
    <col min="13260" max="13260" width="5.42578125" style="1" bestFit="1" customWidth="1"/>
    <col min="13261" max="13262" width="5.7109375" style="1" bestFit="1" customWidth="1"/>
    <col min="13263" max="13297" width="6.7109375" style="1" customWidth="1"/>
    <col min="13298" max="13298" width="5.7109375" style="1" bestFit="1" customWidth="1"/>
    <col min="13299" max="13301" width="5.7109375" style="1" customWidth="1"/>
    <col min="13302" max="13302" width="6.7109375" style="1" bestFit="1" customWidth="1"/>
    <col min="13303" max="13309" width="6.7109375" style="1" customWidth="1"/>
    <col min="13310" max="13310" width="5.5703125" style="1" bestFit="1" customWidth="1"/>
    <col min="13311" max="13311" width="6.7109375" style="1" customWidth="1"/>
    <col min="13312" max="13465" width="9.140625" style="1"/>
    <col min="13466" max="13466" width="44.85546875" style="1" customWidth="1"/>
    <col min="13467" max="13507" width="6.7109375" style="1" customWidth="1"/>
    <col min="13508" max="13508" width="5.42578125" style="1" bestFit="1" customWidth="1"/>
    <col min="13509" max="13510" width="5.7109375" style="1" bestFit="1" customWidth="1"/>
    <col min="13511" max="13511" width="5.5703125" style="1" bestFit="1" customWidth="1"/>
    <col min="13512" max="13512" width="5.42578125" style="1" bestFit="1" customWidth="1"/>
    <col min="13513" max="13514" width="5.7109375" style="1" bestFit="1" customWidth="1"/>
    <col min="13515" max="13515" width="5.28515625" style="1" bestFit="1" customWidth="1"/>
    <col min="13516" max="13516" width="5.42578125" style="1" bestFit="1" customWidth="1"/>
    <col min="13517" max="13518" width="5.7109375" style="1" bestFit="1" customWidth="1"/>
    <col min="13519" max="13553" width="6.7109375" style="1" customWidth="1"/>
    <col min="13554" max="13554" width="5.7109375" style="1" bestFit="1" customWidth="1"/>
    <col min="13555" max="13557" width="5.7109375" style="1" customWidth="1"/>
    <col min="13558" max="13558" width="6.7109375" style="1" bestFit="1" customWidth="1"/>
    <col min="13559" max="13565" width="6.7109375" style="1" customWidth="1"/>
    <col min="13566" max="13566" width="5.5703125" style="1" bestFit="1" customWidth="1"/>
    <col min="13567" max="13567" width="6.7109375" style="1" customWidth="1"/>
    <col min="13568" max="13721" width="9.140625" style="1"/>
    <col min="13722" max="13722" width="44.85546875" style="1" customWidth="1"/>
    <col min="13723" max="13763" width="6.7109375" style="1" customWidth="1"/>
    <col min="13764" max="13764" width="5.42578125" style="1" bestFit="1" customWidth="1"/>
    <col min="13765" max="13766" width="5.7109375" style="1" bestFit="1" customWidth="1"/>
    <col min="13767" max="13767" width="5.5703125" style="1" bestFit="1" customWidth="1"/>
    <col min="13768" max="13768" width="5.42578125" style="1" bestFit="1" customWidth="1"/>
    <col min="13769" max="13770" width="5.7109375" style="1" bestFit="1" customWidth="1"/>
    <col min="13771" max="13771" width="5.28515625" style="1" bestFit="1" customWidth="1"/>
    <col min="13772" max="13772" width="5.42578125" style="1" bestFit="1" customWidth="1"/>
    <col min="13773" max="13774" width="5.7109375" style="1" bestFit="1" customWidth="1"/>
    <col min="13775" max="13809" width="6.7109375" style="1" customWidth="1"/>
    <col min="13810" max="13810" width="5.7109375" style="1" bestFit="1" customWidth="1"/>
    <col min="13811" max="13813" width="5.7109375" style="1" customWidth="1"/>
    <col min="13814" max="13814" width="6.7109375" style="1" bestFit="1" customWidth="1"/>
    <col min="13815" max="13821" width="6.7109375" style="1" customWidth="1"/>
    <col min="13822" max="13822" width="5.5703125" style="1" bestFit="1" customWidth="1"/>
    <col min="13823" max="13823" width="6.7109375" style="1" customWidth="1"/>
    <col min="13824" max="13977" width="9.140625" style="1"/>
    <col min="13978" max="13978" width="44.85546875" style="1" customWidth="1"/>
    <col min="13979" max="14019" width="6.7109375" style="1" customWidth="1"/>
    <col min="14020" max="14020" width="5.42578125" style="1" bestFit="1" customWidth="1"/>
    <col min="14021" max="14022" width="5.7109375" style="1" bestFit="1" customWidth="1"/>
    <col min="14023" max="14023" width="5.5703125" style="1" bestFit="1" customWidth="1"/>
    <col min="14024" max="14024" width="5.42578125" style="1" bestFit="1" customWidth="1"/>
    <col min="14025" max="14026" width="5.7109375" style="1" bestFit="1" customWidth="1"/>
    <col min="14027" max="14027" width="5.28515625" style="1" bestFit="1" customWidth="1"/>
    <col min="14028" max="14028" width="5.42578125" style="1" bestFit="1" customWidth="1"/>
    <col min="14029" max="14030" width="5.7109375" style="1" bestFit="1" customWidth="1"/>
    <col min="14031" max="14065" width="6.7109375" style="1" customWidth="1"/>
    <col min="14066" max="14066" width="5.7109375" style="1" bestFit="1" customWidth="1"/>
    <col min="14067" max="14069" width="5.7109375" style="1" customWidth="1"/>
    <col min="14070" max="14070" width="6.7109375" style="1" bestFit="1" customWidth="1"/>
    <col min="14071" max="14077" width="6.7109375" style="1" customWidth="1"/>
    <col min="14078" max="14078" width="5.5703125" style="1" bestFit="1" customWidth="1"/>
    <col min="14079" max="14079" width="6.7109375" style="1" customWidth="1"/>
    <col min="14080" max="14233" width="9.140625" style="1"/>
    <col min="14234" max="14234" width="44.85546875" style="1" customWidth="1"/>
    <col min="14235" max="14275" width="6.7109375" style="1" customWidth="1"/>
    <col min="14276" max="14276" width="5.42578125" style="1" bestFit="1" customWidth="1"/>
    <col min="14277" max="14278" width="5.7109375" style="1" bestFit="1" customWidth="1"/>
    <col min="14279" max="14279" width="5.5703125" style="1" bestFit="1" customWidth="1"/>
    <col min="14280" max="14280" width="5.42578125" style="1" bestFit="1" customWidth="1"/>
    <col min="14281" max="14282" width="5.7109375" style="1" bestFit="1" customWidth="1"/>
    <col min="14283" max="14283" width="5.28515625" style="1" bestFit="1" customWidth="1"/>
    <col min="14284" max="14284" width="5.42578125" style="1" bestFit="1" customWidth="1"/>
    <col min="14285" max="14286" width="5.7109375" style="1" bestFit="1" customWidth="1"/>
    <col min="14287" max="14321" width="6.7109375" style="1" customWidth="1"/>
    <col min="14322" max="14322" width="5.7109375" style="1" bestFit="1" customWidth="1"/>
    <col min="14323" max="14325" width="5.7109375" style="1" customWidth="1"/>
    <col min="14326" max="14326" width="6.7109375" style="1" bestFit="1" customWidth="1"/>
    <col min="14327" max="14333" width="6.7109375" style="1" customWidth="1"/>
    <col min="14334" max="14334" width="5.5703125" style="1" bestFit="1" customWidth="1"/>
    <col min="14335" max="14335" width="6.7109375" style="1" customWidth="1"/>
    <col min="14336" max="14489" width="9.140625" style="1"/>
    <col min="14490" max="14490" width="44.85546875" style="1" customWidth="1"/>
    <col min="14491" max="14531" width="6.7109375" style="1" customWidth="1"/>
    <col min="14532" max="14532" width="5.42578125" style="1" bestFit="1" customWidth="1"/>
    <col min="14533" max="14534" width="5.7109375" style="1" bestFit="1" customWidth="1"/>
    <col min="14535" max="14535" width="5.5703125" style="1" bestFit="1" customWidth="1"/>
    <col min="14536" max="14536" width="5.42578125" style="1" bestFit="1" customWidth="1"/>
    <col min="14537" max="14538" width="5.7109375" style="1" bestFit="1" customWidth="1"/>
    <col min="14539" max="14539" width="5.28515625" style="1" bestFit="1" customWidth="1"/>
    <col min="14540" max="14540" width="5.42578125" style="1" bestFit="1" customWidth="1"/>
    <col min="14541" max="14542" width="5.7109375" style="1" bestFit="1" customWidth="1"/>
    <col min="14543" max="14577" width="6.7109375" style="1" customWidth="1"/>
    <col min="14578" max="14578" width="5.7109375" style="1" bestFit="1" customWidth="1"/>
    <col min="14579" max="14581" width="5.7109375" style="1" customWidth="1"/>
    <col min="14582" max="14582" width="6.7109375" style="1" bestFit="1" customWidth="1"/>
    <col min="14583" max="14589" width="6.7109375" style="1" customWidth="1"/>
    <col min="14590" max="14590" width="5.5703125" style="1" bestFit="1" customWidth="1"/>
    <col min="14591" max="14591" width="6.7109375" style="1" customWidth="1"/>
    <col min="14592" max="14745" width="9.140625" style="1"/>
    <col min="14746" max="14746" width="44.85546875" style="1" customWidth="1"/>
    <col min="14747" max="14787" width="6.7109375" style="1" customWidth="1"/>
    <col min="14788" max="14788" width="5.42578125" style="1" bestFit="1" customWidth="1"/>
    <col min="14789" max="14790" width="5.7109375" style="1" bestFit="1" customWidth="1"/>
    <col min="14791" max="14791" width="5.5703125" style="1" bestFit="1" customWidth="1"/>
    <col min="14792" max="14792" width="5.42578125" style="1" bestFit="1" customWidth="1"/>
    <col min="14793" max="14794" width="5.7109375" style="1" bestFit="1" customWidth="1"/>
    <col min="14795" max="14795" width="5.28515625" style="1" bestFit="1" customWidth="1"/>
    <col min="14796" max="14796" width="5.42578125" style="1" bestFit="1" customWidth="1"/>
    <col min="14797" max="14798" width="5.7109375" style="1" bestFit="1" customWidth="1"/>
    <col min="14799" max="14833" width="6.7109375" style="1" customWidth="1"/>
    <col min="14834" max="14834" width="5.7109375" style="1" bestFit="1" customWidth="1"/>
    <col min="14835" max="14837" width="5.7109375" style="1" customWidth="1"/>
    <col min="14838" max="14838" width="6.7109375" style="1" bestFit="1" customWidth="1"/>
    <col min="14839" max="14845" width="6.7109375" style="1" customWidth="1"/>
    <col min="14846" max="14846" width="5.5703125" style="1" bestFit="1" customWidth="1"/>
    <col min="14847" max="14847" width="6.7109375" style="1" customWidth="1"/>
    <col min="14848" max="15001" width="9.140625" style="1"/>
    <col min="15002" max="15002" width="44.85546875" style="1" customWidth="1"/>
    <col min="15003" max="15043" width="6.7109375" style="1" customWidth="1"/>
    <col min="15044" max="15044" width="5.42578125" style="1" bestFit="1" customWidth="1"/>
    <col min="15045" max="15046" width="5.7109375" style="1" bestFit="1" customWidth="1"/>
    <col min="15047" max="15047" width="5.5703125" style="1" bestFit="1" customWidth="1"/>
    <col min="15048" max="15048" width="5.42578125" style="1" bestFit="1" customWidth="1"/>
    <col min="15049" max="15050" width="5.7109375" style="1" bestFit="1" customWidth="1"/>
    <col min="15051" max="15051" width="5.28515625" style="1" bestFit="1" customWidth="1"/>
    <col min="15052" max="15052" width="5.42578125" style="1" bestFit="1" customWidth="1"/>
    <col min="15053" max="15054" width="5.7109375" style="1" bestFit="1" customWidth="1"/>
    <col min="15055" max="15089" width="6.7109375" style="1" customWidth="1"/>
    <col min="15090" max="15090" width="5.7109375" style="1" bestFit="1" customWidth="1"/>
    <col min="15091" max="15093" width="5.7109375" style="1" customWidth="1"/>
    <col min="15094" max="15094" width="6.7109375" style="1" bestFit="1" customWidth="1"/>
    <col min="15095" max="15101" width="6.7109375" style="1" customWidth="1"/>
    <col min="15102" max="15102" width="5.5703125" style="1" bestFit="1" customWidth="1"/>
    <col min="15103" max="15103" width="6.7109375" style="1" customWidth="1"/>
    <col min="15104" max="15257" width="9.140625" style="1"/>
    <col min="15258" max="15258" width="44.85546875" style="1" customWidth="1"/>
    <col min="15259" max="15299" width="6.7109375" style="1" customWidth="1"/>
    <col min="15300" max="15300" width="5.42578125" style="1" bestFit="1" customWidth="1"/>
    <col min="15301" max="15302" width="5.7109375" style="1" bestFit="1" customWidth="1"/>
    <col min="15303" max="15303" width="5.5703125" style="1" bestFit="1" customWidth="1"/>
    <col min="15304" max="15304" width="5.42578125" style="1" bestFit="1" customWidth="1"/>
    <col min="15305" max="15306" width="5.7109375" style="1" bestFit="1" customWidth="1"/>
    <col min="15307" max="15307" width="5.28515625" style="1" bestFit="1" customWidth="1"/>
    <col min="15308" max="15308" width="5.42578125" style="1" bestFit="1" customWidth="1"/>
    <col min="15309" max="15310" width="5.7109375" style="1" bestFit="1" customWidth="1"/>
    <col min="15311" max="15345" width="6.7109375" style="1" customWidth="1"/>
    <col min="15346" max="15346" width="5.7109375" style="1" bestFit="1" customWidth="1"/>
    <col min="15347" max="15349" width="5.7109375" style="1" customWidth="1"/>
    <col min="15350" max="15350" width="6.7109375" style="1" bestFit="1" customWidth="1"/>
    <col min="15351" max="15357" width="6.7109375" style="1" customWidth="1"/>
    <col min="15358" max="15358" width="5.5703125" style="1" bestFit="1" customWidth="1"/>
    <col min="15359" max="15359" width="6.7109375" style="1" customWidth="1"/>
    <col min="15360" max="15513" width="9.140625" style="1"/>
    <col min="15514" max="15514" width="44.85546875" style="1" customWidth="1"/>
    <col min="15515" max="15555" width="6.7109375" style="1" customWidth="1"/>
    <col min="15556" max="15556" width="5.42578125" style="1" bestFit="1" customWidth="1"/>
    <col min="15557" max="15558" width="5.7109375" style="1" bestFit="1" customWidth="1"/>
    <col min="15559" max="15559" width="5.5703125" style="1" bestFit="1" customWidth="1"/>
    <col min="15560" max="15560" width="5.42578125" style="1" bestFit="1" customWidth="1"/>
    <col min="15561" max="15562" width="5.7109375" style="1" bestFit="1" customWidth="1"/>
    <col min="15563" max="15563" width="5.28515625" style="1" bestFit="1" customWidth="1"/>
    <col min="15564" max="15564" width="5.42578125" style="1" bestFit="1" customWidth="1"/>
    <col min="15565" max="15566" width="5.7109375" style="1" bestFit="1" customWidth="1"/>
    <col min="15567" max="15601" width="6.7109375" style="1" customWidth="1"/>
    <col min="15602" max="15602" width="5.7109375" style="1" bestFit="1" customWidth="1"/>
    <col min="15603" max="15605" width="5.7109375" style="1" customWidth="1"/>
    <col min="15606" max="15606" width="6.7109375" style="1" bestFit="1" customWidth="1"/>
    <col min="15607" max="15613" width="6.7109375" style="1" customWidth="1"/>
    <col min="15614" max="15614" width="5.5703125" style="1" bestFit="1" customWidth="1"/>
    <col min="15615" max="15615" width="6.7109375" style="1" customWidth="1"/>
    <col min="15616" max="15769" width="9.140625" style="1"/>
    <col min="15770" max="15770" width="44.85546875" style="1" customWidth="1"/>
    <col min="15771" max="15811" width="6.7109375" style="1" customWidth="1"/>
    <col min="15812" max="15812" width="5.42578125" style="1" bestFit="1" customWidth="1"/>
    <col min="15813" max="15814" width="5.7109375" style="1" bestFit="1" customWidth="1"/>
    <col min="15815" max="15815" width="5.5703125" style="1" bestFit="1" customWidth="1"/>
    <col min="15816" max="15816" width="5.42578125" style="1" bestFit="1" customWidth="1"/>
    <col min="15817" max="15818" width="5.7109375" style="1" bestFit="1" customWidth="1"/>
    <col min="15819" max="15819" width="5.28515625" style="1" bestFit="1" customWidth="1"/>
    <col min="15820" max="15820" width="5.42578125" style="1" bestFit="1" customWidth="1"/>
    <col min="15821" max="15822" width="5.7109375" style="1" bestFit="1" customWidth="1"/>
    <col min="15823" max="15857" width="6.7109375" style="1" customWidth="1"/>
    <col min="15858" max="15858" width="5.7109375" style="1" bestFit="1" customWidth="1"/>
    <col min="15859" max="15861" width="5.7109375" style="1" customWidth="1"/>
    <col min="15862" max="15862" width="6.7109375" style="1" bestFit="1" customWidth="1"/>
    <col min="15863" max="15869" width="6.7109375" style="1" customWidth="1"/>
    <col min="15870" max="15870" width="5.5703125" style="1" bestFit="1" customWidth="1"/>
    <col min="15871" max="15871" width="6.7109375" style="1" customWidth="1"/>
    <col min="15872" max="16025" width="9.140625" style="1"/>
    <col min="16026" max="16026" width="44.85546875" style="1" customWidth="1"/>
    <col min="16027" max="16067" width="6.7109375" style="1" customWidth="1"/>
    <col min="16068" max="16068" width="5.42578125" style="1" bestFit="1" customWidth="1"/>
    <col min="16069" max="16070" width="5.7109375" style="1" bestFit="1" customWidth="1"/>
    <col min="16071" max="16071" width="5.5703125" style="1" bestFit="1" customWidth="1"/>
    <col min="16072" max="16072" width="5.42578125" style="1" bestFit="1" customWidth="1"/>
    <col min="16073" max="16074" width="5.7109375" style="1" bestFit="1" customWidth="1"/>
    <col min="16075" max="16075" width="5.28515625" style="1" bestFit="1" customWidth="1"/>
    <col min="16076" max="16076" width="5.42578125" style="1" bestFit="1" customWidth="1"/>
    <col min="16077" max="16078" width="5.7109375" style="1" bestFit="1" customWidth="1"/>
    <col min="16079" max="16113" width="6.7109375" style="1" customWidth="1"/>
    <col min="16114" max="16114" width="5.7109375" style="1" bestFit="1" customWidth="1"/>
    <col min="16115" max="16117" width="5.7109375" style="1" customWidth="1"/>
    <col min="16118" max="16118" width="6.7109375" style="1" bestFit="1" customWidth="1"/>
    <col min="16119" max="16125" width="6.7109375" style="1" customWidth="1"/>
    <col min="16126" max="16126" width="5.5703125" style="1" bestFit="1" customWidth="1"/>
    <col min="16127" max="16127" width="6.7109375" style="1" customWidth="1"/>
    <col min="16128" max="16384" width="9.140625" style="1"/>
  </cols>
  <sheetData>
    <row r="1" spans="2:12" s="9" customFormat="1" ht="15">
      <c r="B1" s="881" t="s">
        <v>884</v>
      </c>
      <c r="C1" s="881"/>
      <c r="D1" s="881"/>
      <c r="E1" s="881"/>
      <c r="F1" s="881"/>
      <c r="G1" s="881"/>
      <c r="H1" s="881"/>
      <c r="I1" s="881"/>
      <c r="J1" s="881"/>
      <c r="K1" s="881"/>
      <c r="L1" s="881"/>
    </row>
    <row r="2" spans="2:12" s="9" customFormat="1" ht="15">
      <c r="B2" s="881" t="s">
        <v>885</v>
      </c>
      <c r="C2" s="881"/>
      <c r="D2" s="881"/>
      <c r="E2" s="881"/>
      <c r="F2" s="881"/>
      <c r="G2" s="881"/>
      <c r="H2" s="881"/>
      <c r="I2" s="881"/>
      <c r="J2" s="881"/>
      <c r="K2" s="881"/>
      <c r="L2" s="881"/>
    </row>
    <row r="3" spans="2:12" s="9" customFormat="1" ht="15">
      <c r="B3" s="881" t="s">
        <v>886</v>
      </c>
      <c r="C3" s="881"/>
      <c r="D3" s="881"/>
      <c r="E3" s="881"/>
      <c r="F3" s="881"/>
      <c r="G3" s="881"/>
      <c r="H3" s="881"/>
      <c r="I3" s="881"/>
      <c r="J3" s="881"/>
      <c r="K3" s="881"/>
      <c r="L3" s="881"/>
    </row>
    <row r="4" spans="2:12" ht="11.25" customHeight="1">
      <c r="B4" s="882"/>
      <c r="C4" s="882"/>
      <c r="D4" s="882"/>
      <c r="E4" s="882"/>
    </row>
    <row r="5" spans="2:12" s="327" customFormat="1" ht="30" customHeight="1">
      <c r="B5" s="875" t="s">
        <v>1013</v>
      </c>
      <c r="C5" s="875"/>
      <c r="D5" s="875"/>
      <c r="E5" s="875"/>
      <c r="F5" s="875"/>
      <c r="G5" s="875"/>
      <c r="H5" s="875"/>
      <c r="I5" s="875"/>
    </row>
    <row r="6" spans="2:12" s="322" customFormat="1" ht="30" customHeight="1">
      <c r="B6" s="875" t="s">
        <v>872</v>
      </c>
      <c r="C6" s="875"/>
      <c r="D6" s="875"/>
      <c r="E6" s="875"/>
      <c r="F6" s="875"/>
      <c r="G6" s="875"/>
      <c r="H6" s="875"/>
      <c r="I6" s="875"/>
    </row>
    <row r="7" spans="2:12" s="322" customFormat="1" ht="30" customHeight="1">
      <c r="B7" s="875" t="s">
        <v>873</v>
      </c>
      <c r="C7" s="875"/>
      <c r="D7" s="875"/>
      <c r="E7" s="875"/>
      <c r="F7" s="875"/>
      <c r="G7" s="875"/>
      <c r="H7" s="875"/>
      <c r="I7" s="875"/>
    </row>
    <row r="8" spans="2:12" s="323" customFormat="1" ht="5.0999999999999996" customHeight="1">
      <c r="B8" s="128"/>
      <c r="C8" s="128"/>
      <c r="D8" s="128"/>
      <c r="E8" s="128"/>
      <c r="F8" s="145"/>
      <c r="G8" s="145"/>
      <c r="H8" s="145"/>
    </row>
    <row r="9" spans="2:12" s="324" customFormat="1" ht="15" customHeight="1">
      <c r="B9" s="874" t="s">
        <v>585</v>
      </c>
      <c r="C9" s="874"/>
      <c r="D9" s="874"/>
      <c r="E9" s="874"/>
      <c r="F9" s="874"/>
      <c r="G9" s="874"/>
      <c r="H9" s="874"/>
      <c r="I9" s="874"/>
    </row>
    <row r="10" spans="2:12" s="324" customFormat="1" ht="15" customHeight="1">
      <c r="B10" s="874" t="s">
        <v>285</v>
      </c>
      <c r="C10" s="874"/>
      <c r="D10" s="874"/>
      <c r="E10" s="874"/>
      <c r="F10" s="874"/>
      <c r="G10" s="874"/>
      <c r="H10" s="874"/>
      <c r="I10" s="874"/>
    </row>
    <row r="11" spans="2:12" s="324" customFormat="1" ht="15" customHeight="1">
      <c r="B11" s="874" t="s">
        <v>284</v>
      </c>
      <c r="C11" s="874"/>
      <c r="D11" s="874"/>
      <c r="E11" s="874"/>
      <c r="F11" s="874"/>
      <c r="G11" s="874"/>
      <c r="H11" s="874"/>
      <c r="I11" s="874"/>
    </row>
    <row r="12" spans="2:12" ht="12" customHeight="1">
      <c r="B12" s="2"/>
    </row>
    <row r="13" spans="2:12" ht="12" customHeight="1">
      <c r="B13" s="2"/>
    </row>
    <row r="14" spans="2:12" ht="12" customHeight="1">
      <c r="B14" s="2"/>
    </row>
    <row r="15" spans="2:12" ht="12" customHeight="1">
      <c r="B15" s="2"/>
    </row>
    <row r="16" spans="2:12" ht="12" customHeight="1">
      <c r="B16" s="2"/>
    </row>
    <row r="17" spans="2:2" ht="12" customHeight="1">
      <c r="B17" s="2"/>
    </row>
    <row r="18" spans="2:2" ht="12" customHeight="1">
      <c r="B18" s="2"/>
    </row>
    <row r="19" spans="2:2" ht="12" customHeight="1">
      <c r="B19" s="2"/>
    </row>
    <row r="20" spans="2:2" ht="12" customHeight="1">
      <c r="B20" s="2"/>
    </row>
    <row r="21" spans="2:2" ht="12" customHeight="1">
      <c r="B21" s="2"/>
    </row>
    <row r="22" spans="2:2" ht="12" customHeight="1">
      <c r="B22" s="2"/>
    </row>
    <row r="23" spans="2:2" ht="12" customHeight="1">
      <c r="B23" s="2"/>
    </row>
    <row r="24" spans="2:2" ht="12" customHeight="1">
      <c r="B24" s="2"/>
    </row>
    <row r="25" spans="2:2" ht="12" customHeight="1">
      <c r="B25" s="2"/>
    </row>
    <row r="26" spans="2:2" ht="12" customHeight="1">
      <c r="B26" s="2"/>
    </row>
    <row r="27" spans="2:2" ht="12" customHeight="1">
      <c r="B27" s="2"/>
    </row>
    <row r="28" spans="2:2" ht="12" customHeight="1">
      <c r="B28" s="2"/>
    </row>
    <row r="29" spans="2:2" ht="12" customHeight="1">
      <c r="B29" s="2"/>
    </row>
    <row r="30" spans="2:2" ht="12" customHeight="1">
      <c r="B30" s="2"/>
    </row>
    <row r="31" spans="2:2" ht="12" customHeight="1">
      <c r="B31" s="2"/>
    </row>
    <row r="32" spans="2:2" ht="12" customHeight="1">
      <c r="B32" s="2"/>
    </row>
    <row r="33" spans="2:27" ht="12" customHeight="1">
      <c r="B33" s="2"/>
    </row>
    <row r="34" spans="2:27" ht="12" customHeight="1">
      <c r="B34" s="2"/>
    </row>
    <row r="35" spans="2:27" ht="12" customHeight="1">
      <c r="B35" s="2"/>
    </row>
    <row r="36" spans="2:27" ht="12" customHeight="1">
      <c r="B36" s="2"/>
    </row>
    <row r="37" spans="2:27" ht="12" customHeight="1">
      <c r="B37" s="605" t="s">
        <v>0</v>
      </c>
    </row>
    <row r="38" spans="2:27" ht="12" customHeight="1">
      <c r="B38" s="605" t="s">
        <v>1</v>
      </c>
    </row>
    <row r="39" spans="2:27" ht="12" customHeight="1">
      <c r="B39" s="605" t="s">
        <v>2</v>
      </c>
    </row>
    <row r="40" spans="2:27" ht="12" customHeight="1">
      <c r="B40" s="3"/>
    </row>
    <row r="41" spans="2:27" ht="12" customHeight="1">
      <c r="B41" s="879"/>
      <c r="C41" s="876">
        <v>2022</v>
      </c>
      <c r="D41" s="877"/>
      <c r="E41" s="877"/>
      <c r="F41" s="878"/>
      <c r="G41" s="876">
        <v>2023</v>
      </c>
      <c r="H41" s="877"/>
      <c r="I41" s="878"/>
    </row>
    <row r="42" spans="2:27" ht="12" customHeight="1">
      <c r="B42" s="880"/>
      <c r="C42" s="5" t="s">
        <v>3</v>
      </c>
      <c r="D42" s="5" t="s">
        <v>4</v>
      </c>
      <c r="E42" s="6" t="s">
        <v>5</v>
      </c>
      <c r="F42" s="6" t="s">
        <v>6</v>
      </c>
      <c r="G42" s="5" t="s">
        <v>3</v>
      </c>
      <c r="H42" s="5" t="s">
        <v>4</v>
      </c>
      <c r="I42" s="5" t="s">
        <v>5</v>
      </c>
    </row>
    <row r="43" spans="2:27" ht="12" customHeight="1">
      <c r="B43" s="4" t="s">
        <v>7</v>
      </c>
      <c r="C43" s="7">
        <v>103.54947408815775</v>
      </c>
      <c r="D43" s="4">
        <v>95.9</v>
      </c>
      <c r="E43" s="4">
        <v>96.3</v>
      </c>
      <c r="F43" s="4">
        <v>95.4</v>
      </c>
      <c r="G43" s="7">
        <v>98.2</v>
      </c>
      <c r="H43" s="7">
        <v>104.9</v>
      </c>
      <c r="I43" s="7">
        <v>105.5</v>
      </c>
      <c r="S43" s="721"/>
      <c r="T43" s="721"/>
      <c r="U43" s="721"/>
      <c r="V43" s="721"/>
      <c r="W43" s="721"/>
      <c r="X43" s="721"/>
      <c r="Y43" s="721"/>
      <c r="Z43" s="720"/>
      <c r="AA43" s="720"/>
    </row>
    <row r="44" spans="2:27" ht="12" customHeight="1">
      <c r="B44" s="4" t="s">
        <v>8</v>
      </c>
      <c r="C44" s="4">
        <v>84.9</v>
      </c>
      <c r="D44" s="4">
        <v>62.8</v>
      </c>
      <c r="E44" s="4">
        <v>69.2</v>
      </c>
      <c r="F44" s="4">
        <v>68.599999999999994</v>
      </c>
      <c r="G44" s="4">
        <v>89.5</v>
      </c>
      <c r="H44" s="4">
        <v>118.1</v>
      </c>
      <c r="I44" s="4">
        <v>109.3</v>
      </c>
      <c r="S44" s="721"/>
      <c r="T44" s="721"/>
      <c r="U44" s="721"/>
      <c r="V44" s="721"/>
      <c r="W44" s="721"/>
      <c r="X44" s="721"/>
      <c r="Y44" s="721"/>
      <c r="Z44" s="720"/>
      <c r="AA44" s="720"/>
    </row>
    <row r="45" spans="2:27" ht="12" customHeight="1">
      <c r="B45" s="4" t="s">
        <v>9</v>
      </c>
      <c r="C45" s="4">
        <v>106.3</v>
      </c>
      <c r="D45" s="4">
        <v>105</v>
      </c>
      <c r="E45" s="4">
        <v>103.7</v>
      </c>
      <c r="F45" s="4">
        <v>104.5</v>
      </c>
      <c r="G45" s="4">
        <v>102.4</v>
      </c>
      <c r="H45" s="4">
        <v>101.1</v>
      </c>
      <c r="I45" s="4">
        <v>101.1</v>
      </c>
      <c r="S45" s="721"/>
      <c r="T45" s="721"/>
      <c r="U45" s="721"/>
      <c r="V45" s="721"/>
      <c r="W45" s="721"/>
      <c r="X45" s="721"/>
      <c r="Y45" s="721"/>
      <c r="Z45" s="720"/>
      <c r="AA45" s="720"/>
    </row>
    <row r="46" spans="2:27" ht="12" customHeight="1">
      <c r="B46" s="4" t="s">
        <v>661</v>
      </c>
      <c r="C46" s="4">
        <v>100.7</v>
      </c>
      <c r="D46" s="4">
        <v>100.7</v>
      </c>
      <c r="E46" s="4">
        <v>100.3</v>
      </c>
      <c r="F46" s="4">
        <v>99</v>
      </c>
      <c r="G46" s="4">
        <v>100.1</v>
      </c>
      <c r="H46" s="4">
        <v>100.1</v>
      </c>
      <c r="I46" s="4">
        <v>100</v>
      </c>
      <c r="S46" s="721"/>
      <c r="T46" s="721"/>
      <c r="U46" s="721"/>
      <c r="V46" s="721"/>
      <c r="W46" s="721"/>
      <c r="X46" s="721"/>
      <c r="Y46" s="721"/>
      <c r="Z46" s="720"/>
      <c r="AA46" s="720"/>
    </row>
    <row r="47" spans="2:27" ht="12" customHeight="1">
      <c r="B47" s="4" t="s">
        <v>10</v>
      </c>
      <c r="C47" s="4">
        <v>101.2</v>
      </c>
      <c r="D47" s="4">
        <v>99.8</v>
      </c>
      <c r="E47" s="4">
        <v>90.5</v>
      </c>
      <c r="F47" s="4">
        <v>91.3</v>
      </c>
      <c r="G47" s="4">
        <v>97.6</v>
      </c>
      <c r="H47" s="4">
        <v>97.8</v>
      </c>
      <c r="I47" s="4">
        <v>102.6</v>
      </c>
      <c r="S47" s="721"/>
      <c r="T47" s="721"/>
      <c r="U47" s="721"/>
      <c r="V47" s="721"/>
      <c r="W47" s="721"/>
      <c r="X47" s="721"/>
      <c r="Y47" s="721"/>
      <c r="Z47" s="720"/>
      <c r="AA47" s="720"/>
    </row>
  </sheetData>
  <mergeCells count="13">
    <mergeCell ref="B1:L1"/>
    <mergeCell ref="B2:L2"/>
    <mergeCell ref="B3:L3"/>
    <mergeCell ref="B5:I5"/>
    <mergeCell ref="B9:I9"/>
    <mergeCell ref="B4:E4"/>
    <mergeCell ref="B10:I10"/>
    <mergeCell ref="B11:I11"/>
    <mergeCell ref="B7:I7"/>
    <mergeCell ref="B6:I6"/>
    <mergeCell ref="C41:F41"/>
    <mergeCell ref="B41:B42"/>
    <mergeCell ref="G41:I41"/>
  </mergeCells>
  <hyperlinks>
    <hyperlink ref="B1:G1" location="Cuprins_ro!B4" display="I. Balanța de plăți a Republicii Moldova în trimestrul I 2023 (date provizorii)" xr:uid="{7E466B2D-5788-4E26-90C4-50FFEBEF8B33}"/>
    <hyperlink ref="B2:G2" location="Содержание_ru!B4" display="I. Платёжный баланс Республики Молдова в I кварталe 2023 года (предварительные данные)" xr:uid="{AA6C6DA9-109A-4DF3-923D-5D5E75A528AE}"/>
    <hyperlink ref="B3:G3" location="Contents_en!B4" display="I. Balance of payments of the Republic of Moldova in Quarter I, 2023 (preliminary data)" xr:uid="{5264C2E9-7803-4627-A25C-3A6A5F9423DB}"/>
  </hyperlinks>
  <pageMargins left="0.7" right="0.7" top="0.75" bottom="0.75" header="0.3" footer="0.3"/>
  <pageSetup paperSize="9" orientation="landscape" r:id="rId1"/>
  <headerFooter differentOddEven="1">
    <oddHeader>&amp;L&amp;1 </oddHeader>
    <oddFooter>&amp;L&amp;1 </oddFooter>
    <evenHeader>&amp;L&amp;1 </evenHeader>
    <evenFooter>&amp;L&amp;1 </evenFooter>
  </headerFooter>
  <drawing r:id="rId2"/>
  <legacyDrawing r:id="rId3"/>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BCD17-0B77-4E40-857C-9A2728F36AC7}">
  <dimension ref="B1:J48"/>
  <sheetViews>
    <sheetView showGridLines="0" showRowColHeaders="0" zoomScaleNormal="100" workbookViewId="0"/>
  </sheetViews>
  <sheetFormatPr defaultRowHeight="15"/>
  <cols>
    <col min="1" max="1" width="5.7109375" customWidth="1"/>
    <col min="2" max="2" width="54.5703125" customWidth="1"/>
    <col min="3" max="6" width="7.140625" customWidth="1"/>
    <col min="7" max="9" width="8" customWidth="1"/>
    <col min="10" max="10" width="10.7109375" customWidth="1"/>
  </cols>
  <sheetData>
    <row r="1" spans="2:10">
      <c r="B1" s="1005" t="s">
        <v>967</v>
      </c>
      <c r="C1" s="1005"/>
      <c r="D1" s="1005"/>
      <c r="E1" s="1005"/>
      <c r="F1" s="1005"/>
      <c r="G1" s="1005"/>
      <c r="H1" s="1005"/>
      <c r="I1" s="1005"/>
      <c r="J1" s="971"/>
    </row>
    <row r="2" spans="2:10">
      <c r="B2" s="1005" t="s">
        <v>968</v>
      </c>
      <c r="C2" s="1005"/>
      <c r="D2" s="1005"/>
      <c r="E2" s="1005"/>
      <c r="F2" s="1005"/>
      <c r="G2" s="1005"/>
      <c r="H2" s="1005"/>
      <c r="I2" s="1005"/>
      <c r="J2" s="971"/>
    </row>
    <row r="3" spans="2:10">
      <c r="B3" s="1005" t="s">
        <v>969</v>
      </c>
      <c r="C3" s="1005"/>
      <c r="D3" s="1005"/>
      <c r="E3" s="1005"/>
      <c r="F3" s="1005"/>
      <c r="G3" s="1005"/>
      <c r="H3" s="1005"/>
      <c r="I3" s="1005"/>
      <c r="J3" s="971"/>
    </row>
    <row r="5" spans="2:10" ht="15" customHeight="1">
      <c r="B5" s="902" t="s">
        <v>789</v>
      </c>
      <c r="C5" s="902"/>
      <c r="D5" s="902"/>
      <c r="E5" s="902"/>
      <c r="F5" s="902"/>
      <c r="G5" s="902"/>
      <c r="H5" s="902"/>
      <c r="I5" s="902"/>
    </row>
    <row r="6" spans="2:10" ht="30" customHeight="1">
      <c r="B6" s="908" t="s">
        <v>790</v>
      </c>
      <c r="C6" s="908"/>
      <c r="D6" s="908"/>
      <c r="E6" s="908"/>
      <c r="F6" s="908"/>
      <c r="G6" s="908"/>
      <c r="H6" s="908"/>
      <c r="I6" s="908"/>
      <c r="J6" s="908"/>
    </row>
    <row r="7" spans="2:10" ht="15" customHeight="1">
      <c r="B7" s="902" t="s">
        <v>791</v>
      </c>
      <c r="C7" s="902"/>
      <c r="D7" s="902"/>
      <c r="E7" s="902"/>
      <c r="F7" s="902"/>
      <c r="G7" s="902"/>
      <c r="H7" s="902"/>
      <c r="I7" s="902"/>
    </row>
    <row r="8" spans="2:10" ht="5.0999999999999996" customHeight="1" thickBot="1">
      <c r="B8" s="170"/>
      <c r="C8" s="56"/>
      <c r="D8" s="56"/>
      <c r="E8" s="56"/>
      <c r="F8" s="56"/>
      <c r="G8" s="56"/>
      <c r="H8" s="56"/>
    </row>
    <row r="9" spans="2:10" ht="22.5" customHeight="1" thickTop="1" thickBot="1">
      <c r="B9" s="312"/>
      <c r="C9" s="208" t="s">
        <v>846</v>
      </c>
      <c r="D9" s="208" t="s">
        <v>847</v>
      </c>
      <c r="E9" s="208" t="s">
        <v>848</v>
      </c>
      <c r="F9" s="208" t="s">
        <v>849</v>
      </c>
      <c r="G9" s="208" t="s">
        <v>695</v>
      </c>
      <c r="H9" s="208" t="s">
        <v>850</v>
      </c>
      <c r="I9" s="208" t="s">
        <v>696</v>
      </c>
      <c r="J9" s="714" t="s">
        <v>950</v>
      </c>
    </row>
    <row r="10" spans="2:10" ht="11.25" customHeight="1" thickTop="1">
      <c r="B10" s="39" t="s">
        <v>422</v>
      </c>
      <c r="C10" s="215">
        <v>2561.25</v>
      </c>
      <c r="D10" s="215">
        <v>2606.87</v>
      </c>
      <c r="E10" s="215">
        <v>2705.66</v>
      </c>
      <c r="F10" s="215">
        <v>3172.85</v>
      </c>
      <c r="G10" s="215">
        <v>3385.16</v>
      </c>
      <c r="H10" s="215">
        <v>3487</v>
      </c>
      <c r="I10" s="215">
        <v>3276.38</v>
      </c>
      <c r="J10" s="550">
        <v>103.3</v>
      </c>
    </row>
    <row r="11" spans="2:10" ht="11.25" customHeight="1">
      <c r="B11" s="39" t="s">
        <v>423</v>
      </c>
      <c r="C11" s="217"/>
      <c r="D11" s="217"/>
      <c r="E11" s="217"/>
      <c r="F11" s="217"/>
      <c r="G11" s="217"/>
      <c r="H11" s="217"/>
      <c r="I11" s="217"/>
      <c r="J11" s="551"/>
    </row>
    <row r="12" spans="2:10" ht="11.25" customHeight="1" thickBot="1">
      <c r="B12" s="40" t="s">
        <v>326</v>
      </c>
      <c r="C12" s="219"/>
      <c r="D12" s="219"/>
      <c r="E12" s="219"/>
      <c r="F12" s="219"/>
      <c r="G12" s="219"/>
      <c r="H12" s="219"/>
      <c r="I12" s="219"/>
      <c r="J12" s="552"/>
    </row>
    <row r="13" spans="2:10" ht="11.25" customHeight="1" thickTop="1" thickBot="1">
      <c r="B13" s="456" t="s">
        <v>1067</v>
      </c>
      <c r="C13" s="212">
        <v>0.11</v>
      </c>
      <c r="D13" s="212">
        <v>0.11</v>
      </c>
      <c r="E13" s="212">
        <v>0.59</v>
      </c>
      <c r="F13" s="212">
        <v>0.68</v>
      </c>
      <c r="G13" s="212">
        <v>0.78</v>
      </c>
      <c r="H13" s="212">
        <v>1.01</v>
      </c>
      <c r="I13" s="212">
        <v>1.1499999999999999</v>
      </c>
      <c r="J13" s="553">
        <v>169.1</v>
      </c>
    </row>
    <row r="14" spans="2:10" ht="11.25" customHeight="1" thickTop="1" thickBot="1">
      <c r="B14" s="456" t="s">
        <v>1070</v>
      </c>
      <c r="C14" s="212">
        <v>2561.14</v>
      </c>
      <c r="D14" s="212">
        <v>2606.7600000000002</v>
      </c>
      <c r="E14" s="212">
        <v>2705.07</v>
      </c>
      <c r="F14" s="212">
        <v>3172.17</v>
      </c>
      <c r="G14" s="212">
        <v>3384.38</v>
      </c>
      <c r="H14" s="212">
        <v>3485.99</v>
      </c>
      <c r="I14" s="212">
        <v>3275.23</v>
      </c>
      <c r="J14" s="553">
        <v>103.2</v>
      </c>
    </row>
    <row r="15" spans="2:10" ht="11.25" customHeight="1" thickTop="1" thickBot="1">
      <c r="B15" s="442" t="s">
        <v>995</v>
      </c>
      <c r="C15" s="212">
        <v>19.7</v>
      </c>
      <c r="D15" s="212">
        <v>20.05</v>
      </c>
      <c r="E15" s="212">
        <v>17.98</v>
      </c>
      <c r="F15" s="212">
        <v>31.55</v>
      </c>
      <c r="G15" s="212">
        <v>31.67</v>
      </c>
      <c r="H15" s="212">
        <v>32.65</v>
      </c>
      <c r="I15" s="212">
        <v>52.21</v>
      </c>
      <c r="J15" s="553">
        <v>165.5</v>
      </c>
    </row>
    <row r="16" spans="2:10" ht="11.25" customHeight="1" thickTop="1" thickBot="1">
      <c r="B16" s="40" t="s">
        <v>424</v>
      </c>
      <c r="C16" s="221">
        <v>85.16</v>
      </c>
      <c r="D16" s="221">
        <v>73.87</v>
      </c>
      <c r="E16" s="221">
        <v>66.88</v>
      </c>
      <c r="F16" s="221">
        <v>63.98</v>
      </c>
      <c r="G16" s="221">
        <v>64.69</v>
      </c>
      <c r="H16" s="221">
        <v>60.19</v>
      </c>
      <c r="I16" s="221">
        <v>59.17</v>
      </c>
      <c r="J16" s="554">
        <v>92.5</v>
      </c>
    </row>
    <row r="17" spans="2:10" ht="11.25" customHeight="1" thickTop="1" thickBot="1">
      <c r="B17" s="42" t="s">
        <v>1070</v>
      </c>
      <c r="C17" s="212">
        <v>85.16</v>
      </c>
      <c r="D17" s="212">
        <v>73.87</v>
      </c>
      <c r="E17" s="212">
        <v>66.88</v>
      </c>
      <c r="F17" s="212">
        <v>63.98</v>
      </c>
      <c r="G17" s="212">
        <v>64.69</v>
      </c>
      <c r="H17" s="212">
        <v>60.19</v>
      </c>
      <c r="I17" s="212">
        <v>59.17</v>
      </c>
      <c r="J17" s="553">
        <v>92.5</v>
      </c>
    </row>
    <row r="18" spans="2:10" ht="11.25" customHeight="1" thickTop="1">
      <c r="B18" s="39" t="s">
        <v>425</v>
      </c>
      <c r="C18" s="215">
        <v>353.25</v>
      </c>
      <c r="D18" s="215">
        <v>394.63</v>
      </c>
      <c r="E18" s="215">
        <v>433.47</v>
      </c>
      <c r="F18" s="215">
        <v>505</v>
      </c>
      <c r="G18" s="215">
        <v>522.41</v>
      </c>
      <c r="H18" s="215">
        <v>463.74</v>
      </c>
      <c r="I18" s="215">
        <v>456.67</v>
      </c>
      <c r="J18" s="550">
        <v>90.4</v>
      </c>
    </row>
    <row r="19" spans="2:10" ht="11.25" customHeight="1">
      <c r="B19" s="39" t="s">
        <v>426</v>
      </c>
      <c r="C19" s="217"/>
      <c r="D19" s="217"/>
      <c r="E19" s="217"/>
      <c r="F19" s="217"/>
      <c r="G19" s="217"/>
      <c r="H19" s="217"/>
      <c r="I19" s="217"/>
      <c r="J19" s="551"/>
    </row>
    <row r="20" spans="2:10" ht="11.25" customHeight="1" thickBot="1">
      <c r="B20" s="40" t="s">
        <v>427</v>
      </c>
      <c r="C20" s="219"/>
      <c r="D20" s="219"/>
      <c r="E20" s="219"/>
      <c r="F20" s="219"/>
      <c r="G20" s="219"/>
      <c r="H20" s="219"/>
      <c r="I20" s="219"/>
      <c r="J20" s="552"/>
    </row>
    <row r="21" spans="2:10" ht="11.25" customHeight="1" thickTop="1" thickBot="1">
      <c r="B21" s="42" t="s">
        <v>1067</v>
      </c>
      <c r="C21" s="212">
        <v>165.76</v>
      </c>
      <c r="D21" s="212">
        <v>194.12</v>
      </c>
      <c r="E21" s="212">
        <v>217.87</v>
      </c>
      <c r="F21" s="212">
        <v>210.72</v>
      </c>
      <c r="G21" s="212">
        <v>222.89</v>
      </c>
      <c r="H21" s="212">
        <v>191.52</v>
      </c>
      <c r="I21" s="212">
        <v>193.06</v>
      </c>
      <c r="J21" s="553">
        <v>91.6</v>
      </c>
    </row>
    <row r="22" spans="2:10" ht="11.25" customHeight="1" thickTop="1" thickBot="1">
      <c r="B22" s="42" t="s">
        <v>1071</v>
      </c>
      <c r="C22" s="212">
        <v>187.49</v>
      </c>
      <c r="D22" s="212">
        <v>200.51</v>
      </c>
      <c r="E22" s="212">
        <v>215.6</v>
      </c>
      <c r="F22" s="212">
        <v>294.27999999999997</v>
      </c>
      <c r="G22" s="212">
        <v>299.52</v>
      </c>
      <c r="H22" s="212">
        <v>272.22000000000003</v>
      </c>
      <c r="I22" s="212">
        <v>263.61</v>
      </c>
      <c r="J22" s="553">
        <v>89.6</v>
      </c>
    </row>
    <row r="23" spans="2:10" ht="11.25" customHeight="1" thickTop="1" thickBot="1">
      <c r="B23" s="40" t="s">
        <v>428</v>
      </c>
      <c r="C23" s="221">
        <v>3790.26</v>
      </c>
      <c r="D23" s="221">
        <v>3708.45</v>
      </c>
      <c r="E23" s="221">
        <v>3750.48</v>
      </c>
      <c r="F23" s="221">
        <v>3978.57</v>
      </c>
      <c r="G23" s="221">
        <v>4076.21</v>
      </c>
      <c r="H23" s="221">
        <v>4134.99</v>
      </c>
      <c r="I23" s="221">
        <v>4125.76</v>
      </c>
      <c r="J23" s="554">
        <v>103.7</v>
      </c>
    </row>
    <row r="24" spans="2:10" ht="11.25" customHeight="1" thickTop="1" thickBot="1">
      <c r="B24" s="42" t="s">
        <v>1067</v>
      </c>
      <c r="C24" s="212">
        <v>2093.98</v>
      </c>
      <c r="D24" s="212">
        <v>2031.38</v>
      </c>
      <c r="E24" s="212">
        <v>2115.5</v>
      </c>
      <c r="F24" s="212">
        <v>2272.5100000000002</v>
      </c>
      <c r="G24" s="212">
        <v>2344.58</v>
      </c>
      <c r="H24" s="212">
        <v>2394.42</v>
      </c>
      <c r="I24" s="212">
        <v>2395.25</v>
      </c>
      <c r="J24" s="553">
        <v>105.4</v>
      </c>
    </row>
    <row r="25" spans="2:10" ht="11.25" customHeight="1" thickTop="1" thickBot="1">
      <c r="B25" s="42" t="s">
        <v>1070</v>
      </c>
      <c r="C25" s="212">
        <v>1696.28</v>
      </c>
      <c r="D25" s="212">
        <v>1677.07</v>
      </c>
      <c r="E25" s="212">
        <v>1634.98</v>
      </c>
      <c r="F25" s="212">
        <v>1706.06</v>
      </c>
      <c r="G25" s="212">
        <v>1731.63</v>
      </c>
      <c r="H25" s="212">
        <v>1740.57</v>
      </c>
      <c r="I25" s="212">
        <v>1730.51</v>
      </c>
      <c r="J25" s="553">
        <v>101.4</v>
      </c>
    </row>
    <row r="26" spans="2:10" ht="11.25" customHeight="1" thickTop="1">
      <c r="B26" s="43" t="s">
        <v>429</v>
      </c>
      <c r="C26" s="805">
        <v>279.31</v>
      </c>
      <c r="D26" s="805">
        <v>299.27</v>
      </c>
      <c r="E26" s="805">
        <v>307.63</v>
      </c>
      <c r="F26" s="805">
        <v>322.05</v>
      </c>
      <c r="G26" s="805">
        <v>306.85000000000002</v>
      </c>
      <c r="H26" s="805">
        <v>322.89999999999998</v>
      </c>
      <c r="I26" s="805">
        <v>319.38</v>
      </c>
      <c r="J26" s="555">
        <v>99.2</v>
      </c>
    </row>
    <row r="27" spans="2:10" ht="11.25" customHeight="1" thickBot="1">
      <c r="B27" s="44" t="s">
        <v>336</v>
      </c>
      <c r="C27" s="806"/>
      <c r="D27" s="806"/>
      <c r="E27" s="806"/>
      <c r="F27" s="806"/>
      <c r="G27" s="806"/>
      <c r="H27" s="806"/>
      <c r="I27" s="806"/>
      <c r="J27" s="556"/>
    </row>
    <row r="28" spans="2:10" ht="11.25" customHeight="1" thickTop="1" thickBot="1">
      <c r="B28" s="273" t="s">
        <v>1067</v>
      </c>
      <c r="C28" s="505">
        <v>33.520000000000003</v>
      </c>
      <c r="D28" s="505">
        <v>32.729999999999997</v>
      </c>
      <c r="E28" s="505">
        <v>32.36</v>
      </c>
      <c r="F28" s="505">
        <v>33.89</v>
      </c>
      <c r="G28" s="505">
        <v>23.63</v>
      </c>
      <c r="H28" s="505">
        <v>29.95</v>
      </c>
      <c r="I28" s="505">
        <v>23.46</v>
      </c>
      <c r="J28" s="802">
        <v>69.2</v>
      </c>
    </row>
    <row r="29" spans="2:10" ht="11.25" customHeight="1" thickTop="1" thickBot="1">
      <c r="B29" s="273" t="s">
        <v>1072</v>
      </c>
      <c r="C29" s="505">
        <v>245.79</v>
      </c>
      <c r="D29" s="505">
        <v>266.54000000000002</v>
      </c>
      <c r="E29" s="505">
        <v>275.27</v>
      </c>
      <c r="F29" s="505">
        <v>288.16000000000003</v>
      </c>
      <c r="G29" s="505">
        <v>283.22000000000003</v>
      </c>
      <c r="H29" s="505">
        <v>292.95</v>
      </c>
      <c r="I29" s="505">
        <v>295.92</v>
      </c>
      <c r="J29" s="802">
        <v>102.7</v>
      </c>
    </row>
    <row r="30" spans="2:10" ht="22.5" customHeight="1" thickTop="1" thickBot="1">
      <c r="B30" s="586" t="s">
        <v>430</v>
      </c>
      <c r="C30" s="803">
        <v>3447.86</v>
      </c>
      <c r="D30" s="803">
        <v>3345.32</v>
      </c>
      <c r="E30" s="803">
        <v>3377.7</v>
      </c>
      <c r="F30" s="803">
        <v>3590.31</v>
      </c>
      <c r="G30" s="803">
        <v>3702.06</v>
      </c>
      <c r="H30" s="803">
        <v>3743.45</v>
      </c>
      <c r="I30" s="803">
        <v>3736.72</v>
      </c>
      <c r="J30" s="804">
        <v>104.1</v>
      </c>
    </row>
    <row r="31" spans="2:10" ht="11.25" customHeight="1" thickTop="1" thickBot="1">
      <c r="B31" s="273" t="s">
        <v>1067</v>
      </c>
      <c r="C31" s="212">
        <v>2058.7199999999998</v>
      </c>
      <c r="D31" s="212">
        <v>1996.62</v>
      </c>
      <c r="E31" s="212">
        <v>2080.7199999999998</v>
      </c>
      <c r="F31" s="212">
        <v>2235.96</v>
      </c>
      <c r="G31" s="212">
        <v>2318.04</v>
      </c>
      <c r="H31" s="212">
        <v>2361.2600000000002</v>
      </c>
      <c r="I31" s="212">
        <v>2368.33</v>
      </c>
      <c r="J31" s="553">
        <v>105.9</v>
      </c>
    </row>
    <row r="32" spans="2:10" ht="11.25" customHeight="1" thickTop="1" thickBot="1">
      <c r="B32" s="273" t="s">
        <v>1070</v>
      </c>
      <c r="C32" s="212">
        <v>1389.13</v>
      </c>
      <c r="D32" s="212">
        <v>1348.69</v>
      </c>
      <c r="E32" s="212">
        <v>1296.97</v>
      </c>
      <c r="F32" s="212">
        <v>1354.34</v>
      </c>
      <c r="G32" s="212">
        <v>1384.01</v>
      </c>
      <c r="H32" s="212">
        <v>1382.18</v>
      </c>
      <c r="I32" s="212">
        <v>1368.38</v>
      </c>
      <c r="J32" s="553">
        <v>101</v>
      </c>
    </row>
    <row r="33" spans="2:10" ht="11.25" customHeight="1" thickTop="1">
      <c r="B33" s="457" t="s">
        <v>431</v>
      </c>
      <c r="C33" s="209">
        <v>31.54</v>
      </c>
      <c r="D33" s="209">
        <v>28.86</v>
      </c>
      <c r="E33" s="209">
        <v>26.39</v>
      </c>
      <c r="F33" s="209">
        <v>26.78</v>
      </c>
      <c r="G33" s="209">
        <v>27.12</v>
      </c>
      <c r="H33" s="209">
        <v>26.82</v>
      </c>
      <c r="I33" s="209">
        <v>11.96</v>
      </c>
      <c r="J33" s="558">
        <v>44.7</v>
      </c>
    </row>
    <row r="34" spans="2:10" ht="11.25" customHeight="1">
      <c r="B34" s="457" t="s">
        <v>432</v>
      </c>
      <c r="C34" s="210"/>
      <c r="D34" s="210"/>
      <c r="E34" s="210"/>
      <c r="F34" s="210"/>
      <c r="G34" s="210"/>
      <c r="H34" s="210"/>
      <c r="I34" s="210"/>
      <c r="J34" s="559"/>
    </row>
    <row r="35" spans="2:10" ht="11.25" customHeight="1" thickBot="1">
      <c r="B35" s="458" t="s">
        <v>433</v>
      </c>
      <c r="C35" s="211"/>
      <c r="D35" s="211"/>
      <c r="E35" s="211"/>
      <c r="F35" s="211"/>
      <c r="G35" s="211"/>
      <c r="H35" s="211"/>
      <c r="I35" s="211"/>
      <c r="J35" s="560"/>
    </row>
    <row r="36" spans="2:10" ht="11.25" customHeight="1" thickTop="1">
      <c r="B36" s="43" t="s">
        <v>1004</v>
      </c>
      <c r="C36" s="805">
        <v>63.09</v>
      </c>
      <c r="D36" s="805">
        <v>63.86</v>
      </c>
      <c r="E36" s="805">
        <v>65.150000000000006</v>
      </c>
      <c r="F36" s="805">
        <v>66.209999999999994</v>
      </c>
      <c r="G36" s="805">
        <v>67.3</v>
      </c>
      <c r="H36" s="805">
        <v>68.64</v>
      </c>
      <c r="I36" s="805">
        <v>69.66</v>
      </c>
      <c r="J36" s="555">
        <v>105.2</v>
      </c>
    </row>
    <row r="37" spans="2:10" ht="11.25" customHeight="1">
      <c r="B37" s="43" t="s">
        <v>1005</v>
      </c>
      <c r="C37" s="217"/>
      <c r="D37" s="217"/>
      <c r="E37" s="217"/>
      <c r="F37" s="217"/>
      <c r="G37" s="217"/>
      <c r="H37" s="217"/>
      <c r="I37" s="217"/>
      <c r="J37" s="551"/>
    </row>
    <row r="38" spans="2:10" ht="11.25" customHeight="1" thickBot="1">
      <c r="B38" s="44" t="s">
        <v>1006</v>
      </c>
      <c r="C38" s="219"/>
      <c r="D38" s="219"/>
      <c r="E38" s="219"/>
      <c r="F38" s="219"/>
      <c r="G38" s="219"/>
      <c r="H38" s="219"/>
      <c r="I38" s="219"/>
      <c r="J38" s="552"/>
    </row>
    <row r="39" spans="2:10" ht="11.25" customHeight="1" thickTop="1" thickBot="1">
      <c r="B39" s="42" t="s">
        <v>1068</v>
      </c>
      <c r="C39" s="212">
        <v>1.74</v>
      </c>
      <c r="D39" s="212">
        <v>2.0299999999999998</v>
      </c>
      <c r="E39" s="212">
        <v>2.42</v>
      </c>
      <c r="F39" s="212">
        <v>2.66</v>
      </c>
      <c r="G39" s="212">
        <v>2.91</v>
      </c>
      <c r="H39" s="212">
        <v>3.21</v>
      </c>
      <c r="I39" s="212">
        <v>3.46</v>
      </c>
      <c r="J39" s="553">
        <v>130.1</v>
      </c>
    </row>
    <row r="40" spans="2:10" ht="11.25" customHeight="1" thickTop="1" thickBot="1">
      <c r="B40" s="42" t="s">
        <v>1070</v>
      </c>
      <c r="C40" s="212">
        <v>61.36</v>
      </c>
      <c r="D40" s="212">
        <v>61.84</v>
      </c>
      <c r="E40" s="212">
        <v>62.74</v>
      </c>
      <c r="F40" s="212">
        <v>63.56</v>
      </c>
      <c r="G40" s="212">
        <v>64.400000000000006</v>
      </c>
      <c r="H40" s="212">
        <v>65.44</v>
      </c>
      <c r="I40" s="212">
        <v>66.209999999999994</v>
      </c>
      <c r="J40" s="553">
        <v>104.2</v>
      </c>
    </row>
    <row r="41" spans="2:10" ht="11.25" customHeight="1" thickTop="1">
      <c r="B41" s="39" t="s">
        <v>434</v>
      </c>
      <c r="C41" s="215">
        <v>1900.06</v>
      </c>
      <c r="D41" s="215">
        <v>1833.85</v>
      </c>
      <c r="E41" s="215">
        <v>1874.14</v>
      </c>
      <c r="F41" s="215">
        <v>1872.92</v>
      </c>
      <c r="G41" s="215">
        <v>1899.01</v>
      </c>
      <c r="H41" s="215">
        <v>1888.51</v>
      </c>
      <c r="I41" s="215">
        <v>1845.9</v>
      </c>
      <c r="J41" s="550">
        <v>98.6</v>
      </c>
    </row>
    <row r="42" spans="2:10" ht="11.25" customHeight="1">
      <c r="B42" s="39" t="s">
        <v>435</v>
      </c>
      <c r="C42" s="217"/>
      <c r="D42" s="217"/>
      <c r="E42" s="217"/>
      <c r="F42" s="217"/>
      <c r="G42" s="217"/>
      <c r="H42" s="217"/>
      <c r="I42" s="217"/>
      <c r="J42" s="551"/>
    </row>
    <row r="43" spans="2:10" ht="11.25" customHeight="1" thickBot="1">
      <c r="B43" s="40" t="s">
        <v>436</v>
      </c>
      <c r="C43" s="219"/>
      <c r="D43" s="219"/>
      <c r="E43" s="219"/>
      <c r="F43" s="219"/>
      <c r="G43" s="219"/>
      <c r="H43" s="219"/>
      <c r="I43" s="219"/>
      <c r="J43" s="552"/>
    </row>
    <row r="44" spans="2:10" ht="11.25" customHeight="1" thickTop="1" thickBot="1">
      <c r="B44" s="42" t="s">
        <v>1069</v>
      </c>
      <c r="C44" s="212">
        <v>250.51</v>
      </c>
      <c r="D44" s="212">
        <v>243.84</v>
      </c>
      <c r="E44" s="212">
        <v>258.39999999999998</v>
      </c>
      <c r="F44" s="212">
        <v>277.95999999999998</v>
      </c>
      <c r="G44" s="212">
        <v>287.45</v>
      </c>
      <c r="H44" s="212">
        <v>293.38</v>
      </c>
      <c r="I44" s="212">
        <v>294.95</v>
      </c>
      <c r="J44" s="553">
        <v>106.1</v>
      </c>
    </row>
    <row r="45" spans="2:10" ht="11.25" customHeight="1" thickTop="1" thickBot="1">
      <c r="B45" s="42" t="s">
        <v>1070</v>
      </c>
      <c r="C45" s="212">
        <v>1649.55</v>
      </c>
      <c r="D45" s="212">
        <v>1590.01</v>
      </c>
      <c r="E45" s="212">
        <v>1615.74</v>
      </c>
      <c r="F45" s="212">
        <v>1594.96</v>
      </c>
      <c r="G45" s="212">
        <v>1611.56</v>
      </c>
      <c r="H45" s="212">
        <v>1595.13</v>
      </c>
      <c r="I45" s="212">
        <v>1550.95</v>
      </c>
      <c r="J45" s="553">
        <v>97.2</v>
      </c>
    </row>
    <row r="46" spans="2:10" ht="11.25" customHeight="1" thickTop="1" thickBot="1">
      <c r="B46" s="47" t="s">
        <v>437</v>
      </c>
      <c r="C46" s="276">
        <v>8689.98</v>
      </c>
      <c r="D46" s="276">
        <v>8617.67</v>
      </c>
      <c r="E46" s="276">
        <v>8830.6299999999992</v>
      </c>
      <c r="F46" s="276">
        <v>9593.32</v>
      </c>
      <c r="G46" s="276">
        <v>9947.48</v>
      </c>
      <c r="H46" s="276">
        <v>10034.43</v>
      </c>
      <c r="I46" s="276">
        <v>9763.8799999999992</v>
      </c>
      <c r="J46" s="561">
        <v>101.8</v>
      </c>
    </row>
    <row r="47" spans="2:10" ht="11.25" customHeight="1" thickTop="1">
      <c r="B47" s="606" t="s">
        <v>47</v>
      </c>
    </row>
    <row r="48" spans="2:10" ht="11.25" customHeight="1"/>
  </sheetData>
  <mergeCells count="6">
    <mergeCell ref="B7:I7"/>
    <mergeCell ref="B5:I5"/>
    <mergeCell ref="B1:J1"/>
    <mergeCell ref="B2:J2"/>
    <mergeCell ref="B3:J3"/>
    <mergeCell ref="B6:J6"/>
  </mergeCells>
  <hyperlinks>
    <hyperlink ref="B1:I1" location="Cuprins_ro!B44" display="III. Datoria externă brută la 31.03.2023 (date provizorii)" xr:uid="{1FA9662E-8E5A-468A-91F4-11D2B03CCB23}"/>
    <hyperlink ref="B2:I2" location="Содержание_ru!B44" display="III. Внешний долг Республики Молдова по состоянию на 31.03.2023 (предварительные данные)" xr:uid="{DE35D41B-36F5-4E00-BE6A-E4AC9669EB68}"/>
    <hyperlink ref="B3:I3" location="Contents_en!B44" display="III. External debt of the Republic of Moldova as of 03/31/2023 (preliminary data)" xr:uid="{1833A9BC-0D3A-41B0-B4C1-121F01892759}"/>
  </hyperlinks>
  <pageMargins left="0.7" right="0.7" top="0.75" bottom="0.75" header="0.3" footer="0.3"/>
  <pageSetup paperSize="9" orientation="portrait" horizontalDpi="300" verticalDpi="300" r:id="rId1"/>
  <headerFooter differentOddEven="1">
    <oddHeader>&amp;L&amp;1 </oddHeader>
    <oddFooter>&amp;L&amp;1 </oddFooter>
    <evenHeader>&amp;L&amp;1 </evenHeader>
    <evenFooter>&amp;L&amp;1 </evenFooter>
  </headerFooter>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67953-B287-4C1B-80D8-B88D01F89D2D}">
  <dimension ref="B1:K47"/>
  <sheetViews>
    <sheetView showGridLines="0" showRowColHeaders="0" zoomScaleNormal="100" workbookViewId="0"/>
  </sheetViews>
  <sheetFormatPr defaultColWidth="9.140625" defaultRowHeight="15"/>
  <cols>
    <col min="1" max="1" width="5.7109375" style="277" customWidth="1"/>
    <col min="2" max="2" width="44.5703125" style="277" customWidth="1"/>
    <col min="3" max="9" width="8.85546875" style="277" customWidth="1"/>
    <col min="10" max="16384" width="9.140625" style="277"/>
  </cols>
  <sheetData>
    <row r="1" spans="2:10" customFormat="1">
      <c r="B1" s="1005" t="s">
        <v>967</v>
      </c>
      <c r="C1" s="1005"/>
      <c r="D1" s="1005"/>
      <c r="E1" s="1005"/>
      <c r="F1" s="1005"/>
      <c r="G1" s="1005"/>
      <c r="H1" s="1005"/>
      <c r="I1" s="971"/>
    </row>
    <row r="2" spans="2:10" customFormat="1">
      <c r="B2" s="1005" t="s">
        <v>968</v>
      </c>
      <c r="C2" s="1005"/>
      <c r="D2" s="1005"/>
      <c r="E2" s="1005"/>
      <c r="F2" s="1005"/>
      <c r="G2" s="1005"/>
      <c r="H2" s="1005"/>
      <c r="I2" s="971"/>
    </row>
    <row r="3" spans="2:10" customFormat="1">
      <c r="B3" s="1005" t="s">
        <v>969</v>
      </c>
      <c r="C3" s="1005"/>
      <c r="D3" s="1005"/>
      <c r="E3" s="1005"/>
      <c r="F3" s="1005"/>
      <c r="G3" s="1005"/>
      <c r="H3" s="1005"/>
      <c r="I3" s="971"/>
    </row>
    <row r="4" spans="2:10" ht="12" customHeight="1"/>
    <row r="5" spans="2:10" ht="15" customHeight="1">
      <c r="B5" s="129" t="s">
        <v>951</v>
      </c>
      <c r="C5" s="129"/>
      <c r="D5" s="129"/>
      <c r="E5" s="129"/>
      <c r="F5" s="129"/>
      <c r="G5" s="129"/>
      <c r="H5" s="788"/>
    </row>
    <row r="6" spans="2:10" ht="15" customHeight="1">
      <c r="B6" s="129" t="s">
        <v>1007</v>
      </c>
      <c r="C6" s="129"/>
      <c r="D6" s="129"/>
      <c r="E6" s="129"/>
      <c r="F6" s="129"/>
      <c r="G6" s="129"/>
      <c r="H6" s="129"/>
      <c r="I6" s="129"/>
    </row>
    <row r="7" spans="2:10" ht="15" customHeight="1">
      <c r="B7" s="129" t="s">
        <v>1008</v>
      </c>
      <c r="C7" s="129"/>
      <c r="D7" s="129"/>
      <c r="E7" s="129"/>
      <c r="F7" s="129"/>
      <c r="G7" s="129"/>
      <c r="H7" s="788"/>
    </row>
    <row r="8" spans="2:10" ht="5.0999999999999996" customHeight="1">
      <c r="B8" s="1079"/>
      <c r="C8" s="1080"/>
      <c r="D8" s="1080"/>
      <c r="E8" s="279"/>
    </row>
    <row r="9" spans="2:10" s="280" customFormat="1" ht="15" customHeight="1">
      <c r="B9" s="1047" t="s">
        <v>601</v>
      </c>
      <c r="C9" s="1047"/>
      <c r="D9" s="1047"/>
      <c r="E9" s="1047"/>
      <c r="F9" s="1047"/>
      <c r="G9" s="1047"/>
      <c r="H9" s="1047"/>
      <c r="I9" s="971"/>
    </row>
    <row r="10" spans="2:10" s="280" customFormat="1" ht="15" customHeight="1">
      <c r="B10" s="1077" t="s">
        <v>673</v>
      </c>
      <c r="C10" s="1077"/>
      <c r="D10" s="1077"/>
      <c r="E10" s="1077"/>
      <c r="F10" s="1077"/>
      <c r="G10" s="1077"/>
      <c r="H10" s="1077"/>
      <c r="I10" s="1078"/>
    </row>
    <row r="11" spans="2:10" s="280" customFormat="1" ht="15" customHeight="1">
      <c r="B11" s="1077" t="s">
        <v>672</v>
      </c>
      <c r="C11" s="1077"/>
      <c r="D11" s="1077"/>
      <c r="E11" s="1077"/>
      <c r="F11" s="1077"/>
      <c r="G11" s="1077"/>
      <c r="H11" s="1077"/>
      <c r="I11" s="1078"/>
    </row>
    <row r="12" spans="2:10" ht="4.5" customHeight="1"/>
    <row r="13" spans="2:10">
      <c r="J13" s="708"/>
    </row>
    <row r="37" spans="2:11" customFormat="1" ht="11.25" customHeight="1">
      <c r="B37" s="606" t="s">
        <v>47</v>
      </c>
    </row>
    <row r="38" spans="2:11" customFormat="1" ht="11.25" customHeight="1">
      <c r="B38" s="30"/>
    </row>
    <row r="39" spans="2:11">
      <c r="B39" s="281"/>
      <c r="C39" s="22" t="s">
        <v>954</v>
      </c>
      <c r="D39" s="22" t="s">
        <v>955</v>
      </c>
      <c r="E39" s="22" t="s">
        <v>867</v>
      </c>
      <c r="F39" s="22" t="s">
        <v>956</v>
      </c>
      <c r="G39" s="22" t="s">
        <v>731</v>
      </c>
      <c r="H39" s="22" t="s">
        <v>952</v>
      </c>
      <c r="I39" s="22" t="s">
        <v>953</v>
      </c>
    </row>
    <row r="40" spans="2:11" ht="34.5">
      <c r="B40" s="23" t="s">
        <v>438</v>
      </c>
      <c r="C40" s="562">
        <v>2677.95</v>
      </c>
      <c r="D40" s="562">
        <v>2709.6</v>
      </c>
      <c r="E40" s="562">
        <v>2798.9300000000003</v>
      </c>
      <c r="F40" s="562">
        <v>3263.61</v>
      </c>
      <c r="G40" s="562">
        <v>3476.97</v>
      </c>
      <c r="H40" s="562">
        <v>3574.0100000000007</v>
      </c>
      <c r="I40" s="562">
        <v>3347.51</v>
      </c>
      <c r="J40" s="282"/>
      <c r="K40" s="283"/>
    </row>
    <row r="41" spans="2:11" ht="34.5">
      <c r="B41" s="23" t="s">
        <v>439</v>
      </c>
      <c r="C41" s="562">
        <v>6012.03</v>
      </c>
      <c r="D41" s="562">
        <v>5908.07</v>
      </c>
      <c r="E41" s="562">
        <v>6031.6999999999989</v>
      </c>
      <c r="F41" s="562">
        <v>6329.7099999999991</v>
      </c>
      <c r="G41" s="562">
        <v>6470.51</v>
      </c>
      <c r="H41" s="562">
        <v>6460.42</v>
      </c>
      <c r="I41" s="562">
        <v>6416.3700000000008</v>
      </c>
      <c r="J41" s="282"/>
      <c r="K41" s="283"/>
    </row>
    <row r="42" spans="2:11" s="286" customFormat="1" ht="34.5">
      <c r="B42" s="23" t="s">
        <v>440</v>
      </c>
      <c r="C42" s="689">
        <v>62.2</v>
      </c>
      <c r="D42" s="689">
        <v>60.5</v>
      </c>
      <c r="E42" s="689">
        <v>61.4</v>
      </c>
      <c r="F42" s="689">
        <v>66.099999999999994</v>
      </c>
      <c r="G42" s="689">
        <v>67.2</v>
      </c>
      <c r="H42" s="689">
        <v>65.8</v>
      </c>
      <c r="I42" s="689">
        <v>62.4</v>
      </c>
      <c r="J42" s="285"/>
    </row>
    <row r="43" spans="2:11" s="286" customFormat="1" ht="35.25" customHeight="1">
      <c r="B43" s="23" t="s">
        <v>441</v>
      </c>
      <c r="C43" s="689">
        <v>19.2</v>
      </c>
      <c r="D43" s="689">
        <v>19</v>
      </c>
      <c r="E43" s="689">
        <v>19.5</v>
      </c>
      <c r="F43" s="689">
        <v>22.5</v>
      </c>
      <c r="G43" s="689">
        <v>23.5</v>
      </c>
      <c r="H43" s="689">
        <v>23.4</v>
      </c>
      <c r="I43" s="689">
        <v>21.4</v>
      </c>
    </row>
    <row r="44" spans="2:11" s="286" customFormat="1" ht="34.5">
      <c r="B44" s="23" t="s">
        <v>442</v>
      </c>
      <c r="C44" s="689">
        <v>43</v>
      </c>
      <c r="D44" s="689">
        <v>41.5</v>
      </c>
      <c r="E44" s="689">
        <v>41.9</v>
      </c>
      <c r="F44" s="689">
        <v>43.6</v>
      </c>
      <c r="G44" s="689">
        <v>43.7</v>
      </c>
      <c r="H44" s="689">
        <v>42.4</v>
      </c>
      <c r="I44" s="689">
        <v>41</v>
      </c>
    </row>
    <row r="47" spans="2:11">
      <c r="C47" s="284"/>
      <c r="D47" s="284"/>
      <c r="E47" s="284"/>
      <c r="F47" s="284"/>
    </row>
  </sheetData>
  <mergeCells count="7">
    <mergeCell ref="B10:I10"/>
    <mergeCell ref="B11:I11"/>
    <mergeCell ref="B1:I1"/>
    <mergeCell ref="B2:I2"/>
    <mergeCell ref="B3:I3"/>
    <mergeCell ref="B8:D8"/>
    <mergeCell ref="B9:I9"/>
  </mergeCells>
  <hyperlinks>
    <hyperlink ref="B1:G1" location="Cuprins_ro!B44" display="III. Datoria externă brută la 31.03.2023 (date provizorii)" xr:uid="{0F8BABDE-FE94-411F-A7DC-B9D3EAEF59E2}"/>
    <hyperlink ref="B2:G2" location="Содержание_ru!B44" display="III. Внешний долг Республики Молдова по состоянию на 31.03.2023 (предварительные данные)" xr:uid="{9A35280E-D777-4DD6-A142-FA3027081B82}"/>
    <hyperlink ref="B3:G3" location="Contents_en!B44" display="III. External debt of the Republic of Moldova as of 03/31/2023 (preliminary data)" xr:uid="{F55CD106-3B58-494A-BF0F-31204F876463}"/>
  </hyperlinks>
  <pageMargins left="0.7" right="0.7" top="0.75" bottom="0.75" header="0.3" footer="0.3"/>
  <pageSetup paperSize="9" orientation="portrait" r:id="rId1"/>
  <headerFooter differentOddEven="1">
    <oddHeader>&amp;L&amp;1 </oddHeader>
    <oddFooter>&amp;L&amp;1 </oddFooter>
    <evenHeader>&amp;L&amp;1 </evenHeader>
    <evenFooter>&amp;L&amp;1 </evenFooter>
  </headerFooter>
  <drawing r:id="rId2"/>
  <legacyDrawing r:id="rId3"/>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0A30D-D01F-4D15-91BF-0F47CF837183}">
  <dimension ref="B1:J39"/>
  <sheetViews>
    <sheetView showGridLines="0" showRowColHeaders="0" zoomScaleNormal="100" workbookViewId="0"/>
  </sheetViews>
  <sheetFormatPr defaultColWidth="9.140625" defaultRowHeight="15"/>
  <cols>
    <col min="1" max="1" width="5.7109375" style="277" customWidth="1"/>
    <col min="2" max="2" width="54.140625" style="277" customWidth="1"/>
    <col min="3" max="9" width="10.140625" style="277" customWidth="1"/>
    <col min="10" max="16384" width="9.140625" style="277"/>
  </cols>
  <sheetData>
    <row r="1" spans="2:10" customFormat="1">
      <c r="B1" s="1005" t="s">
        <v>967</v>
      </c>
      <c r="C1" s="1005"/>
      <c r="D1" s="1005"/>
      <c r="E1" s="1005"/>
      <c r="F1" s="1005"/>
      <c r="G1" s="1005"/>
      <c r="H1" s="139"/>
      <c r="I1" s="321"/>
    </row>
    <row r="2" spans="2:10" customFormat="1">
      <c r="B2" s="1005" t="s">
        <v>968</v>
      </c>
      <c r="C2" s="1005"/>
      <c r="D2" s="1005"/>
      <c r="E2" s="1005"/>
      <c r="F2" s="1005"/>
      <c r="G2" s="1005"/>
      <c r="H2" s="139"/>
    </row>
    <row r="3" spans="2:10" customFormat="1">
      <c r="B3" s="1005" t="s">
        <v>969</v>
      </c>
      <c r="C3" s="1005"/>
      <c r="D3" s="1005"/>
      <c r="E3" s="1005"/>
      <c r="F3" s="1005"/>
      <c r="G3" s="1005"/>
      <c r="H3" s="139"/>
    </row>
    <row r="4" spans="2:10" ht="12" customHeight="1"/>
    <row r="5" spans="2:10" ht="45" customHeight="1">
      <c r="B5" s="908" t="s">
        <v>965</v>
      </c>
      <c r="C5" s="908"/>
      <c r="D5" s="908"/>
      <c r="E5" s="908"/>
      <c r="F5" s="908"/>
      <c r="G5" s="908"/>
      <c r="H5" s="908"/>
      <c r="I5" s="971"/>
    </row>
    <row r="6" spans="2:10" ht="30" customHeight="1">
      <c r="B6" s="908" t="s">
        <v>966</v>
      </c>
      <c r="C6" s="908"/>
      <c r="D6" s="908"/>
      <c r="E6" s="908"/>
      <c r="F6" s="908"/>
      <c r="G6" s="908"/>
      <c r="H6" s="908"/>
      <c r="I6" s="971"/>
    </row>
    <row r="7" spans="2:10" ht="30" customHeight="1">
      <c r="B7" s="908" t="s">
        <v>996</v>
      </c>
      <c r="C7" s="908"/>
      <c r="D7" s="908"/>
      <c r="E7" s="908"/>
      <c r="F7" s="908"/>
      <c r="G7" s="908"/>
      <c r="H7" s="908"/>
      <c r="I7" s="971"/>
    </row>
    <row r="8" spans="2:10" ht="5.0999999999999996" customHeight="1">
      <c r="B8" s="278"/>
      <c r="C8" s="279"/>
      <c r="D8" s="279"/>
      <c r="E8" s="279"/>
    </row>
    <row r="9" spans="2:10" s="287" customFormat="1" ht="15" customHeight="1">
      <c r="B9" s="891" t="s">
        <v>812</v>
      </c>
      <c r="C9" s="891"/>
      <c r="D9" s="891"/>
      <c r="E9" s="891"/>
      <c r="F9" s="891"/>
      <c r="G9" s="891"/>
      <c r="H9" s="891"/>
      <c r="I9" s="971"/>
    </row>
    <row r="10" spans="2:10" s="287" customFormat="1" ht="15" customHeight="1">
      <c r="B10" s="891" t="s">
        <v>813</v>
      </c>
      <c r="C10" s="891"/>
      <c r="D10" s="891"/>
      <c r="E10" s="891"/>
      <c r="F10" s="891"/>
      <c r="G10" s="891"/>
      <c r="H10" s="891"/>
      <c r="I10" s="971"/>
    </row>
    <row r="11" spans="2:10" s="287" customFormat="1" ht="15" customHeight="1">
      <c r="B11" s="891" t="s">
        <v>814</v>
      </c>
      <c r="C11" s="891"/>
      <c r="D11" s="891"/>
      <c r="E11" s="891"/>
      <c r="F11" s="891"/>
      <c r="G11" s="891"/>
      <c r="H11" s="891"/>
      <c r="I11" s="971"/>
    </row>
    <row r="12" spans="2:10">
      <c r="G12" s="288"/>
      <c r="H12" s="288"/>
    </row>
    <row r="13" spans="2:10">
      <c r="J13" s="708"/>
    </row>
    <row r="20" spans="2:2" ht="15" customHeight="1"/>
    <row r="30" spans="2:2" ht="19.5" customHeight="1"/>
    <row r="31" spans="2:2" customFormat="1" ht="11.25" customHeight="1">
      <c r="B31" s="606" t="s">
        <v>47</v>
      </c>
    </row>
    <row r="32" spans="2:2" customFormat="1" ht="11.25" customHeight="1">
      <c r="B32" s="30"/>
    </row>
    <row r="33" spans="2:9">
      <c r="B33" s="281"/>
      <c r="C33" s="22" t="s">
        <v>954</v>
      </c>
      <c r="D33" s="22" t="s">
        <v>955</v>
      </c>
      <c r="E33" s="22" t="s">
        <v>867</v>
      </c>
      <c r="F33" s="22" t="s">
        <v>956</v>
      </c>
      <c r="G33" s="22" t="s">
        <v>731</v>
      </c>
      <c r="H33" s="22" t="s">
        <v>952</v>
      </c>
      <c r="I33" s="22" t="s">
        <v>953</v>
      </c>
    </row>
    <row r="34" spans="2:9" ht="34.5">
      <c r="B34" s="854" t="s">
        <v>443</v>
      </c>
      <c r="C34" s="562">
        <v>2510.36</v>
      </c>
      <c r="D34" s="562">
        <v>2469.4500000000003</v>
      </c>
      <c r="E34" s="562">
        <v>2592.3599999999997</v>
      </c>
      <c r="F34" s="562">
        <v>2761.87</v>
      </c>
      <c r="G34" s="562">
        <v>2855.7</v>
      </c>
      <c r="H34" s="562">
        <v>2880.33</v>
      </c>
      <c r="I34" s="562">
        <v>2884.41</v>
      </c>
    </row>
    <row r="35" spans="2:9" ht="34.5">
      <c r="B35" s="854" t="s">
        <v>444</v>
      </c>
      <c r="C35" s="810">
        <v>6179.619999999999</v>
      </c>
      <c r="D35" s="810">
        <v>6148.2199999999993</v>
      </c>
      <c r="E35" s="810">
        <v>6238.2699999999995</v>
      </c>
      <c r="F35" s="810">
        <v>6831.45</v>
      </c>
      <c r="G35" s="810">
        <v>7091.78</v>
      </c>
      <c r="H35" s="810">
        <v>7154.1</v>
      </c>
      <c r="I35" s="810">
        <v>6879.4700000000012</v>
      </c>
    </row>
    <row r="36" spans="2:9" ht="36.75" customHeight="1">
      <c r="B36" s="840" t="s">
        <v>445</v>
      </c>
      <c r="C36" s="841">
        <v>8689.98</v>
      </c>
      <c r="D36" s="841">
        <v>8617.67</v>
      </c>
      <c r="E36" s="841">
        <v>8830.6299999999992</v>
      </c>
      <c r="F36" s="841">
        <v>9593.32</v>
      </c>
      <c r="G36" s="841">
        <v>9947.48</v>
      </c>
      <c r="H36" s="841">
        <v>10034.43</v>
      </c>
      <c r="I36" s="841">
        <v>9763.880000000001</v>
      </c>
    </row>
    <row r="38" spans="2:9">
      <c r="C38" s="282"/>
      <c r="D38" s="282"/>
      <c r="E38" s="282"/>
      <c r="F38" s="282"/>
    </row>
    <row r="39" spans="2:9">
      <c r="F39" s="282"/>
    </row>
  </sheetData>
  <mergeCells count="9">
    <mergeCell ref="B11:I11"/>
    <mergeCell ref="B5:I5"/>
    <mergeCell ref="B6:I6"/>
    <mergeCell ref="B7:I7"/>
    <mergeCell ref="B1:G1"/>
    <mergeCell ref="B2:G2"/>
    <mergeCell ref="B3:G3"/>
    <mergeCell ref="B9:I9"/>
    <mergeCell ref="B10:I10"/>
  </mergeCells>
  <hyperlinks>
    <hyperlink ref="B1:G1" location="Cuprins_ro!B44" display="III. Datoria externă brută la 31.03.2023 (date provizorii)" xr:uid="{6AED0FB1-812B-45BA-A2D6-5208E74F0E9A}"/>
    <hyperlink ref="B2:G2" location="Содержание_ru!B44" display="III. Внешний долг Республики Молдова по состоянию на 31.03.2023 (предварительные данные)" xr:uid="{9EA24B7B-17C5-4E5D-8BDF-3A20BCB731DD}"/>
    <hyperlink ref="B3:G3" location="Contents_en!B44" display="III. External debt of the Republic of Moldova as of 03/31/2023 (preliminary data)" xr:uid="{EF56BFBF-6A2D-4B7B-A6C3-72FEF082110C}"/>
  </hyperlinks>
  <pageMargins left="0.7" right="0.7" top="0.75" bottom="0.75" header="0.3" footer="0.3"/>
  <pageSetup paperSize="9" orientation="portrait" r:id="rId1"/>
  <headerFooter differentOddEven="1">
    <oddHeader>&amp;L&amp;1 </oddHeader>
    <oddFooter>&amp;L&amp;1 </oddFooter>
    <evenHeader>&amp;L&amp;1 </evenHeader>
    <evenFooter>&amp;L&amp;1 </evenFooter>
  </headerFooter>
  <drawing r:id="rId2"/>
  <legacyDrawing r:id="rId3"/>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C0318-7F90-459A-B6C8-5CC41037559D}">
  <dimension ref="B1:K31"/>
  <sheetViews>
    <sheetView showGridLines="0" showRowColHeaders="0" zoomScaleNormal="100" workbookViewId="0"/>
  </sheetViews>
  <sheetFormatPr defaultRowHeight="15"/>
  <cols>
    <col min="1" max="1" width="5.7109375" customWidth="1"/>
    <col min="2" max="2" width="48.140625" customWidth="1"/>
    <col min="3" max="9" width="7.42578125" customWidth="1"/>
  </cols>
  <sheetData>
    <row r="1" spans="2:11">
      <c r="B1" s="1005" t="s">
        <v>967</v>
      </c>
      <c r="C1" s="1005"/>
      <c r="D1" s="1005"/>
      <c r="E1" s="1005"/>
      <c r="F1" s="1005"/>
      <c r="G1" s="1005"/>
      <c r="H1" s="1005"/>
      <c r="I1" s="1005"/>
      <c r="J1" s="1005"/>
      <c r="K1" s="321"/>
    </row>
    <row r="2" spans="2:11">
      <c r="B2" s="1005" t="s">
        <v>968</v>
      </c>
      <c r="C2" s="1005"/>
      <c r="D2" s="1005"/>
      <c r="E2" s="1005"/>
      <c r="F2" s="1005"/>
      <c r="G2" s="1005"/>
      <c r="H2" s="1005"/>
      <c r="I2" s="1005"/>
      <c r="J2" s="1005"/>
    </row>
    <row r="3" spans="2:11">
      <c r="B3" s="1005" t="s">
        <v>969</v>
      </c>
      <c r="C3" s="1005"/>
      <c r="D3" s="1005"/>
      <c r="E3" s="1005"/>
      <c r="F3" s="1005"/>
      <c r="G3" s="1005"/>
      <c r="H3" s="1005"/>
      <c r="I3" s="1005"/>
      <c r="J3" s="1005"/>
    </row>
    <row r="5" spans="2:11">
      <c r="B5" s="902" t="s">
        <v>446</v>
      </c>
      <c r="C5" s="902"/>
      <c r="D5" s="902"/>
      <c r="E5" s="902"/>
      <c r="F5" s="902"/>
      <c r="G5" s="902"/>
      <c r="H5" s="902"/>
      <c r="I5" s="902"/>
      <c r="J5" s="902"/>
    </row>
    <row r="6" spans="2:11">
      <c r="B6" s="902" t="s">
        <v>577</v>
      </c>
      <c r="C6" s="902"/>
      <c r="D6" s="902"/>
      <c r="E6" s="902"/>
      <c r="F6" s="902"/>
      <c r="G6" s="902"/>
      <c r="H6" s="902"/>
      <c r="I6" s="902"/>
      <c r="J6" s="902"/>
    </row>
    <row r="7" spans="2:11" ht="15.75" thickBot="1">
      <c r="B7" s="1088" t="s">
        <v>447</v>
      </c>
      <c r="C7" s="1088"/>
      <c r="D7" s="1088"/>
      <c r="E7" s="1088"/>
      <c r="F7" s="1088"/>
      <c r="G7" s="1088"/>
      <c r="H7" s="1088"/>
      <c r="I7" s="1088"/>
      <c r="J7" s="1088"/>
    </row>
    <row r="8" spans="2:11" ht="11.25" customHeight="1" thickTop="1">
      <c r="B8" s="1082"/>
      <c r="C8" s="376" t="s">
        <v>419</v>
      </c>
      <c r="D8" s="376" t="s">
        <v>420</v>
      </c>
      <c r="E8" s="376" t="s">
        <v>421</v>
      </c>
      <c r="F8" s="376" t="s">
        <v>418</v>
      </c>
      <c r="G8" s="376" t="s">
        <v>419</v>
      </c>
      <c r="H8" s="376" t="s">
        <v>420</v>
      </c>
      <c r="I8" s="376" t="s">
        <v>421</v>
      </c>
      <c r="J8" s="378" t="s">
        <v>963</v>
      </c>
    </row>
    <row r="9" spans="2:11" ht="11.25" customHeight="1">
      <c r="B9" s="1083"/>
      <c r="C9" s="390">
        <v>2022</v>
      </c>
      <c r="D9" s="390">
        <v>2022</v>
      </c>
      <c r="E9" s="390">
        <v>2022</v>
      </c>
      <c r="F9" s="390">
        <v>2022</v>
      </c>
      <c r="G9" s="390" t="s">
        <v>717</v>
      </c>
      <c r="H9" s="390" t="s">
        <v>717</v>
      </c>
      <c r="I9" s="390">
        <v>2023</v>
      </c>
      <c r="J9" s="391">
        <v>44926</v>
      </c>
    </row>
    <row r="10" spans="2:11" ht="11.25" customHeight="1" thickBot="1">
      <c r="B10" s="1084"/>
      <c r="C10" s="1085"/>
      <c r="D10" s="1086"/>
      <c r="E10" s="1086"/>
      <c r="F10" s="1086"/>
      <c r="G10" s="1086"/>
      <c r="H10" s="1086"/>
      <c r="I10" s="1087"/>
      <c r="J10" s="392" t="s">
        <v>815</v>
      </c>
    </row>
    <row r="11" spans="2:11" ht="11.25" customHeight="1" thickTop="1">
      <c r="B11" s="15" t="s">
        <v>448</v>
      </c>
      <c r="C11" s="459">
        <v>30.8</v>
      </c>
      <c r="D11" s="459">
        <v>31.4</v>
      </c>
      <c r="E11" s="459">
        <v>31.7</v>
      </c>
      <c r="F11" s="459">
        <v>34</v>
      </c>
      <c r="G11" s="459">
        <v>35</v>
      </c>
      <c r="H11" s="459">
        <v>35.6</v>
      </c>
      <c r="I11" s="459">
        <v>34.299999999999997</v>
      </c>
      <c r="J11" s="377">
        <v>0.3</v>
      </c>
    </row>
    <row r="12" spans="2:11" ht="11.25" customHeight="1">
      <c r="B12" s="15" t="s">
        <v>449</v>
      </c>
      <c r="C12" s="348"/>
      <c r="D12" s="348"/>
      <c r="E12" s="348"/>
      <c r="F12" s="348"/>
      <c r="G12" s="348"/>
      <c r="H12" s="348"/>
      <c r="I12" s="348"/>
      <c r="J12" s="382"/>
    </row>
    <row r="13" spans="2:11" ht="11.25" customHeight="1" thickBot="1">
      <c r="B13" s="16" t="s">
        <v>450</v>
      </c>
      <c r="C13" s="350"/>
      <c r="D13" s="350"/>
      <c r="E13" s="350"/>
      <c r="F13" s="350"/>
      <c r="G13" s="350"/>
      <c r="H13" s="350"/>
      <c r="I13" s="350"/>
      <c r="J13" s="384"/>
    </row>
    <row r="14" spans="2:11" ht="11.25" customHeight="1" thickTop="1">
      <c r="B14" s="15" t="s">
        <v>451</v>
      </c>
      <c r="C14" s="346">
        <v>71.099999999999994</v>
      </c>
      <c r="D14" s="346">
        <v>71.3</v>
      </c>
      <c r="E14" s="346">
        <v>70.599999999999994</v>
      </c>
      <c r="F14" s="346">
        <v>71.2</v>
      </c>
      <c r="G14" s="346">
        <v>71.3</v>
      </c>
      <c r="H14" s="346">
        <v>71.3</v>
      </c>
      <c r="I14" s="346">
        <v>70.5</v>
      </c>
      <c r="J14" s="385">
        <v>-0.7</v>
      </c>
    </row>
    <row r="15" spans="2:11" ht="11.25" customHeight="1">
      <c r="B15" s="15" t="s">
        <v>452</v>
      </c>
      <c r="C15" s="348"/>
      <c r="D15" s="348"/>
      <c r="E15" s="348"/>
      <c r="F15" s="348"/>
      <c r="G15" s="348"/>
      <c r="H15" s="348"/>
      <c r="I15" s="348"/>
      <c r="J15" s="382"/>
    </row>
    <row r="16" spans="2:11" ht="11.25" customHeight="1" thickBot="1">
      <c r="B16" s="16" t="s">
        <v>453</v>
      </c>
      <c r="C16" s="350"/>
      <c r="D16" s="350"/>
      <c r="E16" s="350"/>
      <c r="F16" s="350"/>
      <c r="G16" s="350"/>
      <c r="H16" s="350"/>
      <c r="I16" s="350"/>
      <c r="J16" s="384"/>
    </row>
    <row r="17" spans="2:11" ht="22.5" customHeight="1" thickTop="1">
      <c r="B17" s="15" t="s">
        <v>454</v>
      </c>
      <c r="C17" s="346">
        <v>0.3</v>
      </c>
      <c r="D17" s="346">
        <v>0.3</v>
      </c>
      <c r="E17" s="346">
        <v>0.4</v>
      </c>
      <c r="F17" s="346">
        <v>0.4</v>
      </c>
      <c r="G17" s="346">
        <v>0.5</v>
      </c>
      <c r="H17" s="346">
        <v>0.6</v>
      </c>
      <c r="I17" s="346">
        <v>0.6</v>
      </c>
      <c r="J17" s="385">
        <v>0.2</v>
      </c>
    </row>
    <row r="18" spans="2:11" ht="33.75">
      <c r="B18" s="15" t="s">
        <v>455</v>
      </c>
      <c r="C18" s="348"/>
      <c r="D18" s="348"/>
      <c r="E18" s="348"/>
      <c r="F18" s="348"/>
      <c r="G18" s="348"/>
      <c r="H18" s="348"/>
      <c r="I18" s="348"/>
      <c r="J18" s="382"/>
    </row>
    <row r="19" spans="2:11" ht="22.5" customHeight="1" thickBot="1">
      <c r="B19" s="16" t="s">
        <v>456</v>
      </c>
      <c r="C19" s="350"/>
      <c r="D19" s="350"/>
      <c r="E19" s="350"/>
      <c r="F19" s="350"/>
      <c r="G19" s="350"/>
      <c r="H19" s="350"/>
      <c r="I19" s="350"/>
      <c r="J19" s="384"/>
    </row>
    <row r="20" spans="2:11" ht="22.5" customHeight="1" thickTop="1">
      <c r="B20" s="15" t="s">
        <v>457</v>
      </c>
      <c r="C20" s="346">
        <v>0.3</v>
      </c>
      <c r="D20" s="346">
        <v>0.3</v>
      </c>
      <c r="E20" s="346">
        <v>0.4</v>
      </c>
      <c r="F20" s="346">
        <v>0.4</v>
      </c>
      <c r="G20" s="346">
        <v>0.5</v>
      </c>
      <c r="H20" s="346">
        <v>0.6</v>
      </c>
      <c r="I20" s="346">
        <v>0.6</v>
      </c>
      <c r="J20" s="385">
        <v>0.2</v>
      </c>
    </row>
    <row r="21" spans="2:11" ht="22.5">
      <c r="B21" s="15" t="s">
        <v>458</v>
      </c>
      <c r="C21" s="381"/>
      <c r="D21" s="381"/>
      <c r="E21" s="381"/>
      <c r="F21" s="381"/>
      <c r="G21" s="381"/>
      <c r="H21" s="381"/>
      <c r="I21" s="381"/>
      <c r="J21" s="382"/>
    </row>
    <row r="22" spans="2:11" ht="23.25" thickBot="1">
      <c r="B22" s="16" t="s">
        <v>459</v>
      </c>
      <c r="C22" s="383"/>
      <c r="D22" s="383"/>
      <c r="E22" s="383"/>
      <c r="F22" s="383"/>
      <c r="G22" s="383"/>
      <c r="H22" s="383"/>
      <c r="I22" s="383"/>
      <c r="J22" s="384"/>
    </row>
    <row r="23" spans="2:11" ht="22.5" customHeight="1" thickTop="1">
      <c r="B23" s="15" t="s">
        <v>460</v>
      </c>
      <c r="C23" s="380">
        <v>83</v>
      </c>
      <c r="D23" s="380">
        <v>206</v>
      </c>
      <c r="E23" s="380">
        <v>296</v>
      </c>
      <c r="F23" s="380">
        <v>301</v>
      </c>
      <c r="G23" s="380">
        <v>194</v>
      </c>
      <c r="H23" s="380">
        <v>112</v>
      </c>
      <c r="I23" s="380">
        <v>64</v>
      </c>
      <c r="J23" s="385">
        <v>-238</v>
      </c>
    </row>
    <row r="24" spans="2:11" ht="33.75">
      <c r="B24" s="15" t="s">
        <v>461</v>
      </c>
      <c r="C24" s="381"/>
      <c r="D24" s="381"/>
      <c r="E24" s="381"/>
      <c r="F24" s="381"/>
      <c r="G24" s="381"/>
      <c r="H24" s="381"/>
      <c r="I24" s="381"/>
      <c r="J24" s="382"/>
    </row>
    <row r="25" spans="2:11" ht="11.25" customHeight="1" thickBot="1">
      <c r="B25" s="16" t="s">
        <v>462</v>
      </c>
      <c r="C25" s="383"/>
      <c r="D25" s="383"/>
      <c r="E25" s="383"/>
      <c r="F25" s="383"/>
      <c r="G25" s="383"/>
      <c r="H25" s="383"/>
      <c r="I25" s="383"/>
      <c r="J25" s="384"/>
    </row>
    <row r="26" spans="2:11" ht="11.25" customHeight="1" thickTop="1" thickBot="1">
      <c r="B26" s="289"/>
      <c r="C26" s="1081" t="s">
        <v>463</v>
      </c>
      <c r="D26" s="1081"/>
      <c r="E26" s="1081"/>
      <c r="F26" s="1081"/>
      <c r="G26" s="1081"/>
      <c r="H26" s="1081"/>
      <c r="I26" s="1081"/>
      <c r="J26" s="715" t="s">
        <v>815</v>
      </c>
      <c r="K26" s="321"/>
    </row>
    <row r="27" spans="2:11" ht="34.5" thickTop="1">
      <c r="B27" s="15" t="s">
        <v>732</v>
      </c>
      <c r="C27" s="346">
        <v>9.5</v>
      </c>
      <c r="D27" s="346">
        <v>8.1</v>
      </c>
      <c r="E27" s="346">
        <v>9.6999999999999993</v>
      </c>
      <c r="F27" s="346">
        <v>8</v>
      </c>
      <c r="G27" s="346">
        <v>9.6999999999999993</v>
      </c>
      <c r="H27" s="346">
        <v>6.3</v>
      </c>
      <c r="I27" s="346">
        <v>3</v>
      </c>
      <c r="J27" s="386">
        <v>-5</v>
      </c>
    </row>
    <row r="28" spans="2:11" ht="45">
      <c r="B28" s="15" t="s">
        <v>464</v>
      </c>
      <c r="C28" s="381"/>
      <c r="D28" s="381"/>
      <c r="E28" s="381"/>
      <c r="F28" s="381"/>
      <c r="G28" s="381"/>
      <c r="H28" s="381"/>
      <c r="I28" s="381"/>
      <c r="J28" s="382"/>
    </row>
    <row r="29" spans="2:11" ht="11.25" customHeight="1" thickBot="1">
      <c r="B29" s="17" t="s">
        <v>465</v>
      </c>
      <c r="C29" s="17"/>
      <c r="D29" s="17"/>
      <c r="E29" s="17"/>
      <c r="F29" s="17"/>
      <c r="G29" s="17"/>
      <c r="H29" s="17"/>
      <c r="I29" s="17"/>
      <c r="J29" s="387"/>
    </row>
    <row r="30" spans="2:11" ht="11.25" customHeight="1" thickTop="1">
      <c r="B30" s="30" t="s">
        <v>816</v>
      </c>
    </row>
    <row r="31" spans="2:11" ht="11.25" customHeight="1">
      <c r="B31" s="606" t="s">
        <v>47</v>
      </c>
    </row>
  </sheetData>
  <mergeCells count="9">
    <mergeCell ref="C26:I26"/>
    <mergeCell ref="B1:J1"/>
    <mergeCell ref="B2:J2"/>
    <mergeCell ref="B3:J3"/>
    <mergeCell ref="B8:B10"/>
    <mergeCell ref="C10:I10"/>
    <mergeCell ref="B5:J5"/>
    <mergeCell ref="B6:J6"/>
    <mergeCell ref="B7:J7"/>
  </mergeCells>
  <hyperlinks>
    <hyperlink ref="B1:J1" location="Cuprins_ro!B44" display="III. Datoria externă brută la 31.03.2023 (date provizorii)" xr:uid="{B8AC2AF1-F77C-446C-B023-5571F745BB95}"/>
    <hyperlink ref="B2:J2" location="Содержание_ru!B44" display="III. Внешний долг Республики Молдова по состоянию на 31.03.2023 (предварительные данные)" xr:uid="{5DF0461C-A855-4C25-883F-12A4BE4CA7D1}"/>
    <hyperlink ref="B3:J3" location="Contents_en!B44" display="III. External debt of the Republic of Moldova as of 03/31/2023 (preliminary data)" xr:uid="{785AE068-B6F0-464F-850F-3BAC42E03696}"/>
  </hyperlinks>
  <pageMargins left="0.7" right="0.7" top="0.75" bottom="0.75" header="0.3" footer="0.3"/>
  <pageSetup paperSize="9" orientation="portrait" horizontalDpi="300" verticalDpi="300" r:id="rId1"/>
  <headerFooter differentOddEven="1">
    <oddHeader>&amp;L&amp;1 </oddHeader>
    <oddFooter>&amp;L&amp;1 </oddFooter>
    <evenHeader>&amp;L&amp;1 </evenHeader>
    <evenFooter>&amp;L&amp;1 </evenFooter>
  </headerFooter>
  <legacyDrawing r:id="rId2"/>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2F353-572D-4156-AA11-0727A62FCC74}">
  <dimension ref="B1:I33"/>
  <sheetViews>
    <sheetView showGridLines="0" showRowColHeaders="0" zoomScaleNormal="100" workbookViewId="0"/>
  </sheetViews>
  <sheetFormatPr defaultRowHeight="15"/>
  <cols>
    <col min="1" max="1" width="5.7109375" customWidth="1"/>
    <col min="2" max="2" width="50.7109375" customWidth="1"/>
    <col min="3" max="9" width="11.28515625" customWidth="1"/>
  </cols>
  <sheetData>
    <row r="1" spans="2:9">
      <c r="B1" s="1005" t="s">
        <v>967</v>
      </c>
      <c r="C1" s="1005"/>
      <c r="D1" s="1005"/>
      <c r="E1" s="1005"/>
      <c r="F1" s="1005"/>
      <c r="G1" s="1005"/>
      <c r="H1" s="139"/>
      <c r="I1" s="321"/>
    </row>
    <row r="2" spans="2:9">
      <c r="B2" s="1005" t="s">
        <v>968</v>
      </c>
      <c r="C2" s="1005"/>
      <c r="D2" s="1005"/>
      <c r="E2" s="1005"/>
      <c r="F2" s="1005"/>
      <c r="G2" s="1005"/>
      <c r="H2" s="139"/>
    </row>
    <row r="3" spans="2:9">
      <c r="B3" s="1005" t="s">
        <v>969</v>
      </c>
      <c r="C3" s="1005"/>
      <c r="D3" s="1005"/>
      <c r="E3" s="1005"/>
      <c r="F3" s="1005"/>
      <c r="G3" s="1005"/>
      <c r="H3" s="139"/>
    </row>
    <row r="5" spans="2:9" s="277" customFormat="1" ht="30" customHeight="1">
      <c r="B5" s="908" t="s">
        <v>937</v>
      </c>
      <c r="C5" s="908"/>
      <c r="D5" s="908"/>
      <c r="E5" s="908"/>
      <c r="F5" s="908"/>
      <c r="G5" s="908"/>
      <c r="H5" s="908"/>
      <c r="I5" s="971"/>
    </row>
    <row r="6" spans="2:9" s="277" customFormat="1" ht="30" customHeight="1">
      <c r="B6" s="908" t="s">
        <v>938</v>
      </c>
      <c r="C6" s="908"/>
      <c r="D6" s="908"/>
      <c r="E6" s="908"/>
      <c r="F6" s="908"/>
      <c r="G6" s="908"/>
      <c r="H6" s="908"/>
      <c r="I6" s="971"/>
    </row>
    <row r="7" spans="2:9" s="277" customFormat="1" ht="30" customHeight="1">
      <c r="B7" s="908" t="s">
        <v>939</v>
      </c>
      <c r="C7" s="908"/>
      <c r="D7" s="908"/>
      <c r="E7" s="908"/>
      <c r="F7" s="908"/>
      <c r="G7" s="908"/>
      <c r="H7" s="908"/>
      <c r="I7" s="971"/>
    </row>
    <row r="8" spans="2:9" ht="5.0999999999999996" customHeight="1"/>
    <row r="9" spans="2:9">
      <c r="B9" s="891" t="s">
        <v>466</v>
      </c>
      <c r="C9" s="891"/>
      <c r="D9" s="891"/>
      <c r="E9" s="891"/>
      <c r="F9" s="891"/>
      <c r="G9" s="891"/>
      <c r="H9" s="891"/>
      <c r="I9" s="971"/>
    </row>
    <row r="10" spans="2:9">
      <c r="B10" s="891" t="s">
        <v>674</v>
      </c>
      <c r="C10" s="891"/>
      <c r="D10" s="891"/>
      <c r="E10" s="891"/>
      <c r="F10" s="891"/>
      <c r="G10" s="891"/>
      <c r="H10" s="891"/>
      <c r="I10" s="971"/>
    </row>
    <row r="11" spans="2:9">
      <c r="B11" s="891" t="s">
        <v>467</v>
      </c>
      <c r="C11" s="891"/>
      <c r="D11" s="891"/>
      <c r="E11" s="891"/>
      <c r="F11" s="891"/>
      <c r="G11" s="891"/>
      <c r="H11" s="891"/>
      <c r="I11" s="971"/>
    </row>
    <row r="29" spans="2:9" ht="11.25" customHeight="1">
      <c r="B29" s="947"/>
      <c r="C29" s="946">
        <v>2022</v>
      </c>
      <c r="D29" s="946"/>
      <c r="E29" s="946"/>
      <c r="F29" s="946"/>
      <c r="G29" s="923">
        <v>2023</v>
      </c>
      <c r="H29" s="924"/>
      <c r="I29" s="925"/>
    </row>
    <row r="30" spans="2:9" ht="11.25" customHeight="1">
      <c r="B30" s="948"/>
      <c r="C30" s="656" t="s">
        <v>3</v>
      </c>
      <c r="D30" s="656" t="s">
        <v>4</v>
      </c>
      <c r="E30" s="656" t="s">
        <v>5</v>
      </c>
      <c r="F30" s="656" t="s">
        <v>6</v>
      </c>
      <c r="G30" s="656" t="s">
        <v>694</v>
      </c>
      <c r="H30" s="656" t="s">
        <v>845</v>
      </c>
      <c r="I30" s="656" t="s">
        <v>4</v>
      </c>
    </row>
    <row r="31" spans="2:9" ht="34.5">
      <c r="B31" s="842" t="s">
        <v>468</v>
      </c>
      <c r="C31" s="843">
        <v>2677.95</v>
      </c>
      <c r="D31" s="843">
        <v>2709.6</v>
      </c>
      <c r="E31" s="843">
        <v>2798.9300000000003</v>
      </c>
      <c r="F31" s="843">
        <v>3263.61</v>
      </c>
      <c r="G31" s="843">
        <v>3476.97</v>
      </c>
      <c r="H31" s="843">
        <v>3574.0100000000007</v>
      </c>
      <c r="I31" s="843">
        <v>3347.51</v>
      </c>
    </row>
    <row r="32" spans="2:9" ht="34.5">
      <c r="B32" s="855" t="s">
        <v>997</v>
      </c>
      <c r="C32" s="581">
        <v>0.11</v>
      </c>
      <c r="D32" s="581">
        <v>0.11</v>
      </c>
      <c r="E32" s="581">
        <v>0.59</v>
      </c>
      <c r="F32" s="581">
        <v>0.68</v>
      </c>
      <c r="G32" s="581">
        <v>0.78</v>
      </c>
      <c r="H32" s="581">
        <v>1.01</v>
      </c>
      <c r="I32" s="581">
        <v>1.1499999999999999</v>
      </c>
    </row>
    <row r="33" spans="2:9" ht="34.5">
      <c r="B33" s="855" t="s">
        <v>998</v>
      </c>
      <c r="C33" s="581">
        <v>2677.8399999999997</v>
      </c>
      <c r="D33" s="581">
        <v>2709.49</v>
      </c>
      <c r="E33" s="581">
        <v>2798.34</v>
      </c>
      <c r="F33" s="581">
        <v>3262.9300000000003</v>
      </c>
      <c r="G33" s="581">
        <v>3476.1899999999996</v>
      </c>
      <c r="H33" s="581">
        <v>3573.0000000000005</v>
      </c>
      <c r="I33" s="581">
        <v>3346.36</v>
      </c>
    </row>
  </sheetData>
  <mergeCells count="12">
    <mergeCell ref="B1:G1"/>
    <mergeCell ref="B2:G2"/>
    <mergeCell ref="B3:G3"/>
    <mergeCell ref="G29:I29"/>
    <mergeCell ref="B9:I9"/>
    <mergeCell ref="B10:I10"/>
    <mergeCell ref="B11:I11"/>
    <mergeCell ref="B5:I5"/>
    <mergeCell ref="B6:I6"/>
    <mergeCell ref="B7:I7"/>
    <mergeCell ref="B29:B30"/>
    <mergeCell ref="C29:F29"/>
  </mergeCells>
  <hyperlinks>
    <hyperlink ref="B1:G1" location="Cuprins_ro!B44" display="III. Datoria externă brută la 31.03.2023 (date provizorii)" xr:uid="{AE15CE3C-119E-4F8F-9070-01A9FA604E5A}"/>
    <hyperlink ref="B2:G2" location="Содержание_ru!B44" display="III. Внешний долг Республики Молдова по состоянию на 31.03.2023 (предварительные данные)" xr:uid="{75297520-C7DC-4A1A-87FD-D77B4B6D3230}"/>
    <hyperlink ref="B3:G3" location="Contents_en!B44" display="III. External debt of the Republic of Moldova as of 03/31/2023 (preliminary data)" xr:uid="{22FF218F-6C94-4969-A8C0-C3FBAA3585F1}"/>
  </hyperlinks>
  <pageMargins left="0.7" right="0.7" top="0.75" bottom="0.75" header="0.3" footer="0.3"/>
  <pageSetup paperSize="9" orientation="portrait" r:id="rId1"/>
  <headerFooter differentOddEven="1">
    <oddHeader>&amp;L&amp;1 </oddHeader>
    <oddFooter>&amp;L&amp;1 </oddFooter>
    <evenHeader>&amp;L&amp;1 </evenHeader>
    <evenFooter>&amp;L&amp;1 </evenFooter>
  </headerFooter>
  <drawing r:id="rId2"/>
  <legacyDrawing r:id="rId3"/>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73EDA-4B23-4136-8FF4-A4D0C6535D12}">
  <dimension ref="B1:J47"/>
  <sheetViews>
    <sheetView showGridLines="0" showRowColHeaders="0" zoomScaleNormal="100" workbookViewId="0"/>
  </sheetViews>
  <sheetFormatPr defaultColWidth="9.140625" defaultRowHeight="12" customHeight="1"/>
  <cols>
    <col min="1" max="1" width="5.7109375" style="292" customWidth="1"/>
    <col min="2" max="2" width="28.140625" style="292" customWidth="1"/>
    <col min="3" max="5" width="12.140625" style="292" customWidth="1"/>
    <col min="6" max="9" width="12.140625" style="291" customWidth="1"/>
    <col min="10" max="16384" width="9.140625" style="292"/>
  </cols>
  <sheetData>
    <row r="1" spans="2:10" customFormat="1" ht="15">
      <c r="B1" s="1005" t="s">
        <v>967</v>
      </c>
      <c r="C1" s="1005"/>
      <c r="D1" s="1005"/>
      <c r="E1" s="1005"/>
      <c r="F1" s="1005"/>
      <c r="G1" s="1005"/>
      <c r="H1" s="1005"/>
      <c r="I1" s="971"/>
    </row>
    <row r="2" spans="2:10" customFormat="1" ht="15">
      <c r="B2" s="1005" t="s">
        <v>968</v>
      </c>
      <c r="C2" s="1005"/>
      <c r="D2" s="1005"/>
      <c r="E2" s="1005"/>
      <c r="F2" s="1005"/>
      <c r="G2" s="1005"/>
      <c r="H2" s="1005"/>
      <c r="I2" s="971"/>
    </row>
    <row r="3" spans="2:10" customFormat="1" ht="15">
      <c r="B3" s="1005" t="s">
        <v>969</v>
      </c>
      <c r="C3" s="1005"/>
      <c r="D3" s="1005"/>
      <c r="E3" s="1005"/>
      <c r="F3" s="1005"/>
      <c r="G3" s="1005"/>
      <c r="H3" s="1005"/>
      <c r="I3" s="971"/>
    </row>
    <row r="4" spans="2:10" customFormat="1" ht="15" customHeight="1">
      <c r="B4" s="127"/>
      <c r="F4" s="69"/>
      <c r="G4" s="69"/>
      <c r="H4" s="69"/>
      <c r="I4" s="69"/>
    </row>
    <row r="5" spans="2:10" s="277" customFormat="1" ht="30" customHeight="1">
      <c r="B5" s="908" t="s">
        <v>471</v>
      </c>
      <c r="C5" s="908"/>
      <c r="D5" s="908"/>
      <c r="E5" s="908"/>
      <c r="F5" s="908"/>
      <c r="G5" s="908"/>
      <c r="H5" s="908"/>
      <c r="I5" s="971"/>
    </row>
    <row r="6" spans="2:10" s="277" customFormat="1" ht="30" customHeight="1">
      <c r="B6" s="908" t="s">
        <v>1073</v>
      </c>
      <c r="C6" s="908"/>
      <c r="D6" s="908"/>
      <c r="E6" s="908"/>
      <c r="F6" s="908"/>
      <c r="G6" s="908"/>
      <c r="H6" s="908"/>
      <c r="I6" s="971"/>
    </row>
    <row r="7" spans="2:10" s="277" customFormat="1" ht="30" customHeight="1">
      <c r="B7" s="1052" t="s">
        <v>675</v>
      </c>
      <c r="C7" s="1052"/>
      <c r="D7" s="1052"/>
      <c r="E7" s="1052"/>
      <c r="F7" s="1052"/>
      <c r="G7" s="1052"/>
      <c r="H7" s="1052"/>
      <c r="I7" s="971"/>
    </row>
    <row r="8" spans="2:10" customFormat="1" ht="5.0999999999999996" customHeight="1"/>
    <row r="9" spans="2:10" customFormat="1" ht="15" customHeight="1">
      <c r="B9" s="891" t="s">
        <v>817</v>
      </c>
      <c r="C9" s="891"/>
      <c r="D9" s="891"/>
      <c r="E9" s="891"/>
      <c r="F9" s="891"/>
      <c r="G9" s="891"/>
      <c r="H9" s="891"/>
      <c r="I9" s="971"/>
      <c r="J9" s="328"/>
    </row>
    <row r="10" spans="2:10" customFormat="1" ht="15" customHeight="1">
      <c r="B10" s="891" t="s">
        <v>818</v>
      </c>
      <c r="C10" s="891"/>
      <c r="D10" s="891"/>
      <c r="E10" s="891"/>
      <c r="F10" s="891"/>
      <c r="G10" s="891"/>
      <c r="H10" s="891"/>
      <c r="I10" s="971"/>
      <c r="J10" s="328"/>
    </row>
    <row r="11" spans="2:10" customFormat="1" ht="15" customHeight="1">
      <c r="B11" s="891" t="s">
        <v>819</v>
      </c>
      <c r="C11" s="891"/>
      <c r="D11" s="891"/>
      <c r="E11" s="891"/>
      <c r="F11" s="891"/>
      <c r="G11" s="891"/>
      <c r="H11" s="891"/>
      <c r="I11" s="971"/>
    </row>
    <row r="12" spans="2:10" customFormat="1" ht="15" customHeight="1">
      <c r="B12" s="127"/>
      <c r="F12" s="69"/>
      <c r="G12" s="69"/>
      <c r="H12" s="69"/>
      <c r="I12" s="69"/>
    </row>
    <row r="13" spans="2:10" customFormat="1" ht="15" customHeight="1">
      <c r="B13" s="69"/>
      <c r="C13" s="69"/>
    </row>
    <row r="14" spans="2:10" ht="12" customHeight="1">
      <c r="B14" s="290"/>
      <c r="C14" s="291"/>
      <c r="F14" s="292"/>
      <c r="G14" s="292"/>
      <c r="H14" s="292"/>
      <c r="I14" s="292"/>
    </row>
    <row r="15" spans="2:10" ht="12" customHeight="1">
      <c r="B15" s="291"/>
      <c r="C15" s="291"/>
      <c r="F15" s="292"/>
      <c r="G15" s="292"/>
      <c r="H15" s="292"/>
      <c r="I15" s="292"/>
    </row>
    <row r="16" spans="2:10" ht="12" customHeight="1">
      <c r="B16" s="291"/>
      <c r="C16" s="291"/>
      <c r="F16" s="292"/>
      <c r="G16" s="292"/>
      <c r="H16" s="292"/>
      <c r="I16" s="292"/>
    </row>
    <row r="17" spans="2:9" ht="12" customHeight="1">
      <c r="B17" s="291"/>
      <c r="C17" s="291"/>
      <c r="F17" s="292"/>
      <c r="G17" s="292"/>
      <c r="H17" s="292"/>
      <c r="I17" s="292"/>
    </row>
    <row r="18" spans="2:9" ht="12" customHeight="1">
      <c r="B18" s="291"/>
      <c r="C18" s="291"/>
      <c r="F18" s="292"/>
      <c r="G18" s="292"/>
      <c r="H18" s="292"/>
      <c r="I18" s="292"/>
    </row>
    <row r="19" spans="2:9" ht="12" customHeight="1">
      <c r="B19" s="291"/>
      <c r="C19" s="291"/>
      <c r="F19" s="292"/>
      <c r="G19" s="292"/>
      <c r="H19" s="292"/>
      <c r="I19" s="292"/>
    </row>
    <row r="20" spans="2:9" ht="12" customHeight="1">
      <c r="B20" s="291"/>
      <c r="C20" s="291"/>
      <c r="F20" s="292"/>
      <c r="G20" s="292"/>
      <c r="H20" s="292"/>
      <c r="I20" s="292"/>
    </row>
    <row r="21" spans="2:9" ht="12" customHeight="1">
      <c r="B21" s="291"/>
      <c r="C21" s="291"/>
      <c r="F21" s="292"/>
      <c r="G21" s="292"/>
      <c r="H21" s="292"/>
      <c r="I21" s="292"/>
    </row>
    <row r="22" spans="2:9" ht="12" customHeight="1">
      <c r="B22" s="291"/>
      <c r="C22" s="291"/>
      <c r="F22" s="292"/>
      <c r="G22" s="292"/>
      <c r="H22" s="292"/>
      <c r="I22" s="292"/>
    </row>
    <row r="23" spans="2:9" ht="12" customHeight="1">
      <c r="B23" s="291"/>
      <c r="C23" s="291"/>
      <c r="F23" s="292"/>
      <c r="G23" s="292"/>
      <c r="H23" s="292"/>
      <c r="I23" s="292"/>
    </row>
    <row r="24" spans="2:9" s="293" customFormat="1" ht="12" customHeight="1"/>
    <row r="25" spans="2:9" ht="12" customHeight="1">
      <c r="B25" s="291"/>
      <c r="C25" s="291"/>
      <c r="F25" s="292"/>
      <c r="G25" s="292"/>
      <c r="H25" s="292"/>
      <c r="I25" s="292"/>
    </row>
    <row r="26" spans="2:9" ht="12" customHeight="1">
      <c r="B26" s="291"/>
      <c r="C26" s="291"/>
      <c r="F26" s="292"/>
      <c r="G26" s="292"/>
      <c r="H26" s="292"/>
      <c r="I26" s="292"/>
    </row>
    <row r="27" spans="2:9" ht="12" customHeight="1">
      <c r="B27" s="291"/>
      <c r="C27" s="291"/>
      <c r="F27" s="292"/>
      <c r="G27" s="292"/>
      <c r="H27" s="292"/>
      <c r="I27" s="292"/>
    </row>
    <row r="28" spans="2:9" ht="12" customHeight="1">
      <c r="B28" s="291"/>
      <c r="C28" s="291"/>
      <c r="F28" s="292"/>
      <c r="G28" s="292"/>
      <c r="H28" s="292"/>
      <c r="I28" s="292"/>
    </row>
    <row r="29" spans="2:9" ht="12" customHeight="1">
      <c r="B29" s="291"/>
      <c r="C29" s="291"/>
      <c r="F29" s="292"/>
      <c r="G29" s="292"/>
      <c r="H29" s="292"/>
      <c r="I29" s="292"/>
    </row>
    <row r="30" spans="2:9" ht="12" customHeight="1">
      <c r="B30" s="291"/>
      <c r="C30" s="291"/>
      <c r="F30" s="292"/>
      <c r="G30" s="292"/>
      <c r="H30" s="292"/>
      <c r="I30" s="292"/>
    </row>
    <row r="31" spans="2:9" ht="12" customHeight="1">
      <c r="B31" s="291"/>
      <c r="C31" s="291"/>
      <c r="F31" s="292"/>
      <c r="G31" s="292"/>
      <c r="H31" s="292"/>
      <c r="I31" s="292"/>
    </row>
    <row r="32" spans="2:9" ht="12" customHeight="1">
      <c r="B32" s="291"/>
      <c r="C32" s="291"/>
      <c r="F32" s="292"/>
      <c r="G32" s="292"/>
      <c r="H32" s="292"/>
      <c r="I32" s="292"/>
    </row>
    <row r="33" spans="2:9" ht="12" customHeight="1">
      <c r="B33" s="291"/>
      <c r="C33" s="291"/>
      <c r="F33" s="292"/>
      <c r="G33" s="292"/>
      <c r="H33" s="292"/>
      <c r="I33" s="292"/>
    </row>
    <row r="34" spans="2:9" ht="12" customHeight="1">
      <c r="B34" s="291"/>
      <c r="C34" s="291"/>
      <c r="F34" s="292"/>
      <c r="G34" s="292"/>
      <c r="H34" s="292"/>
      <c r="I34" s="292"/>
    </row>
    <row r="35" spans="2:9" ht="12" customHeight="1">
      <c r="B35" s="291"/>
      <c r="C35" s="291"/>
      <c r="F35" s="292"/>
      <c r="G35" s="292"/>
      <c r="H35" s="292"/>
      <c r="I35" s="292"/>
    </row>
    <row r="36" spans="2:9" ht="12" customHeight="1">
      <c r="B36" s="291"/>
      <c r="C36" s="291"/>
      <c r="F36" s="292"/>
      <c r="G36" s="292"/>
      <c r="H36" s="292"/>
      <c r="I36" s="292"/>
    </row>
    <row r="37" spans="2:9" ht="12" customHeight="1">
      <c r="B37" s="291"/>
      <c r="C37" s="291"/>
      <c r="F37" s="292"/>
      <c r="G37" s="292"/>
      <c r="H37" s="292"/>
      <c r="I37" s="292"/>
    </row>
    <row r="38" spans="2:9" s="294" customFormat="1" ht="12" customHeight="1">
      <c r="B38" s="690"/>
      <c r="C38" s="691" t="s">
        <v>472</v>
      </c>
      <c r="D38" s="691" t="s">
        <v>473</v>
      </c>
      <c r="E38" s="691" t="s">
        <v>474</v>
      </c>
      <c r="F38" s="691" t="s">
        <v>475</v>
      </c>
      <c r="G38" s="691" t="s">
        <v>476</v>
      </c>
      <c r="H38" s="691" t="s">
        <v>999</v>
      </c>
      <c r="I38" s="691" t="s">
        <v>933</v>
      </c>
    </row>
    <row r="39" spans="2:9" ht="36" customHeight="1">
      <c r="B39" s="692" t="s">
        <v>477</v>
      </c>
      <c r="C39" s="716">
        <v>33.4</v>
      </c>
      <c r="D39" s="716">
        <v>36.799999999999997</v>
      </c>
      <c r="E39" s="716">
        <v>34.799999999999997</v>
      </c>
      <c r="F39" s="716">
        <v>30.9</v>
      </c>
      <c r="G39" s="716">
        <v>30.099999999999998</v>
      </c>
      <c r="H39" s="716">
        <v>31.4</v>
      </c>
      <c r="I39" s="716">
        <v>32.4</v>
      </c>
    </row>
    <row r="40" spans="2:9" ht="33.75" customHeight="1">
      <c r="B40" s="692" t="s">
        <v>478</v>
      </c>
      <c r="C40" s="716">
        <v>29.799999999999997</v>
      </c>
      <c r="D40" s="716">
        <v>28.499999999999996</v>
      </c>
      <c r="E40" s="716">
        <v>31.1</v>
      </c>
      <c r="F40" s="716">
        <v>28.4</v>
      </c>
      <c r="G40" s="716">
        <v>27</v>
      </c>
      <c r="H40" s="716">
        <v>26.1</v>
      </c>
      <c r="I40" s="716">
        <v>30.599999999999998</v>
      </c>
    </row>
    <row r="41" spans="2:9" ht="33.75" customHeight="1">
      <c r="B41" s="692" t="s">
        <v>479</v>
      </c>
      <c r="C41" s="716">
        <v>15.6</v>
      </c>
      <c r="D41" s="716">
        <v>14.399999999999999</v>
      </c>
      <c r="E41" s="716">
        <v>13.3</v>
      </c>
      <c r="F41" s="716">
        <v>13.3</v>
      </c>
      <c r="G41" s="716">
        <v>12.7</v>
      </c>
      <c r="H41" s="716">
        <v>12.4</v>
      </c>
      <c r="I41" s="716">
        <v>12.8</v>
      </c>
    </row>
    <row r="42" spans="2:9" ht="33.75" customHeight="1">
      <c r="B42" s="692" t="s">
        <v>481</v>
      </c>
      <c r="C42" s="716">
        <v>5.4</v>
      </c>
      <c r="D42" s="716">
        <v>5.7</v>
      </c>
      <c r="E42" s="716">
        <v>5.2</v>
      </c>
      <c r="F42" s="716">
        <v>11.200000000000001</v>
      </c>
      <c r="G42" s="716">
        <v>14.799999999999999</v>
      </c>
      <c r="H42" s="716">
        <v>13.600000000000001</v>
      </c>
      <c r="I42" s="716">
        <v>7.1999999999999993</v>
      </c>
    </row>
    <row r="43" spans="2:9" ht="33.75" customHeight="1">
      <c r="B43" s="692" t="s">
        <v>480</v>
      </c>
      <c r="C43" s="716">
        <v>5.8000000000000007</v>
      </c>
      <c r="D43" s="716">
        <v>5.4</v>
      </c>
      <c r="E43" s="716">
        <v>6.1</v>
      </c>
      <c r="F43" s="716">
        <v>5.7</v>
      </c>
      <c r="G43" s="716">
        <v>5.5</v>
      </c>
      <c r="H43" s="716">
        <v>6.6000000000000005</v>
      </c>
      <c r="I43" s="716">
        <v>6.8000000000000007</v>
      </c>
    </row>
    <row r="44" spans="2:9" ht="33.75" customHeight="1">
      <c r="B44" s="692" t="s">
        <v>482</v>
      </c>
      <c r="C44" s="716">
        <v>2.8000000000000003</v>
      </c>
      <c r="D44" s="716">
        <v>2.7</v>
      </c>
      <c r="E44" s="716">
        <v>2.5</v>
      </c>
      <c r="F44" s="716">
        <v>2.1999999999999997</v>
      </c>
      <c r="G44" s="716">
        <v>2.1</v>
      </c>
      <c r="H44" s="716">
        <v>2</v>
      </c>
      <c r="I44" s="716">
        <v>2.1999999999999997</v>
      </c>
    </row>
    <row r="45" spans="2:9" ht="33.75" customHeight="1">
      <c r="B45" s="693" t="s">
        <v>483</v>
      </c>
      <c r="C45" s="716">
        <v>7.078548890009162</v>
      </c>
      <c r="D45" s="716">
        <v>6.5112931798051443</v>
      </c>
      <c r="E45" s="716">
        <v>6.9999999999999947</v>
      </c>
      <c r="F45" s="716">
        <v>8.2999999999999972</v>
      </c>
      <c r="G45" s="716">
        <v>7.7999999999999954</v>
      </c>
      <c r="H45" s="716">
        <v>7.8999999999999959</v>
      </c>
      <c r="I45" s="716">
        <v>8.0000000000000071</v>
      </c>
    </row>
    <row r="46" spans="2:9" ht="12" customHeight="1">
      <c r="B46" s="291"/>
      <c r="C46" s="291"/>
      <c r="F46" s="292"/>
      <c r="G46" s="292"/>
      <c r="H46" s="292"/>
      <c r="I46" s="292"/>
    </row>
    <row r="47" spans="2:9" ht="12" customHeight="1">
      <c r="B47" s="291"/>
      <c r="C47" s="291"/>
      <c r="F47" s="292"/>
      <c r="G47" s="292"/>
      <c r="H47" s="292"/>
      <c r="I47" s="292"/>
    </row>
  </sheetData>
  <mergeCells count="9">
    <mergeCell ref="B11:I11"/>
    <mergeCell ref="B5:I5"/>
    <mergeCell ref="B6:I6"/>
    <mergeCell ref="B7:I7"/>
    <mergeCell ref="B1:I1"/>
    <mergeCell ref="B2:I2"/>
    <mergeCell ref="B3:I3"/>
    <mergeCell ref="B9:I9"/>
    <mergeCell ref="B10:I10"/>
  </mergeCells>
  <hyperlinks>
    <hyperlink ref="B1:G1" location="Cuprins_ro!B44" display="III. Datoria externă brută la 31.03.2023 (date provizorii)" xr:uid="{83570920-828E-4F35-805C-9A86863BC733}"/>
    <hyperlink ref="B2:G2" location="Содержание_ru!B44" display="III. Внешний долг Республики Молдова по состоянию на 31.03.2023 (предварительные данные)" xr:uid="{B65132EC-4AAF-4CC1-93E0-4B9137BF3E93}"/>
    <hyperlink ref="B3:G3" location="Contents_en!B44" display="III. External debt of the Republic of Moldova as of 03/31/2023 (preliminary data)" xr:uid="{319AFC5D-C6F6-4650-9701-149EE27382FF}"/>
  </hyperlinks>
  <pageMargins left="0.7" right="0.7" top="0.75" bottom="0.75" header="0.3" footer="0.3"/>
  <pageSetup paperSize="9" orientation="portrait" r:id="rId1"/>
  <headerFooter differentOddEven="1">
    <oddHeader>&amp;L&amp;1 </oddHeader>
    <oddFooter>&amp;L&amp;1 </oddFooter>
    <evenHeader>&amp;L&amp;1 </evenHeader>
    <evenFooter>&amp;L&amp;1 </evenFooter>
  </headerFooter>
  <drawing r:id="rId2"/>
  <legacyDrawing r:id="rId3"/>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674E8-ED4E-4ED4-A4A7-80BA7AF90B4B}">
  <dimension ref="B1:J67"/>
  <sheetViews>
    <sheetView showGridLines="0" showRowColHeaders="0" zoomScaleNormal="100" workbookViewId="0"/>
  </sheetViews>
  <sheetFormatPr defaultRowHeight="15"/>
  <cols>
    <col min="1" max="1" width="5.7109375" customWidth="1"/>
    <col min="2" max="2" width="44.5703125" customWidth="1"/>
    <col min="3" max="9" width="11.85546875" customWidth="1"/>
  </cols>
  <sheetData>
    <row r="1" spans="2:10">
      <c r="B1" s="1005" t="s">
        <v>967</v>
      </c>
      <c r="C1" s="1005"/>
      <c r="D1" s="1005"/>
      <c r="E1" s="1005"/>
      <c r="F1" s="1005"/>
      <c r="G1" s="1005"/>
      <c r="H1" s="1005"/>
      <c r="I1" s="1005"/>
      <c r="J1" s="321"/>
    </row>
    <row r="2" spans="2:10">
      <c r="B2" s="1005" t="s">
        <v>968</v>
      </c>
      <c r="C2" s="1005"/>
      <c r="D2" s="1005"/>
      <c r="E2" s="1005"/>
      <c r="F2" s="1005"/>
      <c r="G2" s="1005"/>
      <c r="H2" s="1005"/>
      <c r="I2" s="1005"/>
      <c r="J2" s="321"/>
    </row>
    <row r="3" spans="2:10">
      <c r="B3" s="1005" t="s">
        <v>969</v>
      </c>
      <c r="C3" s="1005"/>
      <c r="D3" s="1005"/>
      <c r="E3" s="1005"/>
      <c r="F3" s="1005"/>
      <c r="G3" s="1005"/>
      <c r="H3" s="1005"/>
      <c r="I3" s="1005"/>
    </row>
    <row r="5" spans="2:10" ht="14.25" customHeight="1">
      <c r="B5" s="902" t="s">
        <v>774</v>
      </c>
      <c r="C5" s="902"/>
      <c r="D5" s="902"/>
      <c r="E5" s="902"/>
      <c r="F5" s="902"/>
      <c r="G5" s="902"/>
      <c r="H5" s="902"/>
      <c r="I5" s="902"/>
    </row>
    <row r="6" spans="2:10">
      <c r="B6" s="902" t="s">
        <v>733</v>
      </c>
      <c r="C6" s="902"/>
      <c r="D6" s="902"/>
      <c r="E6" s="902"/>
      <c r="F6" s="902"/>
      <c r="G6" s="902"/>
      <c r="H6" s="902"/>
      <c r="I6" s="902"/>
    </row>
    <row r="7" spans="2:10" ht="15.75" thickBot="1">
      <c r="B7" s="902" t="s">
        <v>734</v>
      </c>
      <c r="C7" s="902"/>
      <c r="D7" s="902"/>
      <c r="E7" s="902"/>
      <c r="F7" s="902"/>
      <c r="G7" s="902"/>
      <c r="H7" s="902"/>
      <c r="I7" s="902"/>
    </row>
    <row r="8" spans="2:10" ht="11.25" customHeight="1" thickTop="1">
      <c r="B8" s="1089"/>
      <c r="C8" s="399" t="s">
        <v>419</v>
      </c>
      <c r="D8" s="399" t="s">
        <v>420</v>
      </c>
      <c r="E8" s="399" t="s">
        <v>421</v>
      </c>
      <c r="F8" s="399" t="s">
        <v>418</v>
      </c>
      <c r="G8" s="399" t="s">
        <v>419</v>
      </c>
      <c r="H8" s="399" t="s">
        <v>421</v>
      </c>
      <c r="I8" s="12" t="s">
        <v>421</v>
      </c>
    </row>
    <row r="9" spans="2:10" ht="11.25" customHeight="1" thickBot="1">
      <c r="B9" s="1090"/>
      <c r="C9" s="400">
        <v>2022</v>
      </c>
      <c r="D9" s="400">
        <v>2022</v>
      </c>
      <c r="E9" s="400">
        <v>2022</v>
      </c>
      <c r="F9" s="400">
        <v>2022</v>
      </c>
      <c r="G9" s="400" t="s">
        <v>717</v>
      </c>
      <c r="H9" s="400" t="s">
        <v>717</v>
      </c>
      <c r="I9" s="14">
        <v>2023</v>
      </c>
    </row>
    <row r="10" spans="2:10" ht="33.950000000000003" customHeight="1" thickTop="1" thickBot="1">
      <c r="B10" s="407" t="s">
        <v>792</v>
      </c>
      <c r="C10" s="709">
        <v>85.16</v>
      </c>
      <c r="D10" s="709">
        <v>73.87</v>
      </c>
      <c r="E10" s="709">
        <v>66.88</v>
      </c>
      <c r="F10" s="709">
        <v>63.98</v>
      </c>
      <c r="G10" s="709">
        <v>64.69</v>
      </c>
      <c r="H10" s="709">
        <v>60.19</v>
      </c>
      <c r="I10" s="709">
        <v>59.17</v>
      </c>
    </row>
    <row r="11" spans="2:10" ht="11.25" customHeight="1" thickTop="1" thickBot="1">
      <c r="B11" s="394" t="s">
        <v>499</v>
      </c>
      <c r="C11" s="60">
        <v>85.16</v>
      </c>
      <c r="D11" s="60">
        <v>73.87</v>
      </c>
      <c r="E11" s="60">
        <v>66.88</v>
      </c>
      <c r="F11" s="60">
        <v>63.98</v>
      </c>
      <c r="G11" s="60">
        <v>64.69</v>
      </c>
      <c r="H11" s="60">
        <v>60.19</v>
      </c>
      <c r="I11" s="60">
        <v>59.17</v>
      </c>
    </row>
    <row r="12" spans="2:10" ht="11.25" customHeight="1" thickTop="1">
      <c r="B12" s="396" t="s">
        <v>761</v>
      </c>
      <c r="C12" s="455">
        <v>2541.5500000000002</v>
      </c>
      <c r="D12" s="455">
        <v>2586.8200000000002</v>
      </c>
      <c r="E12" s="455">
        <v>2687.68</v>
      </c>
      <c r="F12" s="455">
        <v>3141.3</v>
      </c>
      <c r="G12" s="455">
        <v>3353.34</v>
      </c>
      <c r="H12" s="455">
        <v>3453.97</v>
      </c>
      <c r="I12" s="455">
        <v>3223.58</v>
      </c>
    </row>
    <row r="13" spans="2:10" ht="11.25" customHeight="1">
      <c r="B13" s="396" t="s">
        <v>759</v>
      </c>
      <c r="C13" s="455"/>
      <c r="D13" s="455"/>
      <c r="E13" s="455"/>
      <c r="F13" s="455"/>
      <c r="G13" s="455"/>
      <c r="H13" s="455"/>
      <c r="I13" s="455"/>
    </row>
    <row r="14" spans="2:10" ht="11.25" customHeight="1" thickBot="1">
      <c r="B14" s="374" t="s">
        <v>760</v>
      </c>
      <c r="C14" s="221"/>
      <c r="D14" s="221"/>
      <c r="E14" s="221"/>
      <c r="F14" s="221"/>
      <c r="G14" s="221"/>
      <c r="H14" s="221"/>
      <c r="I14" s="221"/>
    </row>
    <row r="15" spans="2:10" ht="11.25" customHeight="1" thickTop="1">
      <c r="B15" s="397" t="s">
        <v>751</v>
      </c>
      <c r="C15" s="588">
        <v>2431.38</v>
      </c>
      <c r="D15" s="588">
        <v>2484.7199999999998</v>
      </c>
      <c r="E15" s="587">
        <v>2559.37</v>
      </c>
      <c r="F15" s="587">
        <v>2938.96</v>
      </c>
      <c r="G15" s="587">
        <v>3148.6</v>
      </c>
      <c r="H15" s="587">
        <v>3252.74</v>
      </c>
      <c r="I15" s="587">
        <v>3029.86</v>
      </c>
    </row>
    <row r="16" spans="2:10" ht="11.25" customHeight="1">
      <c r="B16" s="397" t="s">
        <v>752</v>
      </c>
      <c r="C16" s="588"/>
      <c r="D16" s="588"/>
      <c r="E16" s="589"/>
      <c r="F16" s="589"/>
      <c r="G16" s="589"/>
      <c r="H16" s="589"/>
      <c r="I16" s="589"/>
    </row>
    <row r="17" spans="2:9" ht="11.25" customHeight="1" thickBot="1">
      <c r="B17" s="395" t="s">
        <v>515</v>
      </c>
      <c r="C17" s="296"/>
      <c r="D17" s="296"/>
      <c r="E17" s="212"/>
      <c r="F17" s="212"/>
      <c r="G17" s="212"/>
      <c r="H17" s="212"/>
      <c r="I17" s="212"/>
    </row>
    <row r="18" spans="2:9" ht="11.25" customHeight="1" thickTop="1" thickBot="1">
      <c r="B18" s="394" t="s">
        <v>500</v>
      </c>
      <c r="C18" s="60">
        <v>810.02</v>
      </c>
      <c r="D18" s="60">
        <v>923.33</v>
      </c>
      <c r="E18" s="60">
        <v>908.49</v>
      </c>
      <c r="F18" s="60">
        <v>943.68</v>
      </c>
      <c r="G18" s="60">
        <v>982</v>
      </c>
      <c r="H18" s="212">
        <v>1063.3599999999999</v>
      </c>
      <c r="I18" s="212">
        <v>1026.53</v>
      </c>
    </row>
    <row r="19" spans="2:9" ht="11.25" customHeight="1" thickTop="1" thickBot="1">
      <c r="B19" s="394" t="s">
        <v>339</v>
      </c>
      <c r="C19" s="60">
        <v>686.91</v>
      </c>
      <c r="D19" s="60">
        <v>670.77</v>
      </c>
      <c r="E19" s="60">
        <v>736.43</v>
      </c>
      <c r="F19" s="60">
        <v>781.53</v>
      </c>
      <c r="G19" s="60">
        <v>790.47</v>
      </c>
      <c r="H19" s="60">
        <v>786.51</v>
      </c>
      <c r="I19" s="60">
        <v>773.87</v>
      </c>
    </row>
    <row r="20" spans="2:9" ht="11.25" customHeight="1" thickTop="1" thickBot="1">
      <c r="B20" s="394" t="s">
        <v>338</v>
      </c>
      <c r="C20" s="60">
        <v>388.12</v>
      </c>
      <c r="D20" s="60">
        <v>361.6</v>
      </c>
      <c r="E20" s="60">
        <v>345.14</v>
      </c>
      <c r="F20" s="60">
        <v>397.26</v>
      </c>
      <c r="G20" s="60">
        <v>402.65</v>
      </c>
      <c r="H20" s="60">
        <v>405.78</v>
      </c>
      <c r="I20" s="60">
        <v>387.74</v>
      </c>
    </row>
    <row r="21" spans="2:9" ht="11.25" customHeight="1" thickTop="1" thickBot="1">
      <c r="B21" s="394" t="s">
        <v>970</v>
      </c>
      <c r="C21" s="60">
        <v>109.97</v>
      </c>
      <c r="D21" s="60">
        <v>101.99</v>
      </c>
      <c r="E21" s="60">
        <v>133.66</v>
      </c>
      <c r="F21" s="60">
        <v>144.6</v>
      </c>
      <c r="G21" s="60">
        <v>148.16</v>
      </c>
      <c r="H21" s="60">
        <v>147.32</v>
      </c>
      <c r="I21" s="60">
        <v>249.01</v>
      </c>
    </row>
    <row r="22" spans="2:9" ht="11.25" customHeight="1" thickTop="1">
      <c r="B22" s="590" t="s">
        <v>755</v>
      </c>
      <c r="C22" s="140">
        <v>155.79</v>
      </c>
      <c r="D22" s="140">
        <v>147.26</v>
      </c>
      <c r="E22" s="140">
        <v>169.99</v>
      </c>
      <c r="F22" s="140">
        <v>186.16</v>
      </c>
      <c r="G22" s="140">
        <v>190.41</v>
      </c>
      <c r="H22" s="140">
        <v>234.9</v>
      </c>
      <c r="I22" s="140">
        <v>226.59</v>
      </c>
    </row>
    <row r="23" spans="2:9" ht="11.25" customHeight="1">
      <c r="B23" s="590" t="s">
        <v>753</v>
      </c>
      <c r="C23" s="140"/>
      <c r="D23" s="140"/>
      <c r="E23" s="140"/>
      <c r="F23" s="140"/>
      <c r="G23" s="140"/>
      <c r="H23" s="140"/>
      <c r="I23" s="140"/>
    </row>
    <row r="24" spans="2:9" ht="11.25" customHeight="1" thickBot="1">
      <c r="B24" s="394" t="s">
        <v>754</v>
      </c>
      <c r="C24" s="60"/>
      <c r="D24" s="60"/>
      <c r="E24" s="60"/>
      <c r="F24" s="60"/>
      <c r="G24" s="60"/>
      <c r="H24" s="60"/>
      <c r="I24" s="60"/>
    </row>
    <row r="25" spans="2:9" ht="11.25" customHeight="1" thickTop="1" thickBot="1">
      <c r="B25" s="394" t="s">
        <v>501</v>
      </c>
      <c r="C25" s="364">
        <v>125.8</v>
      </c>
      <c r="D25" s="364">
        <v>133.34</v>
      </c>
      <c r="E25" s="364">
        <v>128.05000000000001</v>
      </c>
      <c r="F25" s="364">
        <v>345.1</v>
      </c>
      <c r="G25" s="364">
        <v>491.9</v>
      </c>
      <c r="H25" s="364">
        <v>464.6</v>
      </c>
      <c r="I25" s="364">
        <v>218.88</v>
      </c>
    </row>
    <row r="26" spans="2:9" ht="11.25" customHeight="1" thickTop="1" thickBot="1">
      <c r="B26" s="394" t="s">
        <v>502</v>
      </c>
      <c r="C26" s="364">
        <v>76.25</v>
      </c>
      <c r="D26" s="364">
        <v>72.75</v>
      </c>
      <c r="E26" s="364">
        <v>71.23</v>
      </c>
      <c r="F26" s="364">
        <v>72.72</v>
      </c>
      <c r="G26" s="364">
        <v>74.06</v>
      </c>
      <c r="H26" s="364">
        <v>73</v>
      </c>
      <c r="I26" s="364">
        <v>74.239999999999995</v>
      </c>
    </row>
    <row r="27" spans="2:9" ht="11.25" customHeight="1" thickTop="1" thickBot="1">
      <c r="B27" s="394" t="s">
        <v>503</v>
      </c>
      <c r="C27" s="364">
        <v>78.52</v>
      </c>
      <c r="D27" s="364">
        <v>73.680000000000007</v>
      </c>
      <c r="E27" s="364">
        <v>66.38</v>
      </c>
      <c r="F27" s="364">
        <v>67.91</v>
      </c>
      <c r="G27" s="364">
        <v>68.95</v>
      </c>
      <c r="H27" s="364">
        <v>77.27</v>
      </c>
      <c r="I27" s="364">
        <v>73</v>
      </c>
    </row>
    <row r="28" spans="2:9" ht="11.25" customHeight="1" thickTop="1">
      <c r="B28" s="397" t="s">
        <v>758</v>
      </c>
      <c r="C28" s="811">
        <v>110.06</v>
      </c>
      <c r="D28" s="811">
        <v>101.99</v>
      </c>
      <c r="E28" s="811">
        <v>127.72</v>
      </c>
      <c r="F28" s="811">
        <v>201.66</v>
      </c>
      <c r="G28" s="811">
        <v>204.11</v>
      </c>
      <c r="H28" s="811">
        <v>200.6</v>
      </c>
      <c r="I28" s="811">
        <v>193.17</v>
      </c>
    </row>
    <row r="29" spans="2:9" ht="11.25" customHeight="1">
      <c r="B29" s="397" t="s">
        <v>756</v>
      </c>
      <c r="C29" s="591"/>
      <c r="D29" s="591"/>
      <c r="E29" s="591"/>
      <c r="F29" s="591"/>
      <c r="G29" s="591"/>
      <c r="H29" s="591"/>
      <c r="I29" s="591"/>
    </row>
    <row r="30" spans="2:9" ht="11.25" customHeight="1" thickBot="1">
      <c r="B30" s="395" t="s">
        <v>757</v>
      </c>
      <c r="C30" s="172"/>
      <c r="D30" s="172"/>
      <c r="E30" s="172"/>
      <c r="F30" s="172"/>
      <c r="G30" s="172"/>
      <c r="H30" s="172"/>
      <c r="I30" s="172"/>
    </row>
    <row r="31" spans="2:9" ht="11.25" customHeight="1" thickTop="1" thickBot="1">
      <c r="B31" s="394" t="s">
        <v>504</v>
      </c>
      <c r="C31" s="449">
        <v>0</v>
      </c>
      <c r="D31" s="449">
        <v>0</v>
      </c>
      <c r="E31" s="364">
        <v>14.57</v>
      </c>
      <c r="F31" s="364">
        <v>79.78</v>
      </c>
      <c r="G31" s="364">
        <v>81.599999999999994</v>
      </c>
      <c r="H31" s="364">
        <v>81.94</v>
      </c>
      <c r="I31" s="364">
        <v>79.040000000000006</v>
      </c>
    </row>
    <row r="32" spans="2:9" ht="11.25" customHeight="1" thickTop="1" thickBot="1">
      <c r="B32" s="394" t="s">
        <v>505</v>
      </c>
      <c r="C32" s="364">
        <v>52.93</v>
      </c>
      <c r="D32" s="364">
        <v>47.26</v>
      </c>
      <c r="E32" s="364">
        <v>43.68</v>
      </c>
      <c r="F32" s="364">
        <v>51.76</v>
      </c>
      <c r="G32" s="364">
        <v>52.26</v>
      </c>
      <c r="H32" s="364">
        <v>49.19</v>
      </c>
      <c r="I32" s="364">
        <v>47.51</v>
      </c>
    </row>
    <row r="33" spans="2:9" ht="11.25" customHeight="1" thickTop="1" thickBot="1">
      <c r="B33" s="394" t="s">
        <v>506</v>
      </c>
      <c r="C33" s="364">
        <v>0.48</v>
      </c>
      <c r="D33" s="364">
        <v>0.46</v>
      </c>
      <c r="E33" s="364">
        <v>19.850000000000001</v>
      </c>
      <c r="F33" s="364">
        <v>21.73</v>
      </c>
      <c r="G33" s="364">
        <v>22.22</v>
      </c>
      <c r="H33" s="364">
        <v>22.32</v>
      </c>
      <c r="I33" s="364">
        <v>21.52</v>
      </c>
    </row>
    <row r="34" spans="2:9" ht="11.25" customHeight="1" thickTop="1" thickBot="1">
      <c r="B34" s="394" t="s">
        <v>507</v>
      </c>
      <c r="C34" s="364">
        <v>18.66</v>
      </c>
      <c r="D34" s="364">
        <v>16.809999999999999</v>
      </c>
      <c r="E34" s="364">
        <v>15.36</v>
      </c>
      <c r="F34" s="364">
        <v>15.99</v>
      </c>
      <c r="G34" s="364">
        <v>16.16</v>
      </c>
      <c r="H34" s="364">
        <v>15.38</v>
      </c>
      <c r="I34" s="364">
        <v>14.65</v>
      </c>
    </row>
    <row r="35" spans="2:9" ht="11.25" customHeight="1" thickTop="1" thickBot="1">
      <c r="B35" s="394" t="s">
        <v>508</v>
      </c>
      <c r="C35" s="364">
        <v>14.5</v>
      </c>
      <c r="D35" s="364">
        <v>14.5</v>
      </c>
      <c r="E35" s="364">
        <v>14.5</v>
      </c>
      <c r="F35" s="364">
        <v>14.5</v>
      </c>
      <c r="G35" s="364">
        <v>14.6</v>
      </c>
      <c r="H35" s="364">
        <v>14.6</v>
      </c>
      <c r="I35" s="364">
        <v>14.6</v>
      </c>
    </row>
    <row r="36" spans="2:9" ht="11.25" customHeight="1" thickTop="1" thickBot="1">
      <c r="B36" s="394" t="s">
        <v>270</v>
      </c>
      <c r="C36" s="364">
        <v>16.14</v>
      </c>
      <c r="D36" s="364">
        <v>16.14</v>
      </c>
      <c r="E36" s="364">
        <v>15</v>
      </c>
      <c r="F36" s="364">
        <v>12.81</v>
      </c>
      <c r="G36" s="364">
        <v>12.07</v>
      </c>
      <c r="H36" s="364">
        <v>12.07</v>
      </c>
      <c r="I36" s="364">
        <v>10.93</v>
      </c>
    </row>
    <row r="37" spans="2:9" ht="11.25" customHeight="1" thickTop="1" thickBot="1">
      <c r="B37" s="394" t="s">
        <v>271</v>
      </c>
      <c r="C37" s="364">
        <v>7.35</v>
      </c>
      <c r="D37" s="364">
        <v>6.82</v>
      </c>
      <c r="E37" s="364">
        <v>4.76</v>
      </c>
      <c r="F37" s="364">
        <v>5.09</v>
      </c>
      <c r="G37" s="364">
        <v>5.2</v>
      </c>
      <c r="H37" s="364">
        <v>5.0999999999999996</v>
      </c>
      <c r="I37" s="364">
        <v>4.92</v>
      </c>
    </row>
    <row r="38" spans="2:9" ht="11.25" hidden="1" customHeight="1" thickTop="1" thickBot="1">
      <c r="B38" s="394" t="s">
        <v>272</v>
      </c>
      <c r="C38" s="61"/>
      <c r="D38" s="61"/>
      <c r="E38" s="61"/>
      <c r="F38" s="61"/>
      <c r="G38" s="61"/>
      <c r="H38" s="61"/>
      <c r="I38" s="61"/>
    </row>
    <row r="39" spans="2:9" ht="11.25" customHeight="1" thickTop="1" thickBot="1">
      <c r="B39" s="394" t="s">
        <v>160</v>
      </c>
      <c r="C39" s="60">
        <v>0.11</v>
      </c>
      <c r="D39" s="60">
        <v>0.11</v>
      </c>
      <c r="E39" s="60">
        <v>0.59</v>
      </c>
      <c r="F39" s="60">
        <v>0.68</v>
      </c>
      <c r="G39" s="60">
        <v>0.63</v>
      </c>
      <c r="H39" s="60">
        <v>0.63</v>
      </c>
      <c r="I39" s="60">
        <v>0.55000000000000004</v>
      </c>
    </row>
    <row r="40" spans="2:9" ht="11.25" customHeight="1" thickTop="1" thickBot="1">
      <c r="B40" s="374" t="s">
        <v>1000</v>
      </c>
      <c r="C40" s="99">
        <v>19.7</v>
      </c>
      <c r="D40" s="99">
        <v>20.05</v>
      </c>
      <c r="E40" s="99">
        <v>17.98</v>
      </c>
      <c r="F40" s="99">
        <v>31.55</v>
      </c>
      <c r="G40" s="99">
        <v>31.67</v>
      </c>
      <c r="H40" s="99">
        <v>32.65</v>
      </c>
      <c r="I40" s="99">
        <v>52.2</v>
      </c>
    </row>
    <row r="41" spans="2:9" ht="11.25" customHeight="1" thickTop="1">
      <c r="B41" s="397" t="s">
        <v>751</v>
      </c>
      <c r="C41" s="591">
        <v>19.7</v>
      </c>
      <c r="D41" s="591">
        <v>20.05</v>
      </c>
      <c r="E41" s="591">
        <v>17.98</v>
      </c>
      <c r="F41" s="591">
        <v>31.55</v>
      </c>
      <c r="G41" s="591">
        <v>31.67</v>
      </c>
      <c r="H41" s="591">
        <v>32.65</v>
      </c>
      <c r="I41" s="591">
        <v>52.2</v>
      </c>
    </row>
    <row r="42" spans="2:9" ht="11.25" customHeight="1">
      <c r="B42" s="397" t="s">
        <v>752</v>
      </c>
      <c r="C42" s="591"/>
      <c r="D42" s="591"/>
      <c r="E42" s="591"/>
      <c r="F42" s="591"/>
      <c r="G42" s="591"/>
      <c r="H42" s="591"/>
      <c r="I42" s="591"/>
    </row>
    <row r="43" spans="2:9" ht="11.25" customHeight="1" thickBot="1">
      <c r="B43" s="395" t="s">
        <v>515</v>
      </c>
      <c r="C43" s="172"/>
      <c r="D43" s="172"/>
      <c r="E43" s="172"/>
      <c r="F43" s="172"/>
      <c r="G43" s="172"/>
      <c r="H43" s="172"/>
      <c r="I43" s="172"/>
    </row>
    <row r="44" spans="2:9" ht="11.25" customHeight="1" thickTop="1" thickBot="1">
      <c r="B44" s="394" t="s">
        <v>338</v>
      </c>
      <c r="C44" s="364">
        <v>15</v>
      </c>
      <c r="D44" s="364">
        <v>14.03</v>
      </c>
      <c r="E44" s="364">
        <v>12.55</v>
      </c>
      <c r="F44" s="364">
        <v>22.61</v>
      </c>
      <c r="G44" s="364">
        <v>22.67</v>
      </c>
      <c r="H44" s="364">
        <v>22.61</v>
      </c>
      <c r="I44" s="364">
        <v>42.08</v>
      </c>
    </row>
    <row r="45" spans="2:9" ht="11.25" customHeight="1" thickTop="1" thickBot="1">
      <c r="B45" s="394" t="s">
        <v>501</v>
      </c>
      <c r="C45" s="364">
        <v>4.51</v>
      </c>
      <c r="D45" s="364">
        <v>5.85</v>
      </c>
      <c r="E45" s="364">
        <v>5.27</v>
      </c>
      <c r="F45" s="364">
        <v>8.56</v>
      </c>
      <c r="G45" s="364">
        <v>8.64</v>
      </c>
      <c r="H45" s="364">
        <v>9.7100000000000009</v>
      </c>
      <c r="I45" s="364">
        <v>9.83</v>
      </c>
    </row>
    <row r="46" spans="2:9" ht="11.25" customHeight="1" thickTop="1" thickBot="1">
      <c r="B46" s="394" t="s">
        <v>509</v>
      </c>
      <c r="C46" s="364">
        <v>0.19</v>
      </c>
      <c r="D46" s="364">
        <v>0.17</v>
      </c>
      <c r="E46" s="364">
        <v>0.16</v>
      </c>
      <c r="F46" s="364">
        <v>0.38</v>
      </c>
      <c r="G46" s="364">
        <v>0.36</v>
      </c>
      <c r="H46" s="364">
        <v>0.33</v>
      </c>
      <c r="I46" s="364">
        <v>0.28999999999999998</v>
      </c>
    </row>
    <row r="47" spans="2:9" ht="11.25" customHeight="1" thickTop="1">
      <c r="B47" s="396" t="s">
        <v>510</v>
      </c>
      <c r="C47" s="113">
        <v>31.54</v>
      </c>
      <c r="D47" s="113">
        <v>28.86</v>
      </c>
      <c r="E47" s="113">
        <v>26.39</v>
      </c>
      <c r="F47" s="113">
        <v>26.78</v>
      </c>
      <c r="G47" s="113">
        <v>27.12</v>
      </c>
      <c r="H47" s="113">
        <v>26.82</v>
      </c>
      <c r="I47" s="113">
        <v>11.96</v>
      </c>
    </row>
    <row r="48" spans="2:9" ht="11.25" customHeight="1">
      <c r="B48" s="396" t="s">
        <v>511</v>
      </c>
      <c r="C48" s="27"/>
      <c r="D48" s="27"/>
      <c r="E48" s="27"/>
      <c r="F48" s="27"/>
      <c r="G48" s="27"/>
      <c r="H48" s="27"/>
      <c r="I48" s="27"/>
    </row>
    <row r="49" spans="2:9" ht="11.25" customHeight="1" thickBot="1">
      <c r="B49" s="374" t="s">
        <v>512</v>
      </c>
      <c r="C49" s="28"/>
      <c r="D49" s="28"/>
      <c r="E49" s="28"/>
      <c r="F49" s="28"/>
      <c r="G49" s="28"/>
      <c r="H49" s="28"/>
      <c r="I49" s="28"/>
    </row>
    <row r="50" spans="2:9" ht="11.25" customHeight="1" thickTop="1">
      <c r="B50" s="397" t="s">
        <v>513</v>
      </c>
      <c r="C50" s="195">
        <v>30.86</v>
      </c>
      <c r="D50" s="195">
        <v>28.38</v>
      </c>
      <c r="E50" s="195">
        <v>26.11</v>
      </c>
      <c r="F50" s="195">
        <v>26.64</v>
      </c>
      <c r="G50" s="195">
        <v>27.12</v>
      </c>
      <c r="H50" s="195">
        <v>26.82</v>
      </c>
      <c r="I50" s="195">
        <v>11.96</v>
      </c>
    </row>
    <row r="51" spans="2:9" ht="11.25" customHeight="1">
      <c r="B51" s="397" t="s">
        <v>514</v>
      </c>
      <c r="C51" s="29"/>
      <c r="D51" s="29"/>
      <c r="E51" s="29"/>
      <c r="F51" s="29"/>
      <c r="G51" s="29"/>
      <c r="H51" s="29"/>
      <c r="I51" s="29"/>
    </row>
    <row r="52" spans="2:9" ht="11.25" customHeight="1" thickBot="1">
      <c r="B52" s="395" t="s">
        <v>515</v>
      </c>
      <c r="C52" s="171"/>
      <c r="D52" s="171"/>
      <c r="E52" s="171"/>
      <c r="F52" s="171"/>
      <c r="G52" s="171"/>
      <c r="H52" s="171"/>
      <c r="I52" s="171"/>
    </row>
    <row r="53" spans="2:9" ht="11.25" customHeight="1" thickTop="1" thickBot="1">
      <c r="B53" s="394" t="s">
        <v>338</v>
      </c>
      <c r="C53" s="60">
        <v>15.41</v>
      </c>
      <c r="D53" s="60">
        <v>14.06</v>
      </c>
      <c r="E53" s="60">
        <v>12.88</v>
      </c>
      <c r="F53" s="60">
        <v>12.44</v>
      </c>
      <c r="G53" s="60">
        <v>12.6</v>
      </c>
      <c r="H53" s="60">
        <v>12.53</v>
      </c>
      <c r="I53" s="60">
        <v>11.96</v>
      </c>
    </row>
    <row r="54" spans="2:9" ht="11.25" customHeight="1" thickTop="1" thickBot="1">
      <c r="B54" s="394" t="s">
        <v>501</v>
      </c>
      <c r="C54" s="60">
        <v>15.45</v>
      </c>
      <c r="D54" s="60">
        <v>14.32</v>
      </c>
      <c r="E54" s="60">
        <v>13.23</v>
      </c>
      <c r="F54" s="60">
        <v>14.2</v>
      </c>
      <c r="G54" s="60">
        <v>14.52</v>
      </c>
      <c r="H54" s="60">
        <v>14.29</v>
      </c>
      <c r="I54" s="60"/>
    </row>
    <row r="55" spans="2:9" ht="11.25" customHeight="1" thickTop="1" thickBot="1">
      <c r="B55" s="394" t="s">
        <v>340</v>
      </c>
      <c r="C55" s="60">
        <v>0.68</v>
      </c>
      <c r="D55" s="60">
        <v>0.48</v>
      </c>
      <c r="E55" s="60">
        <v>0.28000000000000003</v>
      </c>
      <c r="F55" s="60">
        <v>0.14000000000000001</v>
      </c>
      <c r="G55" s="60"/>
      <c r="H55" s="60"/>
      <c r="I55" s="60"/>
    </row>
    <row r="56" spans="2:9" ht="11.25" customHeight="1" thickTop="1">
      <c r="B56" s="396" t="s">
        <v>516</v>
      </c>
      <c r="C56" s="215">
        <v>2938.37</v>
      </c>
      <c r="D56" s="215">
        <v>2940.99</v>
      </c>
      <c r="E56" s="215">
        <v>2870.49</v>
      </c>
      <c r="F56" s="215">
        <v>3052.18</v>
      </c>
      <c r="G56" s="215">
        <v>3095.46</v>
      </c>
      <c r="H56" s="215">
        <v>3063.69</v>
      </c>
      <c r="I56" s="215">
        <v>3016.46</v>
      </c>
    </row>
    <row r="57" spans="2:9" ht="11.25" customHeight="1">
      <c r="B57" s="406" t="s">
        <v>517</v>
      </c>
      <c r="C57" s="217"/>
      <c r="D57" s="217"/>
      <c r="E57" s="217"/>
      <c r="F57" s="217"/>
      <c r="G57" s="217"/>
      <c r="H57" s="217"/>
      <c r="I57" s="217"/>
    </row>
    <row r="58" spans="2:9" ht="11.25" customHeight="1" thickBot="1">
      <c r="B58" s="374" t="s">
        <v>518</v>
      </c>
      <c r="C58" s="219"/>
      <c r="D58" s="219"/>
      <c r="E58" s="219"/>
      <c r="F58" s="219"/>
      <c r="G58" s="219"/>
      <c r="H58" s="219"/>
      <c r="I58" s="219"/>
    </row>
    <row r="59" spans="2:9" ht="11.25" customHeight="1" thickTop="1">
      <c r="B59" s="372" t="s">
        <v>513</v>
      </c>
      <c r="C59" s="465">
        <v>229.46</v>
      </c>
      <c r="D59" s="465">
        <v>225.7</v>
      </c>
      <c r="E59" s="465">
        <v>236.53</v>
      </c>
      <c r="F59" s="465">
        <v>297.33999999999997</v>
      </c>
      <c r="G59" s="465">
        <v>298.85000000000002</v>
      </c>
      <c r="H59" s="465">
        <v>279.64999999999998</v>
      </c>
      <c r="I59" s="465">
        <v>281.7</v>
      </c>
    </row>
    <row r="60" spans="2:9" ht="11.25" customHeight="1">
      <c r="B60" s="372" t="s">
        <v>514</v>
      </c>
      <c r="C60" s="15"/>
      <c r="D60" s="15"/>
      <c r="E60" s="15"/>
      <c r="F60" s="15"/>
      <c r="G60" s="15"/>
      <c r="H60" s="15"/>
      <c r="I60" s="15"/>
    </row>
    <row r="61" spans="2:9" ht="11.25" customHeight="1" thickBot="1">
      <c r="B61" s="373" t="s">
        <v>515</v>
      </c>
      <c r="C61" s="16"/>
      <c r="D61" s="16"/>
      <c r="E61" s="16"/>
      <c r="F61" s="16"/>
      <c r="G61" s="16"/>
      <c r="H61" s="16"/>
      <c r="I61" s="16"/>
    </row>
    <row r="62" spans="2:9" ht="11.25" customHeight="1" thickTop="1">
      <c r="B62" s="372" t="s">
        <v>1075</v>
      </c>
      <c r="C62" s="209">
        <v>2708.91</v>
      </c>
      <c r="D62" s="209">
        <v>2715.29</v>
      </c>
      <c r="E62" s="209">
        <v>2633.96</v>
      </c>
      <c r="F62" s="209">
        <v>2754.84</v>
      </c>
      <c r="G62" s="209">
        <v>2796.61</v>
      </c>
      <c r="H62" s="209">
        <v>2784.04</v>
      </c>
      <c r="I62" s="209">
        <v>2734.76</v>
      </c>
    </row>
    <row r="63" spans="2:9" ht="11.25" customHeight="1">
      <c r="B63" s="372" t="s">
        <v>1074</v>
      </c>
      <c r="C63" s="210"/>
      <c r="D63" s="210"/>
      <c r="E63" s="210"/>
      <c r="F63" s="210"/>
      <c r="G63" s="210"/>
      <c r="H63" s="210"/>
      <c r="I63" s="210"/>
    </row>
    <row r="64" spans="2:9" ht="11.25" customHeight="1" thickBot="1">
      <c r="B64" s="373" t="s">
        <v>519</v>
      </c>
      <c r="C64" s="211"/>
      <c r="D64" s="211"/>
      <c r="E64" s="211"/>
      <c r="F64" s="211"/>
      <c r="G64" s="211"/>
      <c r="H64" s="211"/>
      <c r="I64" s="211"/>
    </row>
    <row r="65" spans="2:9" ht="11.25" customHeight="1" thickTop="1" thickBot="1">
      <c r="B65" s="398" t="s">
        <v>437</v>
      </c>
      <c r="C65" s="276">
        <v>5616.32</v>
      </c>
      <c r="D65" s="276">
        <v>5650.59</v>
      </c>
      <c r="E65" s="276">
        <v>5669.42</v>
      </c>
      <c r="F65" s="276">
        <v>6315.79</v>
      </c>
      <c r="G65" s="276">
        <v>6572.28</v>
      </c>
      <c r="H65" s="276">
        <v>6637.32</v>
      </c>
      <c r="I65" s="276">
        <v>6363.37</v>
      </c>
    </row>
    <row r="66" spans="2:9" ht="11.25" customHeight="1" thickTop="1">
      <c r="B66" s="606" t="s">
        <v>47</v>
      </c>
    </row>
    <row r="67" spans="2:9" ht="11.25" customHeight="1">
      <c r="B67" s="18"/>
    </row>
  </sheetData>
  <mergeCells count="7">
    <mergeCell ref="B8:B9"/>
    <mergeCell ref="B1:I1"/>
    <mergeCell ref="B2:I2"/>
    <mergeCell ref="B3:I3"/>
    <mergeCell ref="B5:I5"/>
    <mergeCell ref="B6:I6"/>
    <mergeCell ref="B7:I7"/>
  </mergeCells>
  <hyperlinks>
    <hyperlink ref="B1:I1" location="Cuprins_ro!B44" display="III. Datoria externă brută la 31.03.2023 (date provizorii)" xr:uid="{37C582FD-0D28-402E-ADA9-CD5F2EDC12E2}"/>
    <hyperlink ref="B2:I2" location="Содержание_ru!B44" display="III. Внешний долг Республики Молдова по состоянию на 31.03.2023 (предварительные данные)" xr:uid="{BAAAF0FE-C089-4CA0-AD3C-C9F323A6B467}"/>
    <hyperlink ref="B3:I3" location="Contents_en!B44" display="III. External debt of the Republic of Moldova as of 03/31/2023 (preliminary data)" xr:uid="{2DF7AB0E-0084-44BB-AD46-2912431FC77F}"/>
  </hyperlinks>
  <pageMargins left="0.7" right="0.7" top="0.75" bottom="0.75" header="0.3" footer="0.3"/>
  <pageSetup paperSize="9" orientation="portrait" horizontalDpi="300" verticalDpi="300" r:id="rId1"/>
  <headerFooter differentOddEven="1">
    <oddHeader>&amp;L&amp;1 </oddHeader>
    <oddFooter>&amp;L&amp;1 </oddFooter>
    <evenHeader>&amp;L&amp;1 </evenHeader>
    <evenFooter>&amp;L&amp;1 </evenFooter>
  </headerFooter>
  <legacyDrawing r:id="rId2"/>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34DFB-BCBA-4DD2-8D5A-666E6F9B9B78}">
  <dimension ref="B1:J25"/>
  <sheetViews>
    <sheetView showGridLines="0" showRowColHeaders="0" zoomScaleNormal="100" workbookViewId="0"/>
  </sheetViews>
  <sheetFormatPr defaultRowHeight="15"/>
  <cols>
    <col min="1" max="1" width="5.7109375" customWidth="1"/>
    <col min="2" max="2" width="67.28515625" customWidth="1"/>
    <col min="3" max="3" width="10.42578125" customWidth="1"/>
    <col min="4" max="9" width="6.5703125" customWidth="1"/>
    <col min="10" max="10" width="7.28515625" customWidth="1"/>
  </cols>
  <sheetData>
    <row r="1" spans="2:10">
      <c r="B1" s="1005" t="s">
        <v>967</v>
      </c>
      <c r="C1" s="1005"/>
      <c r="D1" s="1005"/>
      <c r="E1" s="1005"/>
      <c r="F1" s="1005"/>
      <c r="G1" s="1005"/>
      <c r="H1" s="1005"/>
      <c r="I1" s="139"/>
      <c r="J1" s="321"/>
    </row>
    <row r="2" spans="2:10">
      <c r="B2" s="1005" t="s">
        <v>968</v>
      </c>
      <c r="C2" s="1005"/>
      <c r="D2" s="1005"/>
      <c r="E2" s="1005"/>
      <c r="F2" s="1005"/>
      <c r="G2" s="1005"/>
      <c r="H2" s="1005"/>
      <c r="I2" s="139"/>
    </row>
    <row r="3" spans="2:10">
      <c r="B3" s="1005" t="s">
        <v>969</v>
      </c>
      <c r="C3" s="1005"/>
      <c r="D3" s="1005"/>
      <c r="E3" s="1005"/>
      <c r="F3" s="1005"/>
      <c r="G3" s="1005"/>
      <c r="H3" s="1005"/>
      <c r="I3" s="139"/>
    </row>
    <row r="5" spans="2:10">
      <c r="B5" s="902" t="s">
        <v>735</v>
      </c>
      <c r="C5" s="902"/>
      <c r="D5" s="902"/>
      <c r="E5" s="902"/>
      <c r="F5" s="902"/>
      <c r="G5" s="902"/>
      <c r="H5" s="902"/>
      <c r="I5" s="788"/>
    </row>
    <row r="6" spans="2:10">
      <c r="B6" s="902" t="s">
        <v>736</v>
      </c>
      <c r="C6" s="902"/>
      <c r="D6" s="902"/>
      <c r="E6" s="902"/>
      <c r="F6" s="902"/>
      <c r="G6" s="902"/>
      <c r="H6" s="902"/>
      <c r="I6" s="788"/>
    </row>
    <row r="7" spans="2:10" ht="15.75" thickBot="1">
      <c r="B7" s="902" t="s">
        <v>737</v>
      </c>
      <c r="C7" s="902"/>
      <c r="D7" s="902"/>
      <c r="E7" s="902"/>
      <c r="F7" s="902"/>
      <c r="G7" s="902"/>
      <c r="H7" s="902"/>
      <c r="I7" s="788"/>
    </row>
    <row r="8" spans="2:10" ht="11.25" customHeight="1" thickTop="1">
      <c r="B8" s="1095"/>
      <c r="C8" s="376" t="s">
        <v>484</v>
      </c>
      <c r="D8" s="990">
        <v>2022</v>
      </c>
      <c r="E8" s="886"/>
      <c r="F8" s="886"/>
      <c r="G8" s="886"/>
      <c r="H8" s="1097">
        <v>2023</v>
      </c>
      <c r="I8" s="1098"/>
      <c r="J8" s="1098"/>
    </row>
    <row r="9" spans="2:10" ht="11.25" customHeight="1" thickBot="1">
      <c r="B9" s="1096"/>
      <c r="C9" s="379" t="s">
        <v>485</v>
      </c>
      <c r="D9" s="388" t="s">
        <v>3</v>
      </c>
      <c r="E9" s="389" t="s">
        <v>4</v>
      </c>
      <c r="F9" s="389" t="s">
        <v>5</v>
      </c>
      <c r="G9" s="389" t="s">
        <v>6</v>
      </c>
      <c r="H9" s="388" t="s">
        <v>694</v>
      </c>
      <c r="I9" s="389" t="s">
        <v>845</v>
      </c>
      <c r="J9" s="389" t="s">
        <v>5</v>
      </c>
    </row>
    <row r="10" spans="2:10" ht="11.25" customHeight="1" thickTop="1">
      <c r="B10" s="15" t="s">
        <v>486</v>
      </c>
      <c r="C10" s="460" t="s">
        <v>487</v>
      </c>
      <c r="D10" s="393">
        <v>43.95</v>
      </c>
      <c r="E10" s="393">
        <v>42.09</v>
      </c>
      <c r="F10" s="393">
        <v>39.15</v>
      </c>
      <c r="G10" s="393">
        <v>51.59</v>
      </c>
      <c r="H10" s="393">
        <v>54.37</v>
      </c>
      <c r="I10" s="393">
        <v>97.75</v>
      </c>
      <c r="J10" s="393">
        <v>380.9</v>
      </c>
    </row>
    <row r="11" spans="2:10" ht="11.25" customHeight="1">
      <c r="B11" s="15" t="s">
        <v>488</v>
      </c>
      <c r="C11" s="461" t="s">
        <v>489</v>
      </c>
      <c r="D11" s="368"/>
      <c r="E11" s="368"/>
      <c r="F11" s="368"/>
      <c r="G11" s="368"/>
      <c r="H11" s="368"/>
      <c r="I11" s="368"/>
      <c r="J11" s="368"/>
    </row>
    <row r="12" spans="2:10" ht="11.25" customHeight="1" thickBot="1">
      <c r="B12" s="16" t="s">
        <v>490</v>
      </c>
      <c r="C12" s="462" t="s">
        <v>491</v>
      </c>
      <c r="D12" s="369"/>
      <c r="E12" s="369"/>
      <c r="F12" s="369"/>
      <c r="G12" s="369"/>
      <c r="H12" s="369"/>
      <c r="I12" s="369"/>
      <c r="J12" s="369"/>
    </row>
    <row r="13" spans="2:10" ht="11.25" customHeight="1" thickTop="1">
      <c r="B13" s="15" t="s">
        <v>974</v>
      </c>
      <c r="C13" s="461" t="s">
        <v>487</v>
      </c>
      <c r="D13" s="393">
        <v>43.95</v>
      </c>
      <c r="E13" s="393">
        <v>42.09</v>
      </c>
      <c r="F13" s="393">
        <v>39.15</v>
      </c>
      <c r="G13" s="393">
        <v>51.59</v>
      </c>
      <c r="H13" s="393">
        <v>39.770000000000003</v>
      </c>
      <c r="I13" s="393">
        <v>97.75</v>
      </c>
      <c r="J13" s="393">
        <v>366.65</v>
      </c>
    </row>
    <row r="14" spans="2:10" ht="11.25" customHeight="1">
      <c r="B14" s="15" t="s">
        <v>975</v>
      </c>
      <c r="C14" s="461" t="s">
        <v>489</v>
      </c>
      <c r="D14" s="135"/>
      <c r="E14" s="135"/>
      <c r="F14" s="135"/>
      <c r="G14" s="135"/>
      <c r="H14" s="135"/>
      <c r="I14" s="135"/>
      <c r="J14" s="135"/>
    </row>
    <row r="15" spans="2:10" ht="11.25" customHeight="1" thickBot="1">
      <c r="B15" s="640" t="s">
        <v>976</v>
      </c>
      <c r="C15" s="462" t="s">
        <v>491</v>
      </c>
      <c r="D15" s="136"/>
      <c r="E15" s="136"/>
      <c r="F15" s="136"/>
      <c r="G15" s="136"/>
      <c r="H15" s="136"/>
      <c r="I15" s="136"/>
      <c r="J15" s="136"/>
    </row>
    <row r="16" spans="2:10" ht="11.25" customHeight="1" thickTop="1">
      <c r="B16" s="635" t="s">
        <v>971</v>
      </c>
      <c r="C16" s="1091" t="s">
        <v>936</v>
      </c>
      <c r="D16" s="423">
        <v>35.340000000000003</v>
      </c>
      <c r="E16" s="423">
        <v>30.23</v>
      </c>
      <c r="F16" s="423">
        <v>34</v>
      </c>
      <c r="G16" s="423">
        <v>42.4</v>
      </c>
      <c r="H16" s="423">
        <v>37.35</v>
      </c>
      <c r="I16" s="423">
        <v>89.38</v>
      </c>
      <c r="J16" s="423">
        <v>363.49</v>
      </c>
    </row>
    <row r="17" spans="2:10" ht="11.25" customHeight="1">
      <c r="B17" s="635" t="s">
        <v>972</v>
      </c>
      <c r="C17" s="1092"/>
      <c r="D17" s="135"/>
      <c r="E17" s="135"/>
      <c r="F17" s="135"/>
      <c r="G17" s="135"/>
      <c r="H17" s="135"/>
      <c r="I17" s="135"/>
      <c r="J17" s="135"/>
    </row>
    <row r="18" spans="2:10" ht="11.25" customHeight="1" thickBot="1">
      <c r="B18" s="640" t="s">
        <v>973</v>
      </c>
      <c r="C18" s="1093"/>
      <c r="D18" s="136"/>
      <c r="E18" s="136"/>
      <c r="F18" s="136"/>
      <c r="G18" s="136"/>
      <c r="H18" s="136"/>
      <c r="I18" s="136"/>
      <c r="J18" s="136"/>
    </row>
    <row r="19" spans="2:10" ht="11.25" customHeight="1" thickTop="1">
      <c r="B19" s="15" t="s">
        <v>492</v>
      </c>
      <c r="C19" s="1091" t="s">
        <v>162</v>
      </c>
      <c r="D19" s="423">
        <v>3.2</v>
      </c>
      <c r="E19" s="423">
        <v>2.6</v>
      </c>
      <c r="F19" s="423">
        <v>2.7</v>
      </c>
      <c r="G19" s="423">
        <v>3.3</v>
      </c>
      <c r="H19" s="423">
        <v>2.6</v>
      </c>
      <c r="I19" s="423">
        <v>7.1</v>
      </c>
      <c r="J19" s="423">
        <v>25.1</v>
      </c>
    </row>
    <row r="20" spans="2:10" ht="11.25" customHeight="1">
      <c r="B20" s="15" t="s">
        <v>493</v>
      </c>
      <c r="C20" s="1092"/>
      <c r="D20" s="135"/>
      <c r="E20" s="135"/>
      <c r="F20" s="135"/>
      <c r="G20" s="135"/>
      <c r="H20" s="135"/>
      <c r="I20" s="135"/>
      <c r="J20" s="135"/>
    </row>
    <row r="21" spans="2:10" ht="11.25" customHeight="1" thickBot="1">
      <c r="B21" s="16" t="s">
        <v>494</v>
      </c>
      <c r="C21" s="1093"/>
      <c r="D21" s="136"/>
      <c r="E21" s="136"/>
      <c r="F21" s="136"/>
      <c r="G21" s="136"/>
      <c r="H21" s="136"/>
      <c r="I21" s="136"/>
      <c r="J21" s="136"/>
    </row>
    <row r="22" spans="2:10" ht="11.25" customHeight="1" thickTop="1">
      <c r="B22" s="15" t="s">
        <v>495</v>
      </c>
      <c r="C22" s="1091" t="s">
        <v>496</v>
      </c>
      <c r="D22" s="140">
        <v>2.6</v>
      </c>
      <c r="E22" s="140">
        <v>1.9</v>
      </c>
      <c r="F22" s="140">
        <v>2.2999999999999998</v>
      </c>
      <c r="G22" s="140">
        <v>2.7</v>
      </c>
      <c r="H22" s="140">
        <v>2.5</v>
      </c>
      <c r="I22" s="140">
        <v>6.5</v>
      </c>
      <c r="J22" s="140">
        <v>24.9</v>
      </c>
    </row>
    <row r="23" spans="2:10" ht="11.25" customHeight="1">
      <c r="B23" s="15" t="s">
        <v>497</v>
      </c>
      <c r="C23" s="1092"/>
      <c r="D23" s="135"/>
      <c r="E23" s="135"/>
      <c r="F23" s="135"/>
      <c r="G23" s="135"/>
      <c r="H23" s="135"/>
      <c r="I23" s="135"/>
      <c r="J23" s="135"/>
    </row>
    <row r="24" spans="2:10" ht="11.25" customHeight="1" thickBot="1">
      <c r="B24" s="17" t="s">
        <v>498</v>
      </c>
      <c r="C24" s="1094"/>
      <c r="D24" s="295"/>
      <c r="E24" s="295"/>
      <c r="F24" s="295"/>
      <c r="G24" s="295"/>
      <c r="H24" s="295"/>
      <c r="I24" s="295"/>
      <c r="J24" s="295"/>
    </row>
    <row r="25" spans="2:10" ht="11.25" customHeight="1" thickTop="1">
      <c r="B25" s="606" t="s">
        <v>47</v>
      </c>
    </row>
  </sheetData>
  <mergeCells count="12">
    <mergeCell ref="C19:C21"/>
    <mergeCell ref="C22:C24"/>
    <mergeCell ref="B1:H1"/>
    <mergeCell ref="B2:H2"/>
    <mergeCell ref="B3:H3"/>
    <mergeCell ref="B8:B9"/>
    <mergeCell ref="D8:G8"/>
    <mergeCell ref="B5:H5"/>
    <mergeCell ref="B6:H6"/>
    <mergeCell ref="B7:H7"/>
    <mergeCell ref="H8:J8"/>
    <mergeCell ref="C16:C18"/>
  </mergeCells>
  <hyperlinks>
    <hyperlink ref="B1:H1" location="Cuprins_ro!B44" display="III. Datoria externă brută la 31.03.2023 (date provizorii)" xr:uid="{4FF1F4DF-8BE8-4882-8274-375F36A91622}"/>
    <hyperlink ref="B2:H2" location="Содержание_ru!B44" display="III. Внешний долг Республики Молдова по состоянию на 31.03.2023 (предварительные данные)" xr:uid="{D2D42B69-471F-4347-B946-CCA3D9BF0C2A}"/>
    <hyperlink ref="B3:H3" location="Contents_en!B44" display="III. External debt of the Republic of Moldova as of 03/31/2023 (preliminary data)" xr:uid="{CF259DF0-5C51-4812-8C6B-3224F7C2724E}"/>
  </hyperlinks>
  <pageMargins left="0.7" right="0.7" top="0.75" bottom="0.75" header="0.3" footer="0.3"/>
  <pageSetup paperSize="9" orientation="portrait" horizontalDpi="300" verticalDpi="300" r:id="rId1"/>
  <headerFooter differentOddEven="1">
    <oddHeader>&amp;L&amp;1 </oddHeader>
    <oddFooter>&amp;L&amp;1 </oddFooter>
    <evenHeader>&amp;L&amp;1 </evenHeader>
    <evenFooter>&amp;L&amp;1 </evenFooter>
  </headerFooter>
  <legacyDrawing r:id="rId2"/>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172E8-FBD3-4B78-AABE-F2EB61719413}">
  <dimension ref="B1:M31"/>
  <sheetViews>
    <sheetView showGridLines="0" showRowColHeaders="0" zoomScaleNormal="100" workbookViewId="0"/>
  </sheetViews>
  <sheetFormatPr defaultRowHeight="15"/>
  <cols>
    <col min="1" max="1" width="5.7109375" customWidth="1"/>
    <col min="2" max="2" width="28.85546875" customWidth="1"/>
    <col min="3" max="13" width="7.85546875" customWidth="1"/>
  </cols>
  <sheetData>
    <row r="1" spans="2:13">
      <c r="B1" s="1005" t="s">
        <v>967</v>
      </c>
      <c r="C1" s="1005"/>
      <c r="D1" s="1005"/>
      <c r="E1" s="1005"/>
      <c r="F1" s="1005"/>
      <c r="G1" s="1005"/>
      <c r="H1" s="1005"/>
      <c r="I1" s="1005"/>
      <c r="J1" s="1005"/>
      <c r="K1" s="1005"/>
      <c r="L1" s="1005"/>
      <c r="M1" s="971"/>
    </row>
    <row r="2" spans="2:13">
      <c r="B2" s="1005" t="s">
        <v>968</v>
      </c>
      <c r="C2" s="1005"/>
      <c r="D2" s="1005"/>
      <c r="E2" s="1005"/>
      <c r="F2" s="1005"/>
      <c r="G2" s="1005"/>
      <c r="H2" s="1005"/>
      <c r="I2" s="1005"/>
      <c r="J2" s="1005"/>
      <c r="K2" s="1005"/>
      <c r="L2" s="1005"/>
      <c r="M2" s="971"/>
    </row>
    <row r="3" spans="2:13">
      <c r="B3" s="1005" t="s">
        <v>969</v>
      </c>
      <c r="C3" s="1005"/>
      <c r="D3" s="1005"/>
      <c r="E3" s="1005"/>
      <c r="F3" s="1005"/>
      <c r="G3" s="1005"/>
      <c r="H3" s="1005"/>
      <c r="I3" s="1005"/>
      <c r="J3" s="1005"/>
      <c r="K3" s="1005"/>
      <c r="L3" s="1005"/>
      <c r="M3" s="971"/>
    </row>
    <row r="4" spans="2:13">
      <c r="B4" s="139"/>
      <c r="C4" s="139"/>
      <c r="D4" s="139"/>
      <c r="E4" s="139"/>
      <c r="F4" s="139"/>
      <c r="G4" s="139"/>
      <c r="H4" s="139"/>
      <c r="I4" s="139"/>
      <c r="J4" s="139"/>
      <c r="K4" s="139"/>
      <c r="L4" s="139"/>
    </row>
    <row r="5" spans="2:13" s="277" customFormat="1" ht="30" customHeight="1">
      <c r="B5" s="908" t="s">
        <v>1055</v>
      </c>
      <c r="C5" s="908"/>
      <c r="D5" s="908"/>
      <c r="E5" s="908"/>
      <c r="F5" s="908"/>
      <c r="G5" s="908"/>
      <c r="H5" s="908"/>
      <c r="I5" s="908"/>
      <c r="J5" s="908"/>
      <c r="K5" s="908"/>
      <c r="L5" s="908"/>
      <c r="M5" s="971"/>
    </row>
    <row r="6" spans="2:13" s="277" customFormat="1" ht="30" customHeight="1">
      <c r="B6" s="908" t="s">
        <v>934</v>
      </c>
      <c r="C6" s="908"/>
      <c r="D6" s="908"/>
      <c r="E6" s="908"/>
      <c r="F6" s="908"/>
      <c r="G6" s="908"/>
      <c r="H6" s="908"/>
      <c r="I6" s="908"/>
      <c r="J6" s="908"/>
      <c r="K6" s="908"/>
      <c r="L6" s="908"/>
      <c r="M6" s="971"/>
    </row>
    <row r="7" spans="2:13" s="277" customFormat="1" ht="30" customHeight="1">
      <c r="B7" s="1052" t="s">
        <v>935</v>
      </c>
      <c r="C7" s="1052"/>
      <c r="D7" s="1052"/>
      <c r="E7" s="1052"/>
      <c r="F7" s="1052"/>
      <c r="G7" s="1052"/>
      <c r="H7" s="1052"/>
      <c r="I7" s="1052"/>
      <c r="J7" s="1052"/>
      <c r="K7" s="1052"/>
      <c r="L7" s="1052"/>
      <c r="M7" s="971"/>
    </row>
    <row r="8" spans="2:13" ht="5.0999999999999996" customHeight="1">
      <c r="B8" s="139"/>
      <c r="C8" s="139"/>
      <c r="D8" s="139"/>
      <c r="E8" s="139"/>
      <c r="F8" s="139"/>
      <c r="G8" s="139"/>
      <c r="H8" s="139"/>
      <c r="I8" s="139"/>
      <c r="J8" s="139"/>
      <c r="K8" s="139"/>
      <c r="L8" s="139"/>
    </row>
    <row r="9" spans="2:13">
      <c r="B9" s="1047" t="s">
        <v>520</v>
      </c>
      <c r="C9" s="1047"/>
      <c r="D9" s="1047"/>
      <c r="E9" s="1047"/>
      <c r="F9" s="1047"/>
      <c r="G9" s="1047"/>
      <c r="H9" s="1047"/>
      <c r="I9" s="1047"/>
      <c r="J9" s="1047"/>
      <c r="K9" s="1047"/>
      <c r="L9" s="1047"/>
      <c r="M9" s="971"/>
    </row>
    <row r="10" spans="2:13">
      <c r="B10" s="1047" t="s">
        <v>676</v>
      </c>
      <c r="C10" s="1047"/>
      <c r="D10" s="1047"/>
      <c r="E10" s="1047"/>
      <c r="F10" s="1047"/>
      <c r="G10" s="1047"/>
      <c r="H10" s="1047"/>
      <c r="I10" s="1047"/>
      <c r="J10" s="1047"/>
      <c r="K10" s="1047"/>
      <c r="L10" s="1047"/>
      <c r="M10" s="971"/>
    </row>
    <row r="11" spans="2:13">
      <c r="B11" s="1047" t="s">
        <v>578</v>
      </c>
      <c r="C11" s="1047"/>
      <c r="D11" s="1047"/>
      <c r="E11" s="1047"/>
      <c r="F11" s="1047"/>
      <c r="G11" s="1047"/>
      <c r="H11" s="1047"/>
      <c r="I11" s="1047"/>
      <c r="J11" s="1047"/>
      <c r="K11" s="1047"/>
      <c r="L11" s="1047"/>
      <c r="M11" s="971"/>
    </row>
    <row r="12" spans="2:13" ht="15.75">
      <c r="B12" s="120"/>
      <c r="C12" s="120"/>
      <c r="D12" s="120"/>
      <c r="E12" s="120"/>
      <c r="F12" s="120"/>
      <c r="G12" s="120"/>
      <c r="H12" s="120"/>
    </row>
    <row r="13" spans="2:13" ht="15.75">
      <c r="B13" s="120"/>
      <c r="C13" s="120"/>
      <c r="D13" s="120"/>
      <c r="E13" s="120"/>
      <c r="F13" s="120"/>
      <c r="G13" s="120"/>
      <c r="H13" s="120"/>
    </row>
    <row r="26" spans="2:13" ht="11.25" customHeight="1">
      <c r="B26" s="606" t="s">
        <v>47</v>
      </c>
      <c r="C26" s="130"/>
      <c r="D26" s="130"/>
      <c r="E26" s="130"/>
      <c r="F26" s="130"/>
      <c r="G26" s="130"/>
      <c r="H26" s="130"/>
      <c r="I26" s="130"/>
      <c r="J26" s="130"/>
      <c r="K26" s="130"/>
      <c r="L26" s="130"/>
      <c r="M26" s="130"/>
    </row>
    <row r="27" spans="2:13">
      <c r="B27" s="130"/>
      <c r="C27" s="130"/>
      <c r="D27" s="130"/>
      <c r="E27" s="130"/>
      <c r="F27" s="130"/>
      <c r="G27" s="130"/>
      <c r="H27" s="130"/>
      <c r="I27" s="130"/>
      <c r="J27" s="130"/>
      <c r="K27" s="130"/>
      <c r="L27" s="130"/>
      <c r="M27" s="130"/>
    </row>
    <row r="28" spans="2:13">
      <c r="B28" s="652"/>
      <c r="C28" s="656" t="s">
        <v>472</v>
      </c>
      <c r="D28" s="656" t="s">
        <v>473</v>
      </c>
      <c r="E28" s="656" t="s">
        <v>474</v>
      </c>
      <c r="F28" s="656" t="s">
        <v>475</v>
      </c>
      <c r="G28" s="656" t="s">
        <v>738</v>
      </c>
      <c r="H28" s="656" t="s">
        <v>932</v>
      </c>
      <c r="I28" s="656" t="s">
        <v>933</v>
      </c>
    </row>
    <row r="29" spans="2:13" ht="33.75">
      <c r="B29" s="834" t="s">
        <v>521</v>
      </c>
      <c r="C29" s="843">
        <v>6012.03</v>
      </c>
      <c r="D29" s="843">
        <v>5908.07</v>
      </c>
      <c r="E29" s="843">
        <v>6031.6999999999989</v>
      </c>
      <c r="F29" s="843">
        <v>6329.7099999999991</v>
      </c>
      <c r="G29" s="843">
        <v>6470.51</v>
      </c>
      <c r="H29" s="843">
        <v>6460.42</v>
      </c>
      <c r="I29" s="843">
        <v>6416.3700000000008</v>
      </c>
    </row>
    <row r="30" spans="2:13" ht="33.75">
      <c r="B30" s="817" t="s">
        <v>469</v>
      </c>
      <c r="C30" s="581">
        <v>2510.2500000000005</v>
      </c>
      <c r="D30" s="581">
        <v>2469.34</v>
      </c>
      <c r="E30" s="581">
        <v>2591.7699999999995</v>
      </c>
      <c r="F30" s="581">
        <v>2761.1899999999996</v>
      </c>
      <c r="G30" s="581">
        <v>2854.9199999999996</v>
      </c>
      <c r="H30" s="581">
        <v>2879.32</v>
      </c>
      <c r="I30" s="581">
        <v>2883.2599999999998</v>
      </c>
    </row>
    <row r="31" spans="2:13" ht="33.75">
      <c r="B31" s="817" t="s">
        <v>470</v>
      </c>
      <c r="C31" s="581">
        <v>3501.7799999999993</v>
      </c>
      <c r="D31" s="581">
        <v>3438.7299999999996</v>
      </c>
      <c r="E31" s="581">
        <v>3439.9299999999994</v>
      </c>
      <c r="F31" s="581">
        <v>3568.5199999999995</v>
      </c>
      <c r="G31" s="581">
        <v>3615.5900000000006</v>
      </c>
      <c r="H31" s="581">
        <v>3581.1</v>
      </c>
      <c r="I31" s="581">
        <v>3533.110000000001</v>
      </c>
    </row>
  </sheetData>
  <mergeCells count="9">
    <mergeCell ref="B11:M11"/>
    <mergeCell ref="B5:M5"/>
    <mergeCell ref="B6:M6"/>
    <mergeCell ref="B7:M7"/>
    <mergeCell ref="B1:M1"/>
    <mergeCell ref="B2:M2"/>
    <mergeCell ref="B3:M3"/>
    <mergeCell ref="B9:M9"/>
    <mergeCell ref="B10:M10"/>
  </mergeCells>
  <hyperlinks>
    <hyperlink ref="B1:K1" location="Cuprins_ro!B44" display="III. Datoria externă brută la 31.03.2023 (date provizorii)" xr:uid="{3240A2BB-450A-4BCB-8F2A-0C3608E0443A}"/>
    <hyperlink ref="B2:K2" location="Содержание_ru!B44" display="III. Внешний долг Республики Молдова по состоянию на 31.03.2023 (предварительные данные)" xr:uid="{9CE020C5-9759-41FA-9017-14089F444C9C}"/>
    <hyperlink ref="B3:K3" location="Contents_en!B44" display="III. External debt of the Republic of Moldova as of 03/31/2023 (preliminary data)" xr:uid="{102FA461-5756-4122-A5AC-2EF1BE0028A1}"/>
  </hyperlinks>
  <pageMargins left="0.7" right="0.7" top="0.75" bottom="0.75" header="0.3" footer="0.3"/>
  <pageSetup paperSize="9" orientation="portrait" r:id="rId1"/>
  <headerFooter differentOddEven="1">
    <oddHeader>&amp;L&amp;1 </oddHeader>
    <oddFooter>&amp;L&amp;1 </oddFooter>
    <evenHeader>&amp;L&amp;1 </evenHeader>
    <evenFooter>&amp;L&amp;1 </evenFooter>
  </headerFooter>
  <drawing r:id="rId2"/>
  <legacyDrawing r:id="rId3"/>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3D6C2-F99A-4BAA-A795-A945A7071013}">
  <dimension ref="B1:J48"/>
  <sheetViews>
    <sheetView showGridLines="0" showRowColHeaders="0" zoomScaleNormal="100" workbookViewId="0"/>
  </sheetViews>
  <sheetFormatPr defaultColWidth="9.140625" defaultRowHeight="15"/>
  <cols>
    <col min="1" max="1" width="5.7109375" style="9" customWidth="1"/>
    <col min="2" max="2" width="35.28515625" style="9" customWidth="1"/>
    <col min="3" max="9" width="9.7109375" style="9" customWidth="1"/>
    <col min="10" max="16384" width="9.140625" style="9"/>
  </cols>
  <sheetData>
    <row r="1" spans="2:10" customFormat="1">
      <c r="B1" s="1005" t="s">
        <v>967</v>
      </c>
      <c r="C1" s="1005"/>
      <c r="D1" s="1005"/>
      <c r="E1" s="1005"/>
      <c r="F1" s="1005"/>
      <c r="G1" s="1005"/>
      <c r="H1" s="1005"/>
      <c r="I1" s="971"/>
    </row>
    <row r="2" spans="2:10" customFormat="1">
      <c r="B2" s="1005" t="s">
        <v>968</v>
      </c>
      <c r="C2" s="1005"/>
      <c r="D2" s="1005"/>
      <c r="E2" s="1005"/>
      <c r="F2" s="1005"/>
      <c r="G2" s="1005"/>
      <c r="H2" s="1005"/>
      <c r="I2" s="971"/>
    </row>
    <row r="3" spans="2:10" customFormat="1">
      <c r="B3" s="1005" t="s">
        <v>969</v>
      </c>
      <c r="C3" s="1005"/>
      <c r="D3" s="1005"/>
      <c r="E3" s="1005"/>
      <c r="F3" s="1005"/>
      <c r="G3" s="1005"/>
      <c r="H3" s="1005"/>
      <c r="I3" s="971"/>
    </row>
    <row r="4" spans="2:10" customFormat="1" ht="15.75">
      <c r="B4" s="120"/>
      <c r="C4" s="120"/>
      <c r="D4" s="120"/>
      <c r="E4" s="120"/>
      <c r="F4" s="120"/>
      <c r="G4" s="120"/>
      <c r="H4" s="120"/>
    </row>
    <row r="5" spans="2:10" customFormat="1" ht="15" customHeight="1">
      <c r="B5" s="875" t="s">
        <v>584</v>
      </c>
      <c r="C5" s="875"/>
      <c r="D5" s="875"/>
      <c r="E5" s="875"/>
      <c r="F5" s="875"/>
      <c r="G5" s="875"/>
      <c r="H5" s="875"/>
      <c r="I5" s="875"/>
    </row>
    <row r="6" spans="2:10" customFormat="1" ht="15" customHeight="1">
      <c r="B6" s="875" t="s">
        <v>692</v>
      </c>
      <c r="C6" s="875"/>
      <c r="D6" s="875"/>
      <c r="E6" s="875"/>
      <c r="F6" s="875"/>
      <c r="G6" s="875"/>
      <c r="H6" s="875"/>
      <c r="I6" s="875"/>
    </row>
    <row r="7" spans="2:10" customFormat="1" ht="15" customHeight="1">
      <c r="B7" s="875" t="s">
        <v>840</v>
      </c>
      <c r="C7" s="875"/>
      <c r="D7" s="875"/>
      <c r="E7" s="875"/>
      <c r="F7" s="875"/>
      <c r="G7" s="875"/>
      <c r="H7" s="875"/>
      <c r="I7" s="875"/>
    </row>
    <row r="8" spans="2:10" ht="5.0999999999999996" customHeight="1">
      <c r="B8" s="615"/>
      <c r="C8" s="615"/>
      <c r="D8" s="615"/>
      <c r="E8" s="615"/>
      <c r="F8" s="615"/>
      <c r="G8" s="615"/>
      <c r="H8" s="615"/>
    </row>
    <row r="9" spans="2:10">
      <c r="B9" s="891" t="s">
        <v>820</v>
      </c>
      <c r="C9" s="891"/>
      <c r="D9" s="891"/>
      <c r="E9" s="891"/>
      <c r="F9" s="891"/>
      <c r="G9" s="891"/>
      <c r="H9" s="891"/>
      <c r="I9" s="971"/>
      <c r="J9" s="328"/>
    </row>
    <row r="10" spans="2:10">
      <c r="B10" s="891" t="s">
        <v>821</v>
      </c>
      <c r="C10" s="891"/>
      <c r="D10" s="891"/>
      <c r="E10" s="891"/>
      <c r="F10" s="891"/>
      <c r="G10" s="891"/>
      <c r="H10" s="891"/>
      <c r="I10" s="971"/>
      <c r="J10" s="328"/>
    </row>
    <row r="11" spans="2:10">
      <c r="B11" s="891" t="s">
        <v>822</v>
      </c>
      <c r="C11" s="891"/>
      <c r="D11" s="891"/>
      <c r="E11" s="891"/>
      <c r="F11" s="891"/>
      <c r="G11" s="891"/>
      <c r="H11" s="891"/>
      <c r="I11" s="971"/>
    </row>
    <row r="33" spans="2:9" ht="11.25" customHeight="1"/>
    <row r="34" spans="2:9" ht="11.25" customHeight="1"/>
    <row r="35" spans="2:9" ht="11.25" customHeight="1"/>
    <row r="36" spans="2:9" ht="11.25" customHeight="1"/>
    <row r="37" spans="2:9" ht="11.25" customHeight="1"/>
    <row r="38" spans="2:9" customFormat="1" ht="11.25" customHeight="1">
      <c r="B38" s="606" t="s">
        <v>47</v>
      </c>
      <c r="C38" s="130"/>
      <c r="D38" s="130"/>
      <c r="E38" s="130"/>
      <c r="F38" s="130"/>
      <c r="G38" s="130"/>
      <c r="H38" s="130"/>
      <c r="I38" s="130"/>
    </row>
    <row r="39" spans="2:9" ht="11.25" customHeight="1">
      <c r="B39" s="615"/>
      <c r="C39" s="615"/>
      <c r="D39" s="615"/>
      <c r="E39" s="615"/>
      <c r="F39" s="615"/>
      <c r="G39" s="615"/>
      <c r="H39" s="615"/>
      <c r="I39" s="615"/>
    </row>
    <row r="40" spans="2:9" ht="11.25" customHeight="1">
      <c r="B40" s="694"/>
      <c r="C40" s="695" t="s">
        <v>472</v>
      </c>
      <c r="D40" s="695" t="s">
        <v>473</v>
      </c>
      <c r="E40" s="695" t="s">
        <v>474</v>
      </c>
      <c r="F40" s="695" t="s">
        <v>475</v>
      </c>
      <c r="G40" s="695" t="s">
        <v>738</v>
      </c>
      <c r="H40" s="695" t="s">
        <v>932</v>
      </c>
      <c r="I40" s="695" t="s">
        <v>933</v>
      </c>
    </row>
    <row r="41" spans="2:9" s="138" customFormat="1" ht="33.75" customHeight="1">
      <c r="B41" s="134" t="s">
        <v>522</v>
      </c>
      <c r="C41" s="338">
        <v>56.8</v>
      </c>
      <c r="D41" s="338">
        <v>56.100000000000009</v>
      </c>
      <c r="E41" s="338">
        <v>55.600000000000009</v>
      </c>
      <c r="F41" s="338">
        <v>56.3</v>
      </c>
      <c r="G41" s="338">
        <v>56.8</v>
      </c>
      <c r="H41" s="338">
        <v>57.499999999999993</v>
      </c>
      <c r="I41" s="338">
        <v>58.099999999999994</v>
      </c>
    </row>
    <row r="42" spans="2:9" s="138" customFormat="1" ht="33.75" customHeight="1">
      <c r="B42" s="134" t="s">
        <v>523</v>
      </c>
      <c r="C42" s="338">
        <v>31.6</v>
      </c>
      <c r="D42" s="338">
        <v>31</v>
      </c>
      <c r="E42" s="338">
        <v>31.1</v>
      </c>
      <c r="F42" s="338">
        <v>29.599999999999998</v>
      </c>
      <c r="G42" s="338">
        <v>29.299999999999997</v>
      </c>
      <c r="H42" s="338">
        <v>29.2</v>
      </c>
      <c r="I42" s="338">
        <v>28.799999999999997</v>
      </c>
    </row>
    <row r="43" spans="2:9" s="138" customFormat="1" ht="33.75" customHeight="1">
      <c r="B43" s="134" t="s">
        <v>524</v>
      </c>
      <c r="C43" s="338">
        <v>5.8999999999999995</v>
      </c>
      <c r="D43" s="338">
        <v>6.7</v>
      </c>
      <c r="E43" s="338">
        <v>7.1999999999999993</v>
      </c>
      <c r="F43" s="338">
        <v>8</v>
      </c>
      <c r="G43" s="338">
        <v>8.1</v>
      </c>
      <c r="H43" s="338">
        <v>7.1999999999999993</v>
      </c>
      <c r="I43" s="338">
        <v>7.1</v>
      </c>
    </row>
    <row r="44" spans="2:9" s="138" customFormat="1" ht="33.75" customHeight="1">
      <c r="B44" s="134" t="s">
        <v>525</v>
      </c>
      <c r="C44" s="338">
        <v>4.5999999999999996</v>
      </c>
      <c r="D44" s="338">
        <v>5.0999999999999996</v>
      </c>
      <c r="E44" s="338">
        <v>5.0999999999999996</v>
      </c>
      <c r="F44" s="338">
        <v>5.0999999999999996</v>
      </c>
      <c r="G44" s="338">
        <v>4.7</v>
      </c>
      <c r="H44" s="338">
        <v>5</v>
      </c>
      <c r="I44" s="338">
        <v>5</v>
      </c>
    </row>
    <row r="45" spans="2:9" s="138" customFormat="1" ht="33.75" customHeight="1">
      <c r="B45" s="134" t="s">
        <v>526</v>
      </c>
      <c r="C45" s="338">
        <v>1</v>
      </c>
      <c r="D45" s="338">
        <v>1.0999999999999999</v>
      </c>
      <c r="E45" s="338">
        <v>1.0999999999999999</v>
      </c>
      <c r="F45" s="338">
        <v>1</v>
      </c>
      <c r="G45" s="338">
        <v>1.0999999999999999</v>
      </c>
      <c r="H45" s="338">
        <v>1.0999999999999999</v>
      </c>
      <c r="I45" s="338">
        <v>1</v>
      </c>
    </row>
    <row r="46" spans="2:9" ht="15" customHeight="1"/>
    <row r="48" spans="2:9">
      <c r="B48" s="301"/>
      <c r="C48" s="301"/>
      <c r="D48" s="301"/>
    </row>
  </sheetData>
  <mergeCells count="9">
    <mergeCell ref="B11:I11"/>
    <mergeCell ref="B1:I1"/>
    <mergeCell ref="B2:I2"/>
    <mergeCell ref="B3:I3"/>
    <mergeCell ref="B9:I9"/>
    <mergeCell ref="B10:I10"/>
    <mergeCell ref="B5:I5"/>
    <mergeCell ref="B6:I6"/>
    <mergeCell ref="B7:I7"/>
  </mergeCells>
  <hyperlinks>
    <hyperlink ref="B1:G1" location="Cuprins_ro!B44" display="III. Datoria externă brută la 31.03.2023 (date provizorii)" xr:uid="{AA66DCE1-A3B2-460B-9B3F-4DC96361AB5E}"/>
    <hyperlink ref="B2:G2" location="Содержание_ru!B44" display="III. Внешний долг Республики Молдова по состоянию на 31.03.2023 (предварительные данные)" xr:uid="{11EF6049-96BA-49AC-8A61-B8088AC705AC}"/>
    <hyperlink ref="B3:G3" location="Contents_en!B44" display="III. External debt of the Republic of Moldova as of 03/31/2023 (preliminary data)" xr:uid="{8C59F94E-33D6-42AB-A335-386908371C04}"/>
  </hyperlinks>
  <pageMargins left="0.7" right="0.7" top="0.75" bottom="0.75" header="0.3" footer="0.3"/>
  <pageSetup paperSize="9" orientation="portrait" r:id="rId1"/>
  <headerFooter differentOddEven="1">
    <oddHeader>&amp;L&amp;1 </oddHeader>
    <oddFooter>&amp;L&amp;1 </oddFooter>
    <evenHeader>&amp;L&amp;1 </evenHeader>
    <evenFooter>&amp;L&amp;1 </even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1:AB120"/>
  <sheetViews>
    <sheetView showGridLines="0" showRowColHeaders="0" zoomScaleNormal="100" workbookViewId="0"/>
  </sheetViews>
  <sheetFormatPr defaultRowHeight="15"/>
  <cols>
    <col min="1" max="1" width="5.7109375" customWidth="1"/>
    <col min="2" max="2" width="49.140625" customWidth="1"/>
    <col min="3" max="3" width="16.28515625" customWidth="1"/>
    <col min="4" max="4" width="6.42578125" customWidth="1"/>
    <col min="5" max="10" width="6" customWidth="1"/>
    <col min="11" max="11" width="8.7109375" customWidth="1"/>
  </cols>
  <sheetData>
    <row r="1" spans="2:28">
      <c r="B1" s="881" t="s">
        <v>884</v>
      </c>
      <c r="C1" s="881"/>
      <c r="D1" s="881"/>
      <c r="E1" s="881"/>
      <c r="F1" s="881"/>
      <c r="G1" s="881"/>
      <c r="H1" s="881"/>
      <c r="I1" s="881"/>
      <c r="J1" s="881"/>
      <c r="K1" s="881"/>
      <c r="L1" s="881"/>
    </row>
    <row r="2" spans="2:28">
      <c r="B2" s="881" t="s">
        <v>885</v>
      </c>
      <c r="C2" s="881"/>
      <c r="D2" s="881"/>
      <c r="E2" s="881"/>
      <c r="F2" s="881"/>
      <c r="G2" s="881"/>
      <c r="H2" s="881"/>
      <c r="I2" s="881"/>
      <c r="J2" s="881"/>
      <c r="K2" s="881"/>
      <c r="L2" s="881"/>
    </row>
    <row r="3" spans="2:28">
      <c r="B3" s="881" t="s">
        <v>886</v>
      </c>
      <c r="C3" s="881"/>
      <c r="D3" s="881"/>
      <c r="E3" s="881"/>
      <c r="F3" s="881"/>
      <c r="G3" s="881"/>
      <c r="H3" s="881"/>
      <c r="I3" s="881"/>
      <c r="J3" s="881"/>
      <c r="K3" s="881"/>
      <c r="L3" s="881"/>
    </row>
    <row r="4" spans="2:28" ht="11.25" customHeight="1">
      <c r="B4" s="120"/>
      <c r="C4" s="120"/>
      <c r="D4" s="120"/>
      <c r="E4" s="120"/>
      <c r="F4" s="120"/>
      <c r="G4" s="120"/>
      <c r="H4" s="120"/>
    </row>
    <row r="5" spans="2:28">
      <c r="B5" s="890" t="s">
        <v>11</v>
      </c>
      <c r="C5" s="890"/>
      <c r="D5" s="890"/>
      <c r="E5" s="890"/>
      <c r="F5" s="890"/>
      <c r="G5" s="890"/>
      <c r="H5" s="890"/>
      <c r="I5" s="890"/>
      <c r="J5" s="890"/>
      <c r="K5" s="890"/>
    </row>
    <row r="6" spans="2:28" ht="15" customHeight="1">
      <c r="B6" s="890" t="s">
        <v>306</v>
      </c>
      <c r="C6" s="890"/>
      <c r="D6" s="890"/>
      <c r="E6" s="890"/>
      <c r="F6" s="890"/>
      <c r="G6" s="890"/>
      <c r="H6" s="890"/>
      <c r="I6" s="890"/>
      <c r="J6" s="890"/>
      <c r="K6" s="890"/>
    </row>
    <row r="7" spans="2:28">
      <c r="B7" s="890" t="s">
        <v>283</v>
      </c>
      <c r="C7" s="890"/>
      <c r="D7" s="890"/>
      <c r="E7" s="890"/>
      <c r="F7" s="890"/>
      <c r="G7" s="890"/>
      <c r="H7" s="890"/>
      <c r="I7" s="890"/>
      <c r="J7" s="890"/>
      <c r="K7" s="890"/>
    </row>
    <row r="8" spans="2:28" ht="5.0999999999999996" customHeight="1" thickBot="1">
      <c r="B8" s="70"/>
      <c r="C8" s="70"/>
    </row>
    <row r="9" spans="2:28" ht="11.25" customHeight="1" thickTop="1">
      <c r="B9" s="883"/>
      <c r="C9" s="888" t="s">
        <v>793</v>
      </c>
      <c r="D9" s="885">
        <v>2022</v>
      </c>
      <c r="E9" s="886"/>
      <c r="F9" s="886"/>
      <c r="G9" s="887"/>
      <c r="H9" s="885">
        <v>2023</v>
      </c>
      <c r="I9" s="886"/>
      <c r="J9" s="887"/>
      <c r="K9" s="463">
        <v>2023</v>
      </c>
    </row>
    <row r="10" spans="2:28" ht="11.25" customHeight="1" thickBot="1">
      <c r="B10" s="884"/>
      <c r="C10" s="889"/>
      <c r="D10" s="13" t="s">
        <v>3</v>
      </c>
      <c r="E10" s="13" t="s">
        <v>4</v>
      </c>
      <c r="F10" s="13" t="s">
        <v>5</v>
      </c>
      <c r="G10" s="14" t="s">
        <v>6</v>
      </c>
      <c r="H10" s="13" t="s">
        <v>694</v>
      </c>
      <c r="I10" s="13" t="s">
        <v>845</v>
      </c>
      <c r="J10" s="13" t="s">
        <v>5</v>
      </c>
      <c r="K10" s="464" t="s">
        <v>864</v>
      </c>
    </row>
    <row r="11" spans="2:28" ht="11.25" customHeight="1" thickTop="1">
      <c r="B11" s="15" t="s">
        <v>12</v>
      </c>
      <c r="C11" s="844" t="s">
        <v>794</v>
      </c>
      <c r="D11" s="110">
        <v>55260</v>
      </c>
      <c r="E11" s="110">
        <v>65026</v>
      </c>
      <c r="F11" s="110">
        <v>78897</v>
      </c>
      <c r="G11" s="110">
        <v>75025</v>
      </c>
      <c r="H11" s="110">
        <v>63676</v>
      </c>
      <c r="I11" s="110">
        <v>70238</v>
      </c>
      <c r="J11" s="110">
        <v>80462</v>
      </c>
      <c r="K11" s="332">
        <v>214377</v>
      </c>
      <c r="M11" s="331"/>
      <c r="N11" s="331"/>
      <c r="O11" s="331"/>
      <c r="P11" s="331"/>
      <c r="Q11" s="331"/>
      <c r="R11" s="331"/>
      <c r="S11" s="331"/>
      <c r="T11" s="331"/>
      <c r="U11" s="331"/>
      <c r="V11" s="331"/>
      <c r="W11" s="331"/>
      <c r="X11" s="331"/>
      <c r="Y11" s="331"/>
      <c r="Z11" s="331"/>
      <c r="AA11" s="331"/>
      <c r="AB11" s="331"/>
    </row>
    <row r="12" spans="2:28" ht="11.25" customHeight="1">
      <c r="B12" s="15" t="s">
        <v>13</v>
      </c>
      <c r="C12" s="844" t="s">
        <v>798</v>
      </c>
      <c r="D12" s="111"/>
      <c r="E12" s="111"/>
      <c r="F12" s="111"/>
      <c r="G12" s="111"/>
      <c r="H12" s="111"/>
      <c r="I12" s="111"/>
      <c r="J12" s="111"/>
      <c r="K12" s="478"/>
      <c r="V12" s="331"/>
      <c r="W12" s="331"/>
      <c r="X12" s="331"/>
      <c r="Y12" s="331"/>
      <c r="Z12" s="331"/>
      <c r="AA12" s="331"/>
      <c r="AB12" s="331"/>
    </row>
    <row r="13" spans="2:28" ht="11.25" customHeight="1" thickBot="1">
      <c r="B13" s="16" t="s">
        <v>14</v>
      </c>
      <c r="C13" s="845" t="s">
        <v>799</v>
      </c>
      <c r="D13" s="112"/>
      <c r="E13" s="112"/>
      <c r="F13" s="112"/>
      <c r="G13" s="112"/>
      <c r="H13" s="112"/>
      <c r="I13" s="112"/>
      <c r="J13" s="112"/>
      <c r="K13" s="479"/>
      <c r="V13" s="331"/>
      <c r="W13" s="331"/>
      <c r="X13" s="331"/>
      <c r="Y13" s="331"/>
      <c r="Z13" s="331"/>
      <c r="AA13" s="331"/>
      <c r="AB13" s="331"/>
    </row>
    <row r="14" spans="2:28" ht="11.25" customHeight="1" thickTop="1">
      <c r="B14" s="15" t="s">
        <v>15</v>
      </c>
      <c r="C14" s="844" t="s">
        <v>487</v>
      </c>
      <c r="D14" s="110">
        <v>3054</v>
      </c>
      <c r="E14" s="110">
        <v>3454</v>
      </c>
      <c r="F14" s="110">
        <v>4084</v>
      </c>
      <c r="G14" s="110">
        <v>3877</v>
      </c>
      <c r="H14" s="110">
        <v>3379</v>
      </c>
      <c r="I14" s="110">
        <v>3913</v>
      </c>
      <c r="J14" s="110">
        <v>4489</v>
      </c>
      <c r="K14" s="480">
        <v>11755</v>
      </c>
      <c r="M14" s="331"/>
      <c r="N14" s="331"/>
      <c r="O14" s="331"/>
      <c r="P14" s="331"/>
      <c r="Q14" s="331"/>
      <c r="R14" s="331"/>
      <c r="S14" s="331"/>
      <c r="T14" s="331"/>
      <c r="U14" s="331"/>
      <c r="V14" s="331"/>
      <c r="W14" s="331"/>
      <c r="X14" s="331"/>
      <c r="Y14" s="331"/>
      <c r="Z14" s="331"/>
      <c r="AA14" s="331"/>
      <c r="AB14" s="331"/>
    </row>
    <row r="15" spans="2:28" ht="11.25" customHeight="1">
      <c r="B15" s="15" t="s">
        <v>16</v>
      </c>
      <c r="C15" s="846" t="s">
        <v>796</v>
      </c>
      <c r="D15" s="111"/>
      <c r="E15" s="111"/>
      <c r="F15" s="111"/>
      <c r="G15" s="111"/>
      <c r="H15" s="111"/>
      <c r="I15" s="111"/>
      <c r="J15" s="111"/>
      <c r="K15" s="478"/>
      <c r="V15" s="331"/>
      <c r="W15" s="331"/>
      <c r="X15" s="331"/>
      <c r="Y15" s="331"/>
      <c r="Z15" s="331"/>
      <c r="AA15" s="331"/>
      <c r="AB15" s="331"/>
    </row>
    <row r="16" spans="2:28" ht="11.25" customHeight="1" thickBot="1">
      <c r="B16" s="16" t="s">
        <v>17</v>
      </c>
      <c r="C16" s="845" t="s">
        <v>797</v>
      </c>
      <c r="D16" s="112"/>
      <c r="E16" s="112"/>
      <c r="F16" s="112"/>
      <c r="G16" s="112"/>
      <c r="H16" s="112"/>
      <c r="I16" s="112"/>
      <c r="J16" s="112"/>
      <c r="K16" s="479"/>
      <c r="V16" s="331"/>
      <c r="W16" s="331"/>
      <c r="X16" s="331"/>
      <c r="Y16" s="331"/>
      <c r="Z16" s="331"/>
      <c r="AA16" s="331"/>
      <c r="AB16" s="331"/>
    </row>
    <row r="17" spans="2:28" ht="11.25" customHeight="1" thickTop="1">
      <c r="B17" s="15" t="s">
        <v>18</v>
      </c>
      <c r="C17" s="844" t="s">
        <v>162</v>
      </c>
      <c r="D17" s="465">
        <v>101.2</v>
      </c>
      <c r="E17" s="465">
        <v>99.8</v>
      </c>
      <c r="F17" s="465">
        <v>90.5</v>
      </c>
      <c r="G17" s="465">
        <v>91.3</v>
      </c>
      <c r="H17" s="465">
        <v>97.6</v>
      </c>
      <c r="I17" s="465">
        <v>97.8</v>
      </c>
      <c r="J17" s="465">
        <v>102.6</v>
      </c>
      <c r="K17" s="481">
        <v>99.6</v>
      </c>
      <c r="L17" s="321"/>
      <c r="V17" s="331"/>
      <c r="W17" s="331"/>
      <c r="X17" s="331"/>
      <c r="Y17" s="331"/>
      <c r="Z17" s="331"/>
      <c r="AA17" s="331"/>
      <c r="AB17" s="331"/>
    </row>
    <row r="18" spans="2:28" ht="11.25" customHeight="1">
      <c r="B18" s="15" t="s">
        <v>19</v>
      </c>
      <c r="C18" s="844"/>
      <c r="D18" s="15"/>
      <c r="E18" s="15"/>
      <c r="F18" s="15"/>
      <c r="G18" s="15"/>
      <c r="H18" s="15"/>
      <c r="I18" s="15"/>
      <c r="J18" s="15"/>
      <c r="K18" s="482"/>
      <c r="V18" s="331"/>
      <c r="W18" s="331"/>
      <c r="X18" s="331"/>
      <c r="Y18" s="331"/>
      <c r="Z18" s="331"/>
      <c r="AA18" s="331"/>
      <c r="AB18" s="331"/>
    </row>
    <row r="19" spans="2:28" ht="11.25" customHeight="1" thickBot="1">
      <c r="B19" s="16" t="s">
        <v>20</v>
      </c>
      <c r="C19" s="847"/>
      <c r="D19" s="16"/>
      <c r="E19" s="16"/>
      <c r="F19" s="16"/>
      <c r="G19" s="16"/>
      <c r="H19" s="16"/>
      <c r="I19" s="16"/>
      <c r="J19" s="16"/>
      <c r="K19" s="483"/>
      <c r="V19" s="331"/>
      <c r="W19" s="331"/>
      <c r="X19" s="331"/>
      <c r="Y19" s="331"/>
      <c r="Z19" s="331"/>
      <c r="AA19" s="331"/>
      <c r="AB19" s="331"/>
    </row>
    <row r="20" spans="2:28" ht="11.25" customHeight="1" thickTop="1">
      <c r="B20" s="635" t="s">
        <v>739</v>
      </c>
      <c r="C20" s="848" t="s">
        <v>162</v>
      </c>
      <c r="D20" s="465">
        <v>142.69999999999999</v>
      </c>
      <c r="E20" s="465">
        <v>175.9</v>
      </c>
      <c r="F20" s="465">
        <v>112.5</v>
      </c>
      <c r="G20" s="465">
        <v>95.7</v>
      </c>
      <c r="H20" s="465">
        <v>106.9</v>
      </c>
      <c r="I20" s="465">
        <v>93.9</v>
      </c>
      <c r="J20" s="465">
        <v>115.2</v>
      </c>
      <c r="K20" s="477" t="s">
        <v>72</v>
      </c>
      <c r="M20" s="331"/>
      <c r="N20" s="331"/>
      <c r="O20" s="331"/>
      <c r="P20" s="331"/>
      <c r="Q20" s="331"/>
      <c r="R20" s="331"/>
      <c r="S20" s="331"/>
      <c r="T20" s="331"/>
      <c r="V20" s="331"/>
      <c r="W20" s="331"/>
      <c r="X20" s="331"/>
      <c r="Y20" s="331"/>
      <c r="Z20" s="331"/>
      <c r="AA20" s="331"/>
      <c r="AB20" s="331"/>
    </row>
    <row r="21" spans="2:28" ht="11.25" customHeight="1">
      <c r="B21" s="15" t="s">
        <v>21</v>
      </c>
      <c r="C21" s="844"/>
      <c r="D21" s="15"/>
      <c r="E21" s="15"/>
      <c r="F21" s="15"/>
      <c r="G21" s="15"/>
      <c r="H21" s="15"/>
      <c r="I21" s="15"/>
      <c r="J21" s="15"/>
      <c r="K21" s="484"/>
      <c r="V21" s="331"/>
      <c r="W21" s="331"/>
      <c r="X21" s="331"/>
      <c r="Y21" s="331"/>
      <c r="Z21" s="331"/>
      <c r="AA21" s="331"/>
      <c r="AB21" s="331"/>
    </row>
    <row r="22" spans="2:28" ht="11.25" customHeight="1" thickBot="1">
      <c r="B22" s="16" t="s">
        <v>22</v>
      </c>
      <c r="C22" s="847"/>
      <c r="D22" s="16"/>
      <c r="E22" s="16"/>
      <c r="F22" s="16"/>
      <c r="G22" s="16"/>
      <c r="H22" s="16"/>
      <c r="I22" s="16"/>
      <c r="J22" s="16"/>
      <c r="K22" s="485"/>
      <c r="V22" s="331"/>
      <c r="W22" s="331"/>
      <c r="X22" s="331"/>
      <c r="Y22" s="331"/>
      <c r="Z22" s="331"/>
      <c r="AA22" s="331"/>
      <c r="AB22" s="331"/>
    </row>
    <row r="23" spans="2:28" ht="11.25" customHeight="1" thickTop="1">
      <c r="B23" s="635" t="s">
        <v>740</v>
      </c>
      <c r="C23" s="848" t="s">
        <v>162</v>
      </c>
      <c r="D23" s="465">
        <v>108.7</v>
      </c>
      <c r="E23" s="465">
        <v>107.9</v>
      </c>
      <c r="F23" s="465">
        <v>113.5</v>
      </c>
      <c r="G23" s="465">
        <v>106.1</v>
      </c>
      <c r="H23" s="465">
        <v>94.4</v>
      </c>
      <c r="I23" s="465">
        <v>84.1</v>
      </c>
      <c r="J23" s="465">
        <v>85.6</v>
      </c>
      <c r="K23" s="477" t="s">
        <v>72</v>
      </c>
      <c r="V23" s="331"/>
      <c r="W23" s="331"/>
      <c r="X23" s="331"/>
      <c r="Y23" s="331"/>
      <c r="Z23" s="331"/>
      <c r="AA23" s="331"/>
      <c r="AB23" s="331"/>
    </row>
    <row r="24" spans="2:28" ht="11.25" customHeight="1">
      <c r="B24" s="15" t="s">
        <v>23</v>
      </c>
      <c r="C24" s="844"/>
      <c r="D24" s="15"/>
      <c r="E24" s="15"/>
      <c r="F24" s="15"/>
      <c r="G24" s="15"/>
      <c r="H24" s="15"/>
      <c r="I24" s="15"/>
      <c r="J24" s="15"/>
      <c r="K24" s="484"/>
      <c r="V24" s="331"/>
      <c r="W24" s="331"/>
      <c r="X24" s="331"/>
      <c r="Y24" s="331"/>
      <c r="Z24" s="331"/>
      <c r="AA24" s="331"/>
      <c r="AB24" s="331"/>
    </row>
    <row r="25" spans="2:28" ht="11.25" customHeight="1" thickBot="1">
      <c r="B25" s="16" t="s">
        <v>24</v>
      </c>
      <c r="C25" s="847"/>
      <c r="D25" s="16"/>
      <c r="E25" s="16"/>
      <c r="F25" s="16"/>
      <c r="G25" s="16"/>
      <c r="H25" s="16"/>
      <c r="I25" s="16"/>
      <c r="J25" s="16"/>
      <c r="K25" s="485"/>
      <c r="V25" s="331"/>
      <c r="W25" s="331"/>
      <c r="X25" s="331"/>
      <c r="Y25" s="331"/>
      <c r="Z25" s="331"/>
      <c r="AA25" s="331"/>
      <c r="AB25" s="331"/>
    </row>
    <row r="26" spans="2:28" ht="11.25" customHeight="1" thickTop="1">
      <c r="B26" s="15" t="s">
        <v>25</v>
      </c>
      <c r="C26" s="844" t="s">
        <v>162</v>
      </c>
      <c r="D26" s="465">
        <v>103.4</v>
      </c>
      <c r="E26" s="465">
        <v>114.5</v>
      </c>
      <c r="F26" s="465">
        <v>112.4</v>
      </c>
      <c r="G26" s="465">
        <v>107.5</v>
      </c>
      <c r="H26" s="465">
        <v>107.7</v>
      </c>
      <c r="I26" s="459">
        <v>96</v>
      </c>
      <c r="J26" s="459">
        <v>88.5</v>
      </c>
      <c r="K26" s="477" t="s">
        <v>72</v>
      </c>
      <c r="V26" s="331"/>
      <c r="W26" s="331"/>
      <c r="X26" s="331"/>
      <c r="Y26" s="331"/>
      <c r="Z26" s="331"/>
      <c r="AA26" s="331"/>
      <c r="AB26" s="331"/>
    </row>
    <row r="27" spans="2:28" ht="11.25" customHeight="1">
      <c r="B27" s="15" t="s">
        <v>26</v>
      </c>
      <c r="C27" s="844"/>
      <c r="D27" s="15"/>
      <c r="E27" s="15"/>
      <c r="F27" s="15"/>
      <c r="G27" s="15"/>
      <c r="H27" s="15"/>
      <c r="I27" s="15"/>
      <c r="J27" s="15"/>
      <c r="K27" s="484"/>
      <c r="V27" s="331"/>
      <c r="W27" s="331"/>
      <c r="X27" s="331"/>
      <c r="Y27" s="331"/>
      <c r="Z27" s="331"/>
      <c r="AA27" s="331"/>
      <c r="AB27" s="331"/>
    </row>
    <row r="28" spans="2:28" ht="11.25" customHeight="1" thickBot="1">
      <c r="B28" s="16" t="s">
        <v>27</v>
      </c>
      <c r="C28" s="847"/>
      <c r="D28" s="16"/>
      <c r="E28" s="16"/>
      <c r="F28" s="16"/>
      <c r="G28" s="16"/>
      <c r="H28" s="16"/>
      <c r="I28" s="16"/>
      <c r="J28" s="16"/>
      <c r="K28" s="485"/>
      <c r="V28" s="331"/>
      <c r="W28" s="331"/>
      <c r="X28" s="331"/>
      <c r="Y28" s="331"/>
      <c r="Z28" s="331"/>
      <c r="AA28" s="331"/>
      <c r="AB28" s="331"/>
    </row>
    <row r="29" spans="2:28" ht="11.25" customHeight="1" thickTop="1">
      <c r="B29" s="15" t="s">
        <v>28</v>
      </c>
      <c r="C29" s="844" t="s">
        <v>162</v>
      </c>
      <c r="D29" s="465">
        <v>127.1</v>
      </c>
      <c r="E29" s="465">
        <v>117.6</v>
      </c>
      <c r="F29" s="465">
        <v>117.4</v>
      </c>
      <c r="G29" s="465">
        <v>109.9</v>
      </c>
      <c r="H29" s="465">
        <v>105.1</v>
      </c>
      <c r="I29" s="465">
        <v>93.1</v>
      </c>
      <c r="J29" s="465">
        <v>96.6</v>
      </c>
      <c r="K29" s="477" t="s">
        <v>72</v>
      </c>
      <c r="V29" s="331"/>
      <c r="W29" s="331"/>
      <c r="X29" s="331"/>
      <c r="Y29" s="331"/>
      <c r="Z29" s="331"/>
      <c r="AA29" s="331"/>
      <c r="AB29" s="331"/>
    </row>
    <row r="30" spans="2:28" ht="11.25" customHeight="1">
      <c r="B30" s="15" t="s">
        <v>29</v>
      </c>
      <c r="C30" s="844"/>
      <c r="D30" s="15"/>
      <c r="E30" s="15"/>
      <c r="F30" s="15"/>
      <c r="G30" s="15"/>
      <c r="H30" s="15"/>
      <c r="I30" s="15"/>
      <c r="J30" s="15"/>
      <c r="K30" s="484"/>
      <c r="V30" s="331"/>
      <c r="W30" s="331"/>
      <c r="X30" s="331"/>
      <c r="Y30" s="331"/>
      <c r="Z30" s="331"/>
      <c r="AA30" s="331"/>
      <c r="AB30" s="331"/>
    </row>
    <row r="31" spans="2:28" ht="11.25" customHeight="1" thickBot="1">
      <c r="B31" s="16" t="s">
        <v>30</v>
      </c>
      <c r="C31" s="847"/>
      <c r="D31" s="16"/>
      <c r="E31" s="16"/>
      <c r="F31" s="16"/>
      <c r="G31" s="16"/>
      <c r="H31" s="16"/>
      <c r="I31" s="16"/>
      <c r="J31" s="16"/>
      <c r="K31" s="485"/>
      <c r="V31" s="331"/>
      <c r="W31" s="331"/>
      <c r="X31" s="331"/>
      <c r="Y31" s="331"/>
      <c r="Z31" s="331"/>
      <c r="AA31" s="331"/>
      <c r="AB31" s="331"/>
    </row>
    <row r="32" spans="2:28" ht="11.25" customHeight="1" thickTop="1">
      <c r="B32" s="15" t="s">
        <v>31</v>
      </c>
      <c r="C32" s="844" t="s">
        <v>162</v>
      </c>
      <c r="D32" s="465">
        <v>85.5</v>
      </c>
      <c r="E32" s="465">
        <v>91.8</v>
      </c>
      <c r="F32" s="465">
        <v>96.7</v>
      </c>
      <c r="G32" s="465">
        <v>96.5</v>
      </c>
      <c r="H32" s="465">
        <v>89.8</v>
      </c>
      <c r="I32" s="465">
        <v>90.3</v>
      </c>
      <c r="J32" s="465">
        <v>88.6</v>
      </c>
      <c r="K32" s="477" t="s">
        <v>72</v>
      </c>
      <c r="V32" s="331"/>
      <c r="W32" s="331"/>
      <c r="X32" s="331"/>
      <c r="Y32" s="331"/>
      <c r="Z32" s="331"/>
      <c r="AA32" s="331"/>
      <c r="AB32" s="331"/>
    </row>
    <row r="33" spans="2:28" ht="11.25" customHeight="1">
      <c r="B33" s="15" t="s">
        <v>32</v>
      </c>
      <c r="C33" s="844"/>
      <c r="D33" s="15"/>
      <c r="E33" s="15"/>
      <c r="F33" s="15"/>
      <c r="G33" s="15"/>
      <c r="H33" s="15"/>
      <c r="I33" s="15"/>
      <c r="J33" s="15"/>
      <c r="K33" s="484"/>
      <c r="V33" s="331"/>
      <c r="W33" s="331"/>
      <c r="X33" s="331"/>
      <c r="Y33" s="331"/>
      <c r="Z33" s="331"/>
      <c r="AA33" s="331"/>
      <c r="AB33" s="331"/>
    </row>
    <row r="34" spans="2:28" ht="11.25" customHeight="1" thickBot="1">
      <c r="B34" s="16" t="s">
        <v>33</v>
      </c>
      <c r="C34" s="847"/>
      <c r="D34" s="16"/>
      <c r="E34" s="16"/>
      <c r="F34" s="16"/>
      <c r="G34" s="16"/>
      <c r="H34" s="16"/>
      <c r="I34" s="16"/>
      <c r="J34" s="16"/>
      <c r="K34" s="485"/>
      <c r="V34" s="331"/>
      <c r="W34" s="331"/>
      <c r="X34" s="331"/>
      <c r="Y34" s="331"/>
      <c r="Z34" s="331"/>
      <c r="AA34" s="331"/>
      <c r="AB34" s="331"/>
    </row>
    <row r="35" spans="2:28" ht="11.25" customHeight="1" thickTop="1">
      <c r="B35" s="15" t="s">
        <v>34</v>
      </c>
      <c r="C35" s="846" t="s">
        <v>795</v>
      </c>
      <c r="D35" s="325">
        <v>18.0944</v>
      </c>
      <c r="E35" s="325">
        <v>18.8261</v>
      </c>
      <c r="F35" s="325">
        <v>19.320499999999999</v>
      </c>
      <c r="G35" s="325">
        <v>19.353300000000001</v>
      </c>
      <c r="H35" s="325">
        <v>18.845300000000002</v>
      </c>
      <c r="I35" s="325">
        <v>17.9513</v>
      </c>
      <c r="J35" s="325">
        <v>17.922899999999998</v>
      </c>
      <c r="K35" s="481">
        <v>18.236499999999999</v>
      </c>
      <c r="V35" s="331"/>
      <c r="W35" s="331"/>
      <c r="X35" s="331"/>
      <c r="Y35" s="331"/>
      <c r="Z35" s="331"/>
      <c r="AA35" s="331"/>
      <c r="AB35" s="331"/>
    </row>
    <row r="36" spans="2:28" ht="11.25" customHeight="1">
      <c r="B36" s="15" t="s">
        <v>35</v>
      </c>
      <c r="C36" s="846" t="s">
        <v>800</v>
      </c>
      <c r="D36" s="326"/>
      <c r="E36" s="326"/>
      <c r="F36" s="326"/>
      <c r="G36" s="326"/>
      <c r="H36" s="326"/>
      <c r="I36" s="326"/>
      <c r="J36" s="326"/>
      <c r="K36" s="482"/>
      <c r="V36" s="331"/>
      <c r="W36" s="331"/>
      <c r="X36" s="331"/>
      <c r="Y36" s="331"/>
      <c r="Z36" s="331"/>
      <c r="AA36" s="331"/>
      <c r="AB36" s="331"/>
    </row>
    <row r="37" spans="2:28" ht="11.25" customHeight="1" thickBot="1">
      <c r="B37" s="16" t="s">
        <v>36</v>
      </c>
      <c r="C37" s="846" t="s">
        <v>795</v>
      </c>
      <c r="D37" s="16"/>
      <c r="E37" s="16"/>
      <c r="F37" s="16"/>
      <c r="G37" s="16"/>
      <c r="H37" s="16"/>
      <c r="I37" s="16"/>
      <c r="J37" s="16"/>
      <c r="K37" s="483"/>
      <c r="V37" s="331"/>
      <c r="W37" s="331"/>
      <c r="X37" s="331"/>
      <c r="Y37" s="331"/>
      <c r="Z37" s="331"/>
      <c r="AA37" s="331"/>
      <c r="AB37" s="331"/>
    </row>
    <row r="38" spans="2:28" ht="11.25" customHeight="1" thickTop="1">
      <c r="B38" s="15" t="s">
        <v>37</v>
      </c>
      <c r="C38" s="844" t="s">
        <v>162</v>
      </c>
      <c r="D38" s="465">
        <v>-18.5</v>
      </c>
      <c r="E38" s="465">
        <v>-13.5</v>
      </c>
      <c r="F38" s="465">
        <v>-15.4</v>
      </c>
      <c r="G38" s="465">
        <v>-21.2</v>
      </c>
      <c r="H38" s="465">
        <v>-15</v>
      </c>
      <c r="I38" s="465">
        <v>-10.6</v>
      </c>
      <c r="J38" s="465">
        <v>-13.3</v>
      </c>
      <c r="K38" s="481">
        <v>-12.9</v>
      </c>
      <c r="V38" s="331"/>
      <c r="W38" s="331"/>
      <c r="X38" s="331"/>
      <c r="Y38" s="331"/>
      <c r="Z38" s="331"/>
      <c r="AA38" s="331"/>
      <c r="AB38" s="331"/>
    </row>
    <row r="39" spans="2:28" ht="11.25" customHeight="1">
      <c r="B39" s="15" t="s">
        <v>38</v>
      </c>
      <c r="C39" s="844"/>
      <c r="D39" s="15"/>
      <c r="E39" s="15"/>
      <c r="F39" s="15"/>
      <c r="G39" s="15"/>
      <c r="H39" s="15"/>
      <c r="I39" s="15"/>
      <c r="J39" s="15"/>
      <c r="K39" s="482"/>
      <c r="V39" s="331"/>
      <c r="W39" s="331"/>
      <c r="X39" s="331"/>
      <c r="Y39" s="331"/>
      <c r="Z39" s="331"/>
      <c r="AA39" s="331"/>
      <c r="AB39" s="331"/>
    </row>
    <row r="40" spans="2:28" ht="11.25" customHeight="1" thickBot="1">
      <c r="B40" s="16" t="s">
        <v>39</v>
      </c>
      <c r="C40" s="847"/>
      <c r="D40" s="16"/>
      <c r="E40" s="16"/>
      <c r="F40" s="16"/>
      <c r="G40" s="16"/>
      <c r="H40" s="16"/>
      <c r="I40" s="16"/>
      <c r="J40" s="16"/>
      <c r="K40" s="483"/>
      <c r="V40" s="331"/>
      <c r="W40" s="331"/>
      <c r="X40" s="331"/>
      <c r="Y40" s="331"/>
      <c r="Z40" s="331"/>
      <c r="AA40" s="331"/>
      <c r="AB40" s="331"/>
    </row>
    <row r="41" spans="2:28" ht="11.25" customHeight="1" thickTop="1">
      <c r="B41" s="15" t="s">
        <v>40</v>
      </c>
      <c r="C41" s="844" t="s">
        <v>162</v>
      </c>
      <c r="D41" s="459">
        <v>13.7</v>
      </c>
      <c r="E41" s="459">
        <v>15.2</v>
      </c>
      <c r="F41" s="459">
        <v>13.1</v>
      </c>
      <c r="G41" s="459">
        <v>13.1</v>
      </c>
      <c r="H41" s="459">
        <v>13.8</v>
      </c>
      <c r="I41" s="459">
        <v>12.5</v>
      </c>
      <c r="J41" s="459">
        <v>10.199999999999999</v>
      </c>
      <c r="K41" s="487">
        <v>12</v>
      </c>
      <c r="V41" s="331"/>
      <c r="W41" s="331"/>
      <c r="X41" s="331"/>
      <c r="Y41" s="331"/>
      <c r="Z41" s="331"/>
      <c r="AA41" s="331"/>
      <c r="AB41" s="331"/>
    </row>
    <row r="42" spans="2:28" ht="11.25" customHeight="1">
      <c r="B42" s="15" t="s">
        <v>41</v>
      </c>
      <c r="C42" s="844"/>
      <c r="D42" s="15"/>
      <c r="E42" s="15"/>
      <c r="F42" s="15"/>
      <c r="G42" s="15"/>
      <c r="H42" s="15"/>
      <c r="I42" s="15"/>
      <c r="J42" s="15"/>
      <c r="K42" s="482"/>
      <c r="V42" s="331"/>
      <c r="W42" s="331"/>
      <c r="X42" s="331"/>
      <c r="Y42" s="331"/>
      <c r="Z42" s="331"/>
      <c r="AA42" s="331"/>
      <c r="AB42" s="331"/>
    </row>
    <row r="43" spans="2:28" ht="11.25" customHeight="1" thickBot="1">
      <c r="B43" s="16" t="s">
        <v>42</v>
      </c>
      <c r="C43" s="847"/>
      <c r="D43" s="16"/>
      <c r="E43" s="16"/>
      <c r="F43" s="16"/>
      <c r="G43" s="16"/>
      <c r="H43" s="16"/>
      <c r="I43" s="16"/>
      <c r="J43" s="16"/>
      <c r="K43" s="483"/>
      <c r="V43" s="331"/>
      <c r="W43" s="331"/>
      <c r="X43" s="331"/>
      <c r="Y43" s="331"/>
      <c r="Z43" s="331"/>
      <c r="AA43" s="331"/>
      <c r="AB43" s="331"/>
    </row>
    <row r="44" spans="2:28" ht="11.25" customHeight="1" thickTop="1">
      <c r="B44" s="15" t="s">
        <v>43</v>
      </c>
      <c r="C44" s="844" t="s">
        <v>162</v>
      </c>
      <c r="D44" s="465">
        <v>6.4</v>
      </c>
      <c r="E44" s="465">
        <v>3.6</v>
      </c>
      <c r="F44" s="465">
        <v>4.8</v>
      </c>
      <c r="G44" s="465">
        <v>1.9</v>
      </c>
      <c r="H44" s="465">
        <v>4.0999999999999996</v>
      </c>
      <c r="I44" s="465">
        <v>1.5</v>
      </c>
      <c r="J44" s="465">
        <v>2.4</v>
      </c>
      <c r="K44" s="481">
        <v>2.6</v>
      </c>
      <c r="V44" s="331"/>
      <c r="W44" s="331"/>
      <c r="X44" s="331"/>
      <c r="Y44" s="331"/>
      <c r="Z44" s="331"/>
      <c r="AA44" s="331"/>
      <c r="AB44" s="331"/>
    </row>
    <row r="45" spans="2:28" ht="11.25" customHeight="1">
      <c r="B45" s="15" t="s">
        <v>44</v>
      </c>
      <c r="C45" s="844"/>
      <c r="D45" s="15"/>
      <c r="E45" s="15"/>
      <c r="F45" s="15"/>
      <c r="G45" s="15"/>
      <c r="H45" s="15"/>
      <c r="I45" s="15"/>
      <c r="J45" s="15"/>
      <c r="K45" s="482"/>
    </row>
    <row r="46" spans="2:28" ht="11.25" customHeight="1" thickBot="1">
      <c r="B46" s="17" t="s">
        <v>45</v>
      </c>
      <c r="C46" s="849"/>
      <c r="D46" s="17"/>
      <c r="E46" s="17"/>
      <c r="F46" s="17"/>
      <c r="G46" s="17"/>
      <c r="H46" s="17"/>
      <c r="I46" s="17"/>
      <c r="J46" s="17"/>
      <c r="K46" s="486"/>
    </row>
    <row r="47" spans="2:28" ht="11.25" customHeight="1" thickTop="1">
      <c r="B47" s="606" t="s">
        <v>46</v>
      </c>
      <c r="C47" s="606"/>
    </row>
    <row r="48" spans="2:28" ht="11.25" customHeight="1">
      <c r="B48" s="606" t="s">
        <v>47</v>
      </c>
      <c r="C48" s="606"/>
    </row>
    <row r="51" spans="3:11">
      <c r="C51" s="321"/>
    </row>
    <row r="52" spans="3:11">
      <c r="D52" s="331"/>
      <c r="E52" s="331"/>
      <c r="F52" s="331"/>
      <c r="G52" s="331"/>
      <c r="H52" s="331"/>
      <c r="I52" s="331"/>
      <c r="J52" s="331"/>
      <c r="K52" s="331"/>
    </row>
    <row r="55" spans="3:11">
      <c r="D55" s="331"/>
      <c r="E55" s="331"/>
      <c r="F55" s="331"/>
      <c r="G55" s="331"/>
      <c r="H55" s="331"/>
      <c r="I55" s="331"/>
      <c r="J55" s="331"/>
      <c r="K55" s="331"/>
    </row>
    <row r="87" spans="4:11">
      <c r="D87" s="331"/>
      <c r="E87" s="331"/>
      <c r="F87" s="331"/>
      <c r="G87" s="331"/>
      <c r="H87" s="331"/>
      <c r="I87" s="331"/>
      <c r="J87" s="331"/>
      <c r="K87" s="331"/>
    </row>
    <row r="88" spans="4:11">
      <c r="D88" s="331"/>
      <c r="E88" s="331"/>
      <c r="F88" s="331"/>
      <c r="G88" s="331"/>
      <c r="H88" s="331"/>
      <c r="I88" s="331"/>
      <c r="J88" s="331"/>
      <c r="K88" s="331"/>
    </row>
    <row r="89" spans="4:11">
      <c r="D89" s="331"/>
      <c r="E89" s="331"/>
      <c r="F89" s="331"/>
      <c r="G89" s="331"/>
      <c r="H89" s="331"/>
      <c r="I89" s="331"/>
      <c r="J89" s="331"/>
      <c r="K89" s="331"/>
    </row>
    <row r="90" spans="4:11">
      <c r="D90" s="331"/>
      <c r="E90" s="331"/>
      <c r="F90" s="331"/>
      <c r="G90" s="331"/>
      <c r="H90" s="331"/>
      <c r="I90" s="331"/>
      <c r="J90" s="331"/>
      <c r="K90" s="331"/>
    </row>
    <row r="91" spans="4:11">
      <c r="D91" s="331"/>
      <c r="E91" s="331"/>
      <c r="F91" s="331"/>
      <c r="G91" s="331"/>
      <c r="H91" s="331"/>
      <c r="I91" s="331"/>
      <c r="J91" s="331"/>
      <c r="K91" s="331"/>
    </row>
    <row r="92" spans="4:11">
      <c r="D92" s="331"/>
      <c r="E92" s="331"/>
      <c r="F92" s="331"/>
      <c r="G92" s="331"/>
      <c r="H92" s="331"/>
      <c r="I92" s="331"/>
      <c r="J92" s="331"/>
      <c r="K92" s="331"/>
    </row>
    <row r="93" spans="4:11">
      <c r="D93" s="331"/>
      <c r="E93" s="331"/>
      <c r="F93" s="331"/>
      <c r="G93" s="331"/>
      <c r="H93" s="331"/>
      <c r="I93" s="331"/>
      <c r="J93" s="331"/>
      <c r="K93" s="331"/>
    </row>
    <row r="94" spans="4:11">
      <c r="D94" s="331"/>
      <c r="E94" s="331"/>
      <c r="F94" s="331"/>
      <c r="G94" s="331"/>
      <c r="H94" s="331"/>
      <c r="I94" s="331"/>
      <c r="J94" s="331"/>
      <c r="K94" s="331"/>
    </row>
    <row r="95" spans="4:11">
      <c r="D95" s="331"/>
      <c r="E95" s="331"/>
      <c r="F95" s="331"/>
      <c r="G95" s="331"/>
      <c r="H95" s="331"/>
      <c r="I95" s="331"/>
      <c r="J95" s="331"/>
      <c r="K95" s="331"/>
    </row>
    <row r="96" spans="4:11">
      <c r="D96" s="331"/>
      <c r="E96" s="331"/>
      <c r="F96" s="331"/>
      <c r="G96" s="331"/>
      <c r="H96" s="331"/>
      <c r="I96" s="331"/>
      <c r="J96" s="331"/>
      <c r="K96" s="331"/>
    </row>
    <row r="97" spans="4:11">
      <c r="D97" s="331"/>
      <c r="E97" s="331"/>
      <c r="F97" s="331"/>
      <c r="G97" s="331"/>
      <c r="H97" s="331"/>
      <c r="I97" s="331"/>
      <c r="J97" s="331"/>
      <c r="K97" s="331"/>
    </row>
    <row r="98" spans="4:11">
      <c r="D98" s="331"/>
      <c r="E98" s="331"/>
      <c r="F98" s="331"/>
      <c r="G98" s="331"/>
      <c r="H98" s="331"/>
      <c r="I98" s="331"/>
      <c r="J98" s="331"/>
      <c r="K98" s="331"/>
    </row>
    <row r="99" spans="4:11">
      <c r="D99" s="331"/>
      <c r="E99" s="331"/>
      <c r="F99" s="331"/>
      <c r="G99" s="331"/>
      <c r="H99" s="331"/>
      <c r="I99" s="331"/>
      <c r="J99" s="331"/>
      <c r="K99" s="331"/>
    </row>
    <row r="100" spans="4:11">
      <c r="D100" s="331"/>
      <c r="E100" s="331"/>
      <c r="F100" s="331"/>
      <c r="G100" s="331"/>
      <c r="H100" s="331"/>
      <c r="I100" s="331"/>
      <c r="J100" s="331"/>
      <c r="K100" s="331"/>
    </row>
    <row r="101" spans="4:11">
      <c r="D101" s="331"/>
      <c r="E101" s="331"/>
      <c r="F101" s="331"/>
      <c r="G101" s="331"/>
      <c r="H101" s="331"/>
      <c r="I101" s="331"/>
      <c r="J101" s="331"/>
      <c r="K101" s="331"/>
    </row>
    <row r="102" spans="4:11">
      <c r="D102" s="331"/>
      <c r="E102" s="331"/>
      <c r="F102" s="331"/>
      <c r="G102" s="331"/>
      <c r="H102" s="331"/>
      <c r="I102" s="331"/>
      <c r="J102" s="331"/>
      <c r="K102" s="331"/>
    </row>
    <row r="103" spans="4:11">
      <c r="D103" s="331"/>
      <c r="E103" s="331"/>
      <c r="F103" s="331"/>
      <c r="G103" s="331"/>
      <c r="H103" s="331"/>
      <c r="I103" s="331"/>
      <c r="J103" s="331"/>
      <c r="K103" s="331"/>
    </row>
    <row r="104" spans="4:11">
      <c r="D104" s="331"/>
      <c r="E104" s="331"/>
      <c r="F104" s="331"/>
      <c r="G104" s="331"/>
      <c r="H104" s="331"/>
      <c r="I104" s="331"/>
      <c r="J104" s="331"/>
      <c r="K104" s="331"/>
    </row>
    <row r="105" spans="4:11">
      <c r="D105" s="331"/>
      <c r="E105" s="331"/>
      <c r="F105" s="331"/>
      <c r="G105" s="331"/>
      <c r="H105" s="331"/>
      <c r="I105" s="331"/>
      <c r="J105" s="331"/>
      <c r="K105" s="331"/>
    </row>
    <row r="106" spans="4:11">
      <c r="D106" s="331"/>
      <c r="E106" s="331"/>
      <c r="F106" s="331"/>
      <c r="G106" s="331"/>
      <c r="H106" s="331"/>
      <c r="I106" s="331"/>
      <c r="J106" s="331"/>
      <c r="K106" s="331"/>
    </row>
    <row r="107" spans="4:11">
      <c r="D107" s="331"/>
      <c r="E107" s="331"/>
      <c r="F107" s="331"/>
      <c r="G107" s="331"/>
      <c r="H107" s="331"/>
      <c r="I107" s="331"/>
      <c r="J107" s="331"/>
      <c r="K107" s="331"/>
    </row>
    <row r="108" spans="4:11">
      <c r="D108" s="331"/>
      <c r="E108" s="331"/>
      <c r="F108" s="331"/>
      <c r="G108" s="331"/>
      <c r="H108" s="331"/>
      <c r="I108" s="331"/>
      <c r="J108" s="331"/>
      <c r="K108" s="331"/>
    </row>
    <row r="109" spans="4:11">
      <c r="D109" s="331"/>
      <c r="E109" s="331"/>
      <c r="F109" s="331"/>
      <c r="G109" s="331"/>
      <c r="H109" s="331"/>
      <c r="I109" s="331"/>
      <c r="J109" s="331"/>
      <c r="K109" s="331"/>
    </row>
    <row r="110" spans="4:11">
      <c r="D110" s="331"/>
      <c r="E110" s="331"/>
      <c r="F110" s="331"/>
      <c r="G110" s="331"/>
      <c r="H110" s="331"/>
      <c r="I110" s="331"/>
      <c r="J110" s="331"/>
      <c r="K110" s="331"/>
    </row>
    <row r="111" spans="4:11">
      <c r="D111" s="331"/>
      <c r="E111" s="331"/>
      <c r="F111" s="331"/>
      <c r="G111" s="331"/>
      <c r="H111" s="331"/>
      <c r="I111" s="331"/>
      <c r="J111" s="331"/>
      <c r="K111" s="331"/>
    </row>
    <row r="112" spans="4:11">
      <c r="D112" s="331"/>
      <c r="E112" s="331"/>
      <c r="F112" s="331"/>
      <c r="G112" s="331"/>
      <c r="H112" s="331"/>
      <c r="I112" s="331"/>
      <c r="J112" s="331"/>
      <c r="K112" s="331"/>
    </row>
    <row r="113" spans="4:11">
      <c r="D113" s="331"/>
      <c r="E113" s="331"/>
      <c r="F113" s="331"/>
      <c r="G113" s="331"/>
      <c r="H113" s="331"/>
      <c r="I113" s="331"/>
      <c r="J113" s="331"/>
      <c r="K113" s="331"/>
    </row>
    <row r="114" spans="4:11">
      <c r="D114" s="331"/>
      <c r="E114" s="331"/>
      <c r="F114" s="331"/>
      <c r="G114" s="331"/>
      <c r="H114" s="331"/>
      <c r="I114" s="331"/>
      <c r="J114" s="331"/>
      <c r="K114" s="331"/>
    </row>
    <row r="115" spans="4:11">
      <c r="D115" s="331"/>
      <c r="E115" s="331"/>
      <c r="F115" s="331"/>
      <c r="G115" s="331"/>
      <c r="H115" s="331"/>
      <c r="I115" s="331"/>
      <c r="J115" s="331"/>
      <c r="K115" s="331"/>
    </row>
    <row r="116" spans="4:11">
      <c r="D116" s="331"/>
      <c r="E116" s="331"/>
      <c r="F116" s="331"/>
      <c r="G116" s="331"/>
      <c r="H116" s="331"/>
      <c r="I116" s="331"/>
      <c r="J116" s="331"/>
      <c r="K116" s="331"/>
    </row>
    <row r="117" spans="4:11">
      <c r="D117" s="331"/>
      <c r="E117" s="331"/>
      <c r="F117" s="331"/>
      <c r="G117" s="331"/>
      <c r="H117" s="331"/>
      <c r="I117" s="331"/>
      <c r="J117" s="331"/>
      <c r="K117" s="331"/>
    </row>
    <row r="118" spans="4:11">
      <c r="D118" s="331"/>
      <c r="E118" s="331"/>
      <c r="F118" s="331"/>
      <c r="G118" s="331"/>
      <c r="H118" s="331"/>
      <c r="I118" s="331"/>
      <c r="J118" s="331"/>
      <c r="K118" s="331"/>
    </row>
    <row r="119" spans="4:11">
      <c r="D119" s="331"/>
      <c r="E119" s="331"/>
      <c r="F119" s="331"/>
      <c r="G119" s="331"/>
      <c r="H119" s="331"/>
      <c r="I119" s="331"/>
      <c r="J119" s="331"/>
      <c r="K119" s="331"/>
    </row>
    <row r="120" spans="4:11">
      <c r="D120" s="331"/>
      <c r="E120" s="331"/>
      <c r="F120" s="331"/>
      <c r="G120" s="331"/>
      <c r="H120" s="331"/>
      <c r="I120" s="331"/>
      <c r="J120" s="331"/>
      <c r="K120" s="331"/>
    </row>
  </sheetData>
  <mergeCells count="10">
    <mergeCell ref="B1:L1"/>
    <mergeCell ref="B2:L2"/>
    <mergeCell ref="B3:L3"/>
    <mergeCell ref="B9:B10"/>
    <mergeCell ref="D9:G9"/>
    <mergeCell ref="C9:C10"/>
    <mergeCell ref="H9:J9"/>
    <mergeCell ref="B5:K5"/>
    <mergeCell ref="B6:K6"/>
    <mergeCell ref="B7:K7"/>
  </mergeCells>
  <hyperlinks>
    <hyperlink ref="B1:G1" location="Cuprins_ro!B4" display="I. Balanța de plăți a Republicii Moldova în trimestrul I 2023 (date provizorii)" xr:uid="{FF6823FE-0ECC-4D31-8691-1B9CA4AA705B}"/>
    <hyperlink ref="B2:G2" location="Содержание_ru!B4" display="I. Платёжный баланс Республики Молдова в I кварталe 2023 года (предварительные данные)" xr:uid="{32551B0D-A7C6-475F-B6F5-B50394AA7A1F}"/>
    <hyperlink ref="B3:G3" location="Contents_en!B4" display="I. Balance of payments of the Republic of Moldova in Quarter I, 2023 (preliminary data)" xr:uid="{C2D4BB74-C828-42A9-8266-4FEBE97E570A}"/>
  </hyperlinks>
  <pageMargins left="0.7" right="0.7" top="0.75" bottom="0.75" header="0.3" footer="0.3"/>
  <pageSetup paperSize="9" orientation="portrait" horizontalDpi="300" r:id="rId1"/>
  <headerFooter differentOddEven="1">
    <oddHeader>&amp;L&amp;1 </oddHeader>
    <oddFooter>&amp;L&amp;1 </oddFooter>
    <evenHeader>&amp;L&amp;1 </evenHeader>
    <evenFooter>&amp;L&amp;1 </evenFooter>
  </headerFooter>
  <legacyDrawing r:id="rId2"/>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01EED-B142-411F-BDA9-83D7C266AB00}">
  <dimension ref="B1:Q43"/>
  <sheetViews>
    <sheetView showGridLines="0" showRowColHeaders="0" zoomScaleNormal="100" workbookViewId="0"/>
  </sheetViews>
  <sheetFormatPr defaultRowHeight="15"/>
  <cols>
    <col min="1" max="1" width="5.7109375" customWidth="1"/>
    <col min="2" max="2" width="42.140625" customWidth="1"/>
    <col min="3" max="3" width="9.85546875" customWidth="1"/>
    <col min="4" max="12" width="7" customWidth="1"/>
  </cols>
  <sheetData>
    <row r="1" spans="2:17">
      <c r="B1" s="1005" t="s">
        <v>967</v>
      </c>
      <c r="C1" s="1005"/>
      <c r="D1" s="1005"/>
      <c r="E1" s="1005"/>
      <c r="F1" s="1005"/>
      <c r="G1" s="1005"/>
      <c r="H1" s="1005"/>
      <c r="I1" s="1005"/>
      <c r="J1" s="1005"/>
      <c r="K1" s="1005"/>
      <c r="L1" s="321"/>
    </row>
    <row r="2" spans="2:17">
      <c r="B2" s="1005" t="s">
        <v>968</v>
      </c>
      <c r="C2" s="1005"/>
      <c r="D2" s="1005"/>
      <c r="E2" s="1005"/>
      <c r="F2" s="1005"/>
      <c r="G2" s="1005"/>
      <c r="H2" s="1005"/>
      <c r="I2" s="1005"/>
      <c r="J2" s="1005"/>
      <c r="K2" s="1005"/>
    </row>
    <row r="3" spans="2:17">
      <c r="B3" s="1005" t="s">
        <v>969</v>
      </c>
      <c r="C3" s="1005"/>
      <c r="D3" s="1005"/>
      <c r="E3" s="1005"/>
      <c r="F3" s="1005"/>
      <c r="G3" s="1005"/>
      <c r="H3" s="1005"/>
      <c r="I3" s="1005"/>
      <c r="J3" s="1005"/>
      <c r="K3" s="1005"/>
    </row>
    <row r="5" spans="2:17" ht="15" customHeight="1">
      <c r="B5" s="1099" t="s">
        <v>1056</v>
      </c>
      <c r="C5" s="895"/>
      <c r="D5" s="895"/>
      <c r="E5" s="895"/>
      <c r="F5" s="895"/>
      <c r="G5" s="895"/>
      <c r="H5" s="895"/>
      <c r="I5" s="895"/>
      <c r="J5" s="895"/>
      <c r="K5" s="895"/>
      <c r="L5" s="895"/>
    </row>
    <row r="6" spans="2:17" ht="15" customHeight="1">
      <c r="B6" s="875" t="s">
        <v>1057</v>
      </c>
      <c r="C6" s="875"/>
      <c r="D6" s="875"/>
      <c r="E6" s="875"/>
      <c r="F6" s="875"/>
      <c r="G6" s="875"/>
      <c r="H6" s="875"/>
      <c r="I6" s="875"/>
      <c r="J6" s="875"/>
      <c r="K6" s="875"/>
      <c r="L6" s="875"/>
      <c r="M6" s="297"/>
      <c r="N6" s="297"/>
      <c r="O6" s="297"/>
      <c r="P6" s="298"/>
      <c r="Q6" s="298"/>
    </row>
    <row r="7" spans="2:17" ht="15" customHeight="1">
      <c r="B7" s="875" t="s">
        <v>1058</v>
      </c>
      <c r="C7" s="875"/>
      <c r="D7" s="875"/>
      <c r="E7" s="875"/>
      <c r="F7" s="875"/>
      <c r="G7" s="875"/>
      <c r="H7" s="875"/>
      <c r="I7" s="875"/>
      <c r="J7" s="875"/>
      <c r="K7" s="875"/>
      <c r="L7" s="875"/>
      <c r="M7" s="300"/>
    </row>
    <row r="8" spans="2:17" s="9" customFormat="1" ht="5.0999999999999996" customHeight="1"/>
    <row r="9" spans="2:17" s="9" customFormat="1">
      <c r="B9" s="414" t="s">
        <v>929</v>
      </c>
      <c r="C9" s="414"/>
      <c r="D9" s="414"/>
      <c r="E9" s="414"/>
      <c r="F9" s="414"/>
      <c r="G9" s="414"/>
      <c r="H9" s="414"/>
      <c r="I9" s="414"/>
      <c r="J9" s="414"/>
      <c r="K9" s="414"/>
      <c r="L9" s="414"/>
      <c r="M9" s="328"/>
    </row>
    <row r="10" spans="2:17" s="9" customFormat="1">
      <c r="B10" s="414" t="s">
        <v>930</v>
      </c>
      <c r="C10" s="414"/>
      <c r="D10" s="414"/>
      <c r="E10" s="414"/>
      <c r="F10" s="414"/>
      <c r="G10" s="414"/>
      <c r="H10" s="414"/>
      <c r="I10" s="414"/>
      <c r="J10" s="414"/>
      <c r="K10" s="414"/>
      <c r="L10" s="414"/>
      <c r="M10" s="328"/>
    </row>
    <row r="11" spans="2:17" s="9" customFormat="1">
      <c r="B11" s="414" t="s">
        <v>931</v>
      </c>
      <c r="C11" s="414"/>
      <c r="D11" s="414"/>
      <c r="E11" s="414"/>
      <c r="F11" s="414"/>
      <c r="G11" s="414"/>
      <c r="H11" s="414"/>
      <c r="I11" s="414"/>
      <c r="J11" s="414"/>
      <c r="K11" s="414"/>
      <c r="L11" s="414"/>
      <c r="M11" s="328"/>
    </row>
    <row r="35" spans="2:3" ht="22.5" customHeight="1">
      <c r="B35" s="696"/>
      <c r="C35" s="873" t="s">
        <v>1076</v>
      </c>
    </row>
    <row r="36" spans="2:3" ht="34.5">
      <c r="B36" s="98" t="s">
        <v>483</v>
      </c>
      <c r="C36" s="581">
        <v>2596.84</v>
      </c>
    </row>
    <row r="37" spans="2:3" ht="34.5">
      <c r="B37" s="98" t="s">
        <v>1078</v>
      </c>
      <c r="C37" s="581">
        <v>137.91999999999999</v>
      </c>
    </row>
    <row r="38" spans="2:3" ht="34.5">
      <c r="B38" s="98" t="s">
        <v>1077</v>
      </c>
      <c r="C38" s="581">
        <v>281.7</v>
      </c>
    </row>
    <row r="39" spans="2:3" ht="11.25" customHeight="1">
      <c r="B39" s="405" t="s">
        <v>684</v>
      </c>
      <c r="C39" s="872">
        <v>183.4</v>
      </c>
    </row>
    <row r="40" spans="2:3" ht="11.25" customHeight="1">
      <c r="B40" s="405" t="s">
        <v>338</v>
      </c>
      <c r="C40" s="872">
        <v>75.34</v>
      </c>
    </row>
    <row r="41" spans="2:3" ht="11.25" customHeight="1">
      <c r="B41" s="405" t="s">
        <v>685</v>
      </c>
      <c r="C41" s="872">
        <v>8.93</v>
      </c>
    </row>
    <row r="42" spans="2:3" ht="11.25" customHeight="1">
      <c r="B42" s="405" t="s">
        <v>503</v>
      </c>
      <c r="C42" s="872">
        <v>8.44</v>
      </c>
    </row>
    <row r="43" spans="2:3" ht="11.25" customHeight="1">
      <c r="B43" s="405" t="s">
        <v>686</v>
      </c>
      <c r="C43" s="872">
        <v>5.59</v>
      </c>
    </row>
  </sheetData>
  <mergeCells count="6">
    <mergeCell ref="B6:L6"/>
    <mergeCell ref="B7:L7"/>
    <mergeCell ref="B1:K1"/>
    <mergeCell ref="B2:K2"/>
    <mergeCell ref="B3:K3"/>
    <mergeCell ref="B5:L5"/>
  </mergeCells>
  <hyperlinks>
    <hyperlink ref="B1:K1" location="Cuprins_ro!B44" display="III. Datoria externă brută la 31.03.2023 (date provizorii)" xr:uid="{A9799BC4-72AB-4F39-AB21-B9231F7173BB}"/>
    <hyperlink ref="B2:K2" location="Содержание_ru!B44" display="III. Внешний долг Республики Молдова по состоянию на 31.03.2023 (предварительные данные)" xr:uid="{BAEB598C-CC50-4AFF-B21C-8CB66C71620F}"/>
    <hyperlink ref="B3:K3" location="Contents_en!B44" display="III. External debt of the Republic of Moldova as of 03/31/2023 (preliminary data)" xr:uid="{B443E571-AA23-4858-B5D0-E9A47ECB89E9}"/>
  </hyperlinks>
  <pageMargins left="0.7" right="0.7" top="0.75" bottom="0.75" header="0.3" footer="0.3"/>
  <pageSetup paperSize="9" orientation="portrait" horizontalDpi="300" verticalDpi="300" r:id="rId1"/>
  <drawing r:id="rId2"/>
  <legacyDrawing r:id="rId3"/>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C3CD5-83E6-4E78-B7B8-826EF0E0CB11}">
  <dimension ref="B1:T54"/>
  <sheetViews>
    <sheetView showGridLines="0" showRowColHeaders="0" zoomScaleNormal="100" workbookViewId="0"/>
  </sheetViews>
  <sheetFormatPr defaultRowHeight="15"/>
  <cols>
    <col min="1" max="1" width="5.7109375" customWidth="1"/>
    <col min="2" max="2" width="34" customWidth="1"/>
    <col min="4" max="10" width="7.42578125" customWidth="1"/>
    <col min="11" max="11" width="10.28515625" customWidth="1"/>
  </cols>
  <sheetData>
    <row r="1" spans="2:20">
      <c r="B1" s="1005" t="s">
        <v>290</v>
      </c>
      <c r="C1" s="1005"/>
      <c r="D1" s="1005"/>
      <c r="E1" s="1005"/>
      <c r="F1" s="1005"/>
      <c r="G1" s="1005"/>
      <c r="H1" s="1005"/>
      <c r="I1" s="1005"/>
      <c r="J1" s="1005"/>
    </row>
    <row r="2" spans="2:20">
      <c r="B2" s="1005" t="s">
        <v>291</v>
      </c>
      <c r="C2" s="1005"/>
      <c r="D2" s="1005"/>
      <c r="E2" s="1005"/>
      <c r="F2" s="1005"/>
      <c r="G2" s="1005"/>
      <c r="H2" s="1005"/>
      <c r="I2" s="1005"/>
      <c r="J2" s="1005"/>
    </row>
    <row r="3" spans="2:20">
      <c r="B3" s="1005" t="s">
        <v>292</v>
      </c>
      <c r="C3" s="1005"/>
      <c r="D3" s="1005"/>
      <c r="E3" s="1005"/>
      <c r="F3" s="1005"/>
      <c r="G3" s="1005"/>
      <c r="H3" s="1005"/>
      <c r="I3" s="1005"/>
      <c r="J3" s="1005"/>
    </row>
    <row r="4" spans="2:20" ht="11.25" customHeight="1">
      <c r="K4" s="321"/>
    </row>
    <row r="5" spans="2:20" s="148" customFormat="1" ht="30" customHeight="1">
      <c r="B5" s="875" t="s">
        <v>1009</v>
      </c>
      <c r="C5" s="875"/>
      <c r="D5" s="875"/>
      <c r="E5" s="875"/>
      <c r="F5" s="875"/>
      <c r="G5" s="875"/>
      <c r="H5" s="875"/>
      <c r="I5" s="875"/>
      <c r="J5" s="875"/>
      <c r="K5" s="875"/>
      <c r="L5" s="875"/>
      <c r="M5" s="875"/>
      <c r="N5" s="875"/>
    </row>
    <row r="6" spans="2:20" s="148" customFormat="1" ht="30" customHeight="1">
      <c r="B6" s="875" t="s">
        <v>1059</v>
      </c>
      <c r="C6" s="875"/>
      <c r="D6" s="875"/>
      <c r="E6" s="875"/>
      <c r="F6" s="875"/>
      <c r="G6" s="875"/>
      <c r="H6" s="875"/>
      <c r="I6" s="875"/>
      <c r="J6" s="875"/>
      <c r="K6" s="875"/>
      <c r="L6" s="875"/>
      <c r="M6" s="875"/>
      <c r="N6" s="875"/>
    </row>
    <row r="7" spans="2:20" s="148" customFormat="1" ht="30" customHeight="1">
      <c r="B7" s="875" t="s">
        <v>1060</v>
      </c>
      <c r="C7" s="875"/>
      <c r="D7" s="875"/>
      <c r="E7" s="875"/>
      <c r="F7" s="875"/>
      <c r="G7" s="875"/>
      <c r="H7" s="875"/>
      <c r="I7" s="875"/>
      <c r="J7" s="875"/>
      <c r="K7" s="875"/>
      <c r="L7" s="875"/>
      <c r="M7" s="875"/>
      <c r="N7" s="875"/>
    </row>
    <row r="8" spans="2:20" ht="5.0999999999999996" customHeight="1">
      <c r="B8" s="120"/>
      <c r="C8" s="120"/>
      <c r="D8" s="120"/>
      <c r="E8" s="120"/>
      <c r="F8" s="120"/>
      <c r="G8" s="120"/>
      <c r="H8" s="120"/>
      <c r="I8" s="120"/>
      <c r="J8" s="120"/>
      <c r="K8" s="120"/>
    </row>
    <row r="9" spans="2:20" s="149" customFormat="1" ht="12.75" customHeight="1">
      <c r="B9" s="593" t="s">
        <v>926</v>
      </c>
      <c r="C9" s="592"/>
      <c r="D9" s="592"/>
      <c r="E9" s="592"/>
      <c r="F9" s="592"/>
      <c r="G9" s="592"/>
      <c r="H9" s="592"/>
      <c r="I9" s="592"/>
      <c r="J9" s="592"/>
      <c r="K9" s="592"/>
      <c r="L9" s="592"/>
      <c r="M9" s="592"/>
      <c r="N9" s="592"/>
    </row>
    <row r="10" spans="2:20" s="710" customFormat="1" ht="30" customHeight="1">
      <c r="B10" s="1100" t="s">
        <v>927</v>
      </c>
      <c r="C10" s="1009"/>
      <c r="D10" s="1009"/>
      <c r="E10" s="1009"/>
      <c r="F10" s="1009"/>
      <c r="G10" s="1009"/>
      <c r="H10" s="1009"/>
      <c r="I10" s="1009"/>
      <c r="J10" s="1009"/>
      <c r="K10" s="1009"/>
      <c r="L10" s="1009"/>
      <c r="M10" s="1009"/>
      <c r="N10" s="1009"/>
    </row>
    <row r="11" spans="2:20" s="149" customFormat="1" ht="12.75">
      <c r="B11" s="126" t="s">
        <v>928</v>
      </c>
      <c r="C11" s="154"/>
      <c r="D11" s="154"/>
      <c r="E11" s="154"/>
      <c r="F11" s="154"/>
      <c r="G11" s="126"/>
      <c r="H11" s="151"/>
      <c r="I11" s="151"/>
      <c r="J11" s="151"/>
      <c r="K11" s="151"/>
      <c r="L11" s="151"/>
      <c r="M11" s="151"/>
      <c r="N11" s="151"/>
    </row>
    <row r="12" spans="2:20" s="9" customFormat="1">
      <c r="C12" s="57"/>
      <c r="D12" s="57"/>
      <c r="E12" s="57"/>
      <c r="F12" s="57"/>
      <c r="G12" s="57"/>
      <c r="H12" s="57"/>
      <c r="I12" s="57"/>
      <c r="J12" s="57"/>
      <c r="K12" s="57"/>
      <c r="L12" s="57"/>
      <c r="M12" s="57"/>
      <c r="N12" s="57"/>
      <c r="O12" s="57"/>
      <c r="R12" s="66"/>
    </row>
    <row r="13" spans="2:20" s="9" customFormat="1">
      <c r="C13" s="57"/>
      <c r="D13" s="57"/>
      <c r="E13" s="57"/>
      <c r="F13" s="57"/>
      <c r="G13" s="57"/>
      <c r="H13" s="57"/>
      <c r="I13" s="57"/>
      <c r="J13" s="57"/>
      <c r="K13" s="57"/>
      <c r="N13"/>
      <c r="O13"/>
      <c r="P13"/>
      <c r="Q13"/>
      <c r="R13"/>
      <c r="S13"/>
      <c r="T13"/>
    </row>
    <row r="14" spans="2:20" s="9" customFormat="1">
      <c r="C14" s="57"/>
      <c r="D14" s="57"/>
      <c r="E14" s="57"/>
      <c r="F14" s="57"/>
      <c r="G14" s="57"/>
      <c r="H14" s="57"/>
      <c r="I14" s="57"/>
      <c r="J14" s="57"/>
      <c r="K14" s="57"/>
      <c r="N14"/>
      <c r="O14"/>
      <c r="P14"/>
      <c r="Q14"/>
      <c r="R14"/>
      <c r="S14"/>
      <c r="T14"/>
    </row>
    <row r="15" spans="2:20" s="9" customFormat="1">
      <c r="C15" s="57"/>
      <c r="D15" s="57"/>
      <c r="E15" s="57"/>
      <c r="F15" s="57"/>
      <c r="G15" s="57"/>
      <c r="H15" s="57"/>
      <c r="I15" s="57"/>
      <c r="J15" s="57"/>
      <c r="K15" s="57"/>
      <c r="N15"/>
      <c r="O15"/>
      <c r="P15"/>
      <c r="Q15"/>
      <c r="R15"/>
      <c r="S15"/>
      <c r="T15"/>
    </row>
    <row r="16" spans="2:20" s="9" customFormat="1">
      <c r="C16" s="57"/>
      <c r="D16" s="57"/>
      <c r="E16" s="57"/>
      <c r="F16" s="57"/>
      <c r="G16" s="57"/>
      <c r="H16" s="57"/>
      <c r="I16" s="57"/>
      <c r="J16" s="57"/>
      <c r="K16" s="57"/>
      <c r="N16"/>
      <c r="O16"/>
      <c r="P16"/>
      <c r="Q16"/>
      <c r="R16"/>
      <c r="S16"/>
      <c r="T16"/>
    </row>
    <row r="17" spans="3:20" s="9" customFormat="1">
      <c r="C17" s="57"/>
      <c r="D17" s="57"/>
      <c r="E17" s="57"/>
      <c r="F17" s="57"/>
      <c r="G17" s="57"/>
      <c r="H17" s="57"/>
      <c r="I17" s="57"/>
      <c r="J17" s="57"/>
      <c r="K17" s="57"/>
      <c r="N17"/>
      <c r="O17"/>
      <c r="P17"/>
      <c r="Q17"/>
      <c r="R17"/>
      <c r="S17"/>
      <c r="T17"/>
    </row>
    <row r="18" spans="3:20" s="9" customFormat="1">
      <c r="C18" s="57"/>
      <c r="D18" s="57"/>
      <c r="E18" s="57"/>
      <c r="F18" s="57"/>
      <c r="G18" s="57"/>
      <c r="H18" s="57"/>
      <c r="I18" s="57"/>
      <c r="J18" s="57"/>
      <c r="K18" s="57"/>
      <c r="N18"/>
      <c r="O18"/>
      <c r="P18"/>
      <c r="Q18"/>
      <c r="R18"/>
      <c r="S18"/>
      <c r="T18"/>
    </row>
    <row r="19" spans="3:20" s="9" customFormat="1">
      <c r="C19" s="57"/>
      <c r="D19" s="57"/>
      <c r="E19" s="57"/>
      <c r="F19" s="57"/>
      <c r="G19" s="57"/>
      <c r="H19" s="57"/>
      <c r="I19" s="57"/>
      <c r="J19" s="57"/>
      <c r="K19" s="57"/>
      <c r="N19"/>
      <c r="O19"/>
      <c r="P19"/>
      <c r="Q19"/>
      <c r="R19"/>
      <c r="S19"/>
      <c r="T19"/>
    </row>
    <row r="20" spans="3:20" s="9" customFormat="1">
      <c r="C20" s="57"/>
      <c r="D20" s="57"/>
      <c r="E20" s="57"/>
      <c r="F20" s="57"/>
      <c r="G20" s="57"/>
      <c r="H20" s="57"/>
      <c r="I20" s="57"/>
      <c r="J20" s="57"/>
      <c r="K20" s="57"/>
      <c r="L20" s="57"/>
      <c r="M20" s="57"/>
      <c r="N20" s="57"/>
      <c r="O20" s="57"/>
      <c r="R20" s="66"/>
    </row>
    <row r="21" spans="3:20" s="9" customFormat="1">
      <c r="C21" s="57"/>
      <c r="D21" s="57"/>
      <c r="E21" s="57"/>
      <c r="F21" s="57"/>
      <c r="G21" s="57"/>
      <c r="H21" s="57"/>
      <c r="I21" s="57"/>
      <c r="J21" s="57"/>
      <c r="K21" s="57"/>
      <c r="L21" s="57"/>
      <c r="M21" s="57"/>
      <c r="N21" s="57"/>
      <c r="O21" s="57"/>
      <c r="R21" s="66"/>
    </row>
    <row r="22" spans="3:20" s="9" customFormat="1">
      <c r="C22" s="57"/>
      <c r="D22" s="57"/>
      <c r="E22" s="57"/>
      <c r="F22" s="57"/>
      <c r="G22" s="57"/>
      <c r="H22" s="57"/>
      <c r="I22" s="57"/>
      <c r="J22" s="57"/>
      <c r="K22" s="57"/>
      <c r="L22" s="57"/>
      <c r="M22" s="57"/>
      <c r="N22" s="57"/>
      <c r="O22" s="57"/>
      <c r="R22" s="66"/>
    </row>
    <row r="23" spans="3:20" s="9" customFormat="1">
      <c r="C23" s="57"/>
      <c r="D23" s="57"/>
      <c r="E23" s="57"/>
      <c r="F23" s="57"/>
      <c r="G23" s="57"/>
      <c r="H23" s="57"/>
      <c r="I23" s="57"/>
      <c r="J23" s="57"/>
      <c r="K23" s="57"/>
      <c r="L23" s="57"/>
      <c r="M23" s="57"/>
      <c r="N23" s="57"/>
      <c r="O23" s="57"/>
      <c r="R23" s="66"/>
    </row>
    <row r="24" spans="3:20" s="9" customFormat="1">
      <c r="C24" s="57"/>
      <c r="D24" s="57"/>
      <c r="E24" s="57"/>
      <c r="F24" s="57"/>
      <c r="G24" s="57"/>
      <c r="H24" s="57"/>
      <c r="I24" s="57"/>
      <c r="J24" s="57"/>
      <c r="K24" s="57"/>
      <c r="L24" s="57"/>
      <c r="M24" s="57"/>
      <c r="N24" s="57"/>
      <c r="O24" s="57"/>
      <c r="R24" s="66"/>
    </row>
    <row r="25" spans="3:20" s="9" customFormat="1">
      <c r="C25" s="57"/>
      <c r="D25" s="57"/>
      <c r="E25" s="57"/>
      <c r="F25" s="57"/>
      <c r="G25" s="57"/>
      <c r="H25" s="57"/>
      <c r="I25" s="57"/>
      <c r="J25" s="57"/>
      <c r="K25" s="57"/>
      <c r="L25" s="57"/>
      <c r="M25" s="57"/>
      <c r="N25" s="57"/>
      <c r="O25" s="57"/>
      <c r="R25" s="66"/>
    </row>
    <row r="26" spans="3:20" s="9" customFormat="1">
      <c r="C26" s="57"/>
      <c r="D26" s="57"/>
      <c r="E26" s="57"/>
      <c r="F26" s="57"/>
      <c r="G26" s="57"/>
      <c r="H26" s="57"/>
      <c r="I26" s="57"/>
      <c r="J26" s="57"/>
      <c r="K26" s="57"/>
      <c r="L26" s="57"/>
      <c r="M26" s="57"/>
      <c r="N26" s="57"/>
      <c r="O26" s="57"/>
      <c r="R26" s="66"/>
    </row>
    <row r="27" spans="3:20" s="9" customFormat="1">
      <c r="C27" s="57"/>
      <c r="D27" s="57"/>
      <c r="E27" s="57"/>
      <c r="F27" s="57"/>
      <c r="G27" s="57"/>
      <c r="H27" s="57"/>
      <c r="I27" s="57"/>
      <c r="J27" s="57"/>
      <c r="K27" s="57"/>
      <c r="L27" s="57"/>
      <c r="M27" s="57"/>
      <c r="N27" s="57"/>
      <c r="O27" s="57"/>
      <c r="R27" s="66"/>
    </row>
    <row r="28" spans="3:20" s="9" customFormat="1">
      <c r="C28" s="57"/>
      <c r="D28" s="57"/>
      <c r="E28" s="57"/>
      <c r="F28" s="57"/>
      <c r="G28" s="57"/>
      <c r="H28" s="57"/>
      <c r="I28" s="57"/>
      <c r="J28" s="57"/>
      <c r="K28" s="57"/>
      <c r="L28" s="57"/>
      <c r="M28" s="57"/>
      <c r="N28" s="57"/>
      <c r="O28" s="57"/>
      <c r="R28" s="66"/>
    </row>
    <row r="29" spans="3:20" s="9" customFormat="1">
      <c r="C29" s="57"/>
      <c r="D29" s="57"/>
      <c r="E29" s="57"/>
      <c r="F29" s="57"/>
      <c r="G29" s="57"/>
      <c r="H29" s="57"/>
      <c r="I29" s="57"/>
      <c r="J29" s="57"/>
      <c r="K29" s="57"/>
      <c r="L29" s="57"/>
      <c r="M29" s="57"/>
      <c r="N29" s="57"/>
      <c r="O29" s="57"/>
      <c r="R29" s="66"/>
    </row>
    <row r="30" spans="3:20" s="9" customFormat="1">
      <c r="C30" s="57"/>
      <c r="D30" s="57"/>
      <c r="E30" s="57"/>
      <c r="F30" s="57"/>
      <c r="G30" s="57"/>
      <c r="H30" s="57"/>
      <c r="I30" s="57"/>
      <c r="J30" s="57"/>
      <c r="K30" s="57"/>
      <c r="L30" s="57"/>
      <c r="M30" s="57"/>
      <c r="N30" s="57"/>
      <c r="O30" s="57"/>
      <c r="R30" s="66"/>
    </row>
    <row r="31" spans="3:20" s="9" customFormat="1">
      <c r="C31" s="57"/>
      <c r="D31" s="57"/>
      <c r="E31" s="57"/>
      <c r="F31" s="57"/>
      <c r="G31" s="57"/>
      <c r="H31" s="57"/>
      <c r="I31" s="57"/>
      <c r="J31" s="57"/>
      <c r="K31" s="57"/>
      <c r="L31" s="57"/>
      <c r="M31" s="57"/>
      <c r="N31" s="57"/>
      <c r="O31" s="57"/>
      <c r="R31" s="66"/>
    </row>
    <row r="32" spans="3:20" s="9" customFormat="1">
      <c r="C32" s="57"/>
      <c r="D32" s="57"/>
      <c r="E32" s="57"/>
      <c r="F32" s="57"/>
      <c r="G32" s="57"/>
      <c r="H32" s="57"/>
      <c r="I32" s="57"/>
      <c r="J32" s="57"/>
      <c r="K32" s="57"/>
      <c r="L32" s="57"/>
      <c r="M32" s="57"/>
      <c r="N32" s="57"/>
      <c r="O32" s="57"/>
      <c r="R32" s="66"/>
    </row>
    <row r="33" spans="2:18" s="9" customFormat="1">
      <c r="C33" s="57"/>
      <c r="D33" s="57"/>
      <c r="E33" s="57"/>
      <c r="F33" s="57"/>
      <c r="G33" s="57"/>
      <c r="H33" s="57"/>
      <c r="I33" s="57"/>
      <c r="J33" s="57"/>
      <c r="K33" s="57"/>
      <c r="L33" s="57"/>
      <c r="M33" s="57"/>
      <c r="N33" s="57"/>
      <c r="O33" s="57"/>
      <c r="R33" s="66"/>
    </row>
    <row r="34" spans="2:18" s="9" customFormat="1">
      <c r="L34" s="57"/>
      <c r="M34" s="57"/>
      <c r="N34" s="57"/>
      <c r="O34" s="57"/>
      <c r="R34" s="66"/>
    </row>
    <row r="35" spans="2:18" s="9" customFormat="1" ht="10.5" customHeight="1">
      <c r="B35" s="51"/>
      <c r="L35" s="57"/>
      <c r="M35" s="57"/>
      <c r="N35" s="57"/>
      <c r="O35" s="57"/>
      <c r="R35" s="66"/>
    </row>
    <row r="36" spans="2:18" s="9" customFormat="1" ht="10.5" customHeight="1">
      <c r="L36" s="57"/>
      <c r="M36" s="57"/>
      <c r="N36" s="57"/>
      <c r="O36" s="57"/>
      <c r="R36" s="66"/>
    </row>
    <row r="37" spans="2:18" s="9" customFormat="1" ht="11.25" customHeight="1">
      <c r="B37" s="700"/>
      <c r="C37" s="701" t="s">
        <v>920</v>
      </c>
      <c r="D37" s="57"/>
      <c r="E37" s="57"/>
      <c r="F37" s="57"/>
      <c r="G37" s="57"/>
      <c r="J37" s="66"/>
    </row>
    <row r="38" spans="2:18" s="9" customFormat="1" ht="11.25" customHeight="1">
      <c r="B38" s="616" t="s">
        <v>661</v>
      </c>
      <c r="C38" s="608">
        <v>0.54200000000000004</v>
      </c>
      <c r="D38" s="57"/>
      <c r="E38" s="57"/>
      <c r="F38" s="57"/>
      <c r="G38" s="57"/>
      <c r="H38" s="57"/>
      <c r="I38" s="57"/>
      <c r="J38" s="57"/>
    </row>
    <row r="39" spans="2:18" s="9" customFormat="1" ht="11.25" customHeight="1">
      <c r="B39" s="616" t="s">
        <v>153</v>
      </c>
      <c r="C39" s="608">
        <v>0.13100000000000001</v>
      </c>
      <c r="D39" s="57"/>
      <c r="E39" s="57"/>
      <c r="F39" s="57"/>
      <c r="G39" s="57"/>
      <c r="H39" s="57"/>
      <c r="I39" s="57"/>
      <c r="J39" s="57"/>
    </row>
    <row r="40" spans="2:18" s="9" customFormat="1" ht="33" customHeight="1">
      <c r="B40" s="79" t="s">
        <v>833</v>
      </c>
      <c r="C40" s="608">
        <v>0.32700000000000001</v>
      </c>
      <c r="D40" s="57"/>
      <c r="E40" s="57"/>
      <c r="F40" s="57"/>
      <c r="G40" s="57"/>
      <c r="H40" s="57"/>
      <c r="I40" s="57"/>
      <c r="J40" s="57"/>
    </row>
    <row r="41" spans="2:18" s="9" customFormat="1">
      <c r="C41" s="57"/>
      <c r="D41" s="57"/>
      <c r="E41" s="57"/>
      <c r="F41" s="57"/>
      <c r="G41" s="57"/>
      <c r="H41" s="57"/>
      <c r="I41" s="57"/>
      <c r="J41" s="57"/>
      <c r="L41" s="57"/>
      <c r="M41" s="57"/>
      <c r="N41" s="57"/>
      <c r="O41" s="57"/>
      <c r="R41" s="66"/>
    </row>
    <row r="42" spans="2:18" s="9" customFormat="1" ht="33" customHeight="1">
      <c r="B42" s="134" t="s">
        <v>824</v>
      </c>
      <c r="C42" s="699">
        <v>0.13900000000000001</v>
      </c>
      <c r="D42" s="57"/>
      <c r="E42" s="594" t="s">
        <v>912</v>
      </c>
      <c r="F42" s="608">
        <v>0.14599999999999999</v>
      </c>
      <c r="G42" s="57"/>
      <c r="I42" s="57"/>
      <c r="J42" s="57"/>
      <c r="K42" s="57"/>
      <c r="L42" s="57"/>
      <c r="M42" s="57"/>
      <c r="N42" s="57"/>
      <c r="O42" s="66"/>
    </row>
    <row r="43" spans="2:18" s="9" customFormat="1" ht="33" customHeight="1">
      <c r="B43" s="134" t="s">
        <v>826</v>
      </c>
      <c r="C43" s="699">
        <v>0.128</v>
      </c>
      <c r="D43" s="57"/>
      <c r="E43" s="594" t="s">
        <v>921</v>
      </c>
      <c r="F43" s="608">
        <v>0.13900000000000001</v>
      </c>
      <c r="G43" s="57"/>
      <c r="I43" s="57"/>
      <c r="J43" s="57"/>
      <c r="K43" s="57"/>
      <c r="L43" s="57"/>
      <c r="M43" s="57"/>
      <c r="N43" s="57"/>
      <c r="O43" s="66"/>
    </row>
    <row r="44" spans="2:18" s="9" customFormat="1" ht="33" customHeight="1">
      <c r="B44" s="134" t="s">
        <v>823</v>
      </c>
      <c r="C44" s="699">
        <v>0.14599999999999999</v>
      </c>
      <c r="D44" s="57"/>
      <c r="E44" s="594" t="s">
        <v>922</v>
      </c>
      <c r="F44" s="608">
        <v>0.13300000000000001</v>
      </c>
      <c r="G44" s="57"/>
      <c r="I44" s="57"/>
      <c r="J44" s="57"/>
      <c r="K44" s="57"/>
      <c r="L44" s="57"/>
      <c r="M44" s="57"/>
      <c r="N44" s="57"/>
      <c r="O44" s="66"/>
    </row>
    <row r="45" spans="2:18" s="9" customFormat="1" ht="33" customHeight="1">
      <c r="B45" s="134" t="s">
        <v>825</v>
      </c>
      <c r="C45" s="699">
        <v>0.13300000000000001</v>
      </c>
      <c r="D45" s="57"/>
      <c r="E45" s="594" t="s">
        <v>911</v>
      </c>
      <c r="F45" s="608">
        <v>0.128</v>
      </c>
      <c r="G45" s="57"/>
      <c r="I45" s="57"/>
      <c r="J45" s="57"/>
      <c r="K45" s="57"/>
      <c r="L45" s="57"/>
      <c r="M45" s="57"/>
      <c r="N45" s="57"/>
      <c r="O45" s="66"/>
    </row>
    <row r="46" spans="2:18" s="9" customFormat="1" ht="33" customHeight="1">
      <c r="B46" s="134" t="s">
        <v>827</v>
      </c>
      <c r="C46" s="699">
        <v>9.5000000000000001E-2</v>
      </c>
      <c r="D46" s="57"/>
      <c r="E46" s="594" t="s">
        <v>913</v>
      </c>
      <c r="F46" s="608">
        <v>9.5000000000000001E-2</v>
      </c>
      <c r="G46" s="57"/>
      <c r="I46" s="57"/>
      <c r="J46" s="57"/>
      <c r="K46" s="57"/>
      <c r="L46" s="57"/>
      <c r="M46" s="57"/>
      <c r="N46" s="57"/>
      <c r="O46" s="66"/>
    </row>
    <row r="47" spans="2:18" s="9" customFormat="1" ht="33" customHeight="1">
      <c r="B47" s="134" t="s">
        <v>828</v>
      </c>
      <c r="C47" s="699">
        <v>7.8E-2</v>
      </c>
      <c r="D47" s="57"/>
      <c r="E47" s="594" t="s">
        <v>923</v>
      </c>
      <c r="F47" s="608">
        <v>7.8E-2</v>
      </c>
      <c r="G47" s="57"/>
      <c r="I47" s="57"/>
      <c r="J47" s="57"/>
      <c r="K47" s="57"/>
      <c r="L47" s="57"/>
      <c r="M47" s="57"/>
      <c r="N47" s="57"/>
      <c r="O47" s="66"/>
    </row>
    <row r="48" spans="2:18" s="9" customFormat="1" ht="33" customHeight="1">
      <c r="B48" s="134" t="s">
        <v>829</v>
      </c>
      <c r="C48" s="699">
        <v>0.05</v>
      </c>
      <c r="D48" s="57"/>
      <c r="E48" s="594" t="s">
        <v>914</v>
      </c>
      <c r="F48" s="608">
        <v>0.05</v>
      </c>
      <c r="G48" s="57"/>
      <c r="I48" s="57"/>
      <c r="J48" s="57"/>
      <c r="K48" s="57"/>
      <c r="L48" s="57"/>
      <c r="M48" s="57"/>
      <c r="N48" s="57"/>
      <c r="O48" s="66"/>
    </row>
    <row r="49" spans="2:6" ht="33" customHeight="1">
      <c r="B49" s="134" t="s">
        <v>830</v>
      </c>
      <c r="C49" s="699">
        <v>0.03</v>
      </c>
      <c r="E49" s="594" t="s">
        <v>915</v>
      </c>
      <c r="F49" s="608">
        <v>0.03</v>
      </c>
    </row>
    <row r="50" spans="2:6" ht="33" customHeight="1">
      <c r="B50" s="134" t="s">
        <v>831</v>
      </c>
      <c r="C50" s="699">
        <v>2.5000000000000001E-2</v>
      </c>
      <c r="E50" s="594" t="s">
        <v>916</v>
      </c>
      <c r="F50" s="608">
        <v>2.5000000000000001E-2</v>
      </c>
    </row>
    <row r="51" spans="2:6" ht="33" customHeight="1">
      <c r="B51" s="134" t="s">
        <v>832</v>
      </c>
      <c r="C51" s="699">
        <v>0.02</v>
      </c>
      <c r="E51" s="594" t="s">
        <v>924</v>
      </c>
      <c r="F51" s="608">
        <v>0.02</v>
      </c>
    </row>
    <row r="52" spans="2:6" ht="33" customHeight="1">
      <c r="B52" s="134" t="s">
        <v>833</v>
      </c>
      <c r="C52" s="699">
        <v>0.15599999999999992</v>
      </c>
      <c r="E52" s="594" t="s">
        <v>925</v>
      </c>
      <c r="F52" s="608">
        <v>0.15599999999999992</v>
      </c>
    </row>
    <row r="53" spans="2:6" ht="11.25" customHeight="1"/>
    <row r="54" spans="2:6" ht="11.25" customHeight="1"/>
  </sheetData>
  <mergeCells count="7">
    <mergeCell ref="B10:N10"/>
    <mergeCell ref="B7:N7"/>
    <mergeCell ref="B1:J1"/>
    <mergeCell ref="B2:J2"/>
    <mergeCell ref="B3:J3"/>
    <mergeCell ref="B5:N5"/>
    <mergeCell ref="B6:N6"/>
  </mergeCells>
  <hyperlinks>
    <hyperlink ref="B1:J1" location="Cuprins_ro!B56" display="IV. Statistica operațiunilor bancare internaționale" xr:uid="{41E85708-3543-4F25-8842-C074CD7610D9}"/>
    <hyperlink ref="B2:J2" location="Содержание_ru!B56" display="IV. Статистика международных банковских операций" xr:uid="{247C5A34-E692-4218-A0A5-9537B878DD10}"/>
    <hyperlink ref="B3:J3" location="Contents_en!B56" display="IV. International bank transactions statistics" xr:uid="{BCCA8160-4D79-481B-95A3-93615B9521EB}"/>
  </hyperlinks>
  <pageMargins left="0.7" right="0.7" top="0.75" bottom="0.75" header="0.3" footer="0.3"/>
  <pageSetup paperSize="9" orientation="portrait" horizontalDpi="300" verticalDpi="300" r:id="rId1"/>
  <drawing r:id="rId2"/>
  <legacyDrawing r:id="rId3"/>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9DA60-DE87-4436-BFE5-BF90E70CE04F}">
  <dimension ref="B1:J54"/>
  <sheetViews>
    <sheetView showGridLines="0" showRowColHeaders="0" zoomScaleNormal="100" workbookViewId="0"/>
  </sheetViews>
  <sheetFormatPr defaultColWidth="9.140625" defaultRowHeight="11.25"/>
  <cols>
    <col min="1" max="1" width="5.7109375" style="302" customWidth="1"/>
    <col min="2" max="2" width="34.5703125" style="302" customWidth="1"/>
    <col min="3" max="9" width="9" style="302" customWidth="1"/>
    <col min="10" max="16384" width="9.140625" style="302"/>
  </cols>
  <sheetData>
    <row r="1" spans="2:10" customFormat="1" ht="15">
      <c r="B1" s="1005" t="s">
        <v>290</v>
      </c>
      <c r="C1" s="1005"/>
      <c r="D1" s="1005"/>
      <c r="E1" s="1005"/>
      <c r="F1" s="1005"/>
      <c r="G1" s="1005"/>
      <c r="H1" s="1005"/>
      <c r="I1" s="971"/>
    </row>
    <row r="2" spans="2:10" customFormat="1" ht="15">
      <c r="B2" s="1005" t="s">
        <v>291</v>
      </c>
      <c r="C2" s="1005"/>
      <c r="D2" s="1005"/>
      <c r="E2" s="1005"/>
      <c r="F2" s="1005"/>
      <c r="G2" s="1005"/>
      <c r="H2" s="1005"/>
      <c r="I2" s="971"/>
    </row>
    <row r="3" spans="2:10" customFormat="1" ht="15">
      <c r="B3" s="1005" t="s">
        <v>292</v>
      </c>
      <c r="C3" s="1005"/>
      <c r="D3" s="1005"/>
      <c r="E3" s="1005"/>
      <c r="F3" s="1005"/>
      <c r="G3" s="1005"/>
      <c r="H3" s="1005"/>
      <c r="I3" s="971"/>
    </row>
    <row r="4" spans="2:10" ht="15" customHeight="1">
      <c r="B4" s="127"/>
    </row>
    <row r="5" spans="2:10" customFormat="1" ht="30" customHeight="1">
      <c r="B5" s="875" t="s">
        <v>1001</v>
      </c>
      <c r="C5" s="875"/>
      <c r="D5" s="875"/>
      <c r="E5" s="875"/>
      <c r="F5" s="875"/>
      <c r="G5" s="875"/>
      <c r="H5" s="875"/>
      <c r="I5" s="1109"/>
    </row>
    <row r="6" spans="2:10" customFormat="1" ht="30" customHeight="1">
      <c r="B6" s="875" t="s">
        <v>917</v>
      </c>
      <c r="C6" s="875"/>
      <c r="D6" s="875"/>
      <c r="E6" s="875"/>
      <c r="F6" s="875"/>
      <c r="G6" s="875"/>
      <c r="H6" s="875"/>
      <c r="I6" s="895"/>
      <c r="J6" s="711"/>
    </row>
    <row r="7" spans="2:10" customFormat="1" ht="30" customHeight="1">
      <c r="B7" s="875" t="s">
        <v>918</v>
      </c>
      <c r="C7" s="875"/>
      <c r="D7" s="875"/>
      <c r="E7" s="875"/>
      <c r="F7" s="875"/>
      <c r="G7" s="875"/>
      <c r="H7" s="875"/>
      <c r="I7" s="895"/>
      <c r="J7" s="711"/>
    </row>
    <row r="8" spans="2:10" customFormat="1" ht="5.0999999999999996" customHeight="1">
      <c r="B8" s="128"/>
      <c r="C8" s="128"/>
      <c r="D8" s="128"/>
      <c r="E8" s="128"/>
      <c r="F8" s="128"/>
      <c r="G8" s="299"/>
      <c r="H8" s="299"/>
      <c r="I8" s="300"/>
    </row>
    <row r="9" spans="2:10" s="303" customFormat="1" ht="15" customHeight="1">
      <c r="B9" s="1047" t="s">
        <v>775</v>
      </c>
      <c r="C9" s="1047"/>
      <c r="D9" s="1047"/>
      <c r="E9" s="1047"/>
      <c r="F9" s="1047"/>
      <c r="G9" s="1047"/>
      <c r="H9" s="1047"/>
      <c r="I9" s="971"/>
    </row>
    <row r="10" spans="2:10" s="304" customFormat="1" ht="30" customHeight="1">
      <c r="B10" s="1108" t="s">
        <v>776</v>
      </c>
      <c r="C10" s="1108"/>
      <c r="D10" s="1108"/>
      <c r="E10" s="1108"/>
      <c r="F10" s="1108"/>
      <c r="G10" s="1108"/>
      <c r="H10" s="1108"/>
      <c r="I10" s="1109"/>
    </row>
    <row r="11" spans="2:10" s="304" customFormat="1" ht="15" customHeight="1">
      <c r="B11" s="1047" t="s">
        <v>777</v>
      </c>
      <c r="C11" s="1047"/>
      <c r="D11" s="1047"/>
      <c r="E11" s="1047"/>
      <c r="F11" s="1047"/>
      <c r="G11" s="1047"/>
      <c r="H11" s="1047"/>
      <c r="I11" s="971"/>
    </row>
    <row r="12" spans="2:10" s="304" customFormat="1" ht="30" customHeight="1">
      <c r="B12" s="305"/>
      <c r="C12" s="305"/>
      <c r="D12" s="305"/>
      <c r="E12" s="305"/>
      <c r="F12" s="305"/>
      <c r="G12" s="305"/>
      <c r="H12" s="305"/>
      <c r="I12" s="305"/>
    </row>
    <row r="13" spans="2:10" s="306" customFormat="1">
      <c r="B13" s="302"/>
    </row>
    <row r="39" spans="2:10">
      <c r="D39" s="307"/>
    </row>
    <row r="42" spans="2:10" customFormat="1" ht="11.25" customHeight="1">
      <c r="B42" s="606" t="s">
        <v>47</v>
      </c>
      <c r="C42" s="130"/>
      <c r="D42" s="130"/>
      <c r="E42" s="130"/>
      <c r="F42" s="130"/>
      <c r="G42" s="130"/>
      <c r="H42" s="130"/>
      <c r="I42" s="130"/>
    </row>
    <row r="43" spans="2:10">
      <c r="C43" s="308"/>
      <c r="D43" s="308"/>
      <c r="E43" s="308"/>
      <c r="F43" s="308"/>
      <c r="G43" s="308"/>
      <c r="H43" s="308"/>
      <c r="I43" s="308"/>
    </row>
    <row r="44" spans="2:10" ht="11.25" customHeight="1">
      <c r="B44" s="1101"/>
      <c r="C44" s="1103">
        <v>2022</v>
      </c>
      <c r="D44" s="1104"/>
      <c r="E44" s="1104"/>
      <c r="F44" s="1104"/>
      <c r="G44" s="1105">
        <v>2023</v>
      </c>
      <c r="H44" s="1106"/>
      <c r="I44" s="1107"/>
    </row>
    <row r="45" spans="2:10">
      <c r="B45" s="1102"/>
      <c r="C45" s="309" t="s">
        <v>273</v>
      </c>
      <c r="D45" s="309" t="s">
        <v>274</v>
      </c>
      <c r="E45" s="309" t="s">
        <v>5</v>
      </c>
      <c r="F45" s="309" t="s">
        <v>6</v>
      </c>
      <c r="G45" s="309" t="s">
        <v>778</v>
      </c>
      <c r="H45" s="309" t="s">
        <v>845</v>
      </c>
      <c r="I45" s="309" t="s">
        <v>5</v>
      </c>
    </row>
    <row r="46" spans="2:10">
      <c r="B46" s="310" t="s">
        <v>527</v>
      </c>
      <c r="C46" s="697">
        <v>18376.29</v>
      </c>
      <c r="D46" s="697">
        <v>15471.97</v>
      </c>
      <c r="E46" s="697">
        <v>13603.75</v>
      </c>
      <c r="F46" s="697">
        <v>15301.93</v>
      </c>
      <c r="G46" s="697">
        <v>17697.41</v>
      </c>
      <c r="H46" s="697">
        <v>16160.48</v>
      </c>
      <c r="I46" s="697">
        <v>20836.330000000002</v>
      </c>
      <c r="J46" s="308"/>
    </row>
    <row r="47" spans="2:10">
      <c r="B47" s="311" t="s">
        <v>919</v>
      </c>
      <c r="C47" s="697">
        <v>12051.05</v>
      </c>
      <c r="D47" s="697">
        <v>9666.73</v>
      </c>
      <c r="E47" s="697">
        <v>7896.07</v>
      </c>
      <c r="F47" s="697">
        <v>9328.4</v>
      </c>
      <c r="G47" s="697">
        <v>10283.66</v>
      </c>
      <c r="H47" s="697">
        <v>10293.73</v>
      </c>
      <c r="I47" s="697">
        <v>15794.28</v>
      </c>
      <c r="J47" s="308"/>
    </row>
    <row r="48" spans="2:10">
      <c r="B48" s="311" t="s">
        <v>153</v>
      </c>
      <c r="C48" s="697">
        <v>695.86</v>
      </c>
      <c r="D48" s="697">
        <v>497.46</v>
      </c>
      <c r="E48" s="697">
        <v>557.65</v>
      </c>
      <c r="F48" s="697">
        <v>579.52</v>
      </c>
      <c r="G48" s="697">
        <v>833.72</v>
      </c>
      <c r="H48" s="697">
        <v>541.82000000000005</v>
      </c>
      <c r="I48" s="697">
        <v>737.31</v>
      </c>
      <c r="J48" s="308"/>
    </row>
    <row r="49" spans="2:10">
      <c r="B49" s="311" t="s">
        <v>154</v>
      </c>
      <c r="C49" s="697">
        <v>5629.38</v>
      </c>
      <c r="D49" s="697">
        <v>5307.78</v>
      </c>
      <c r="E49" s="697">
        <v>5150.03</v>
      </c>
      <c r="F49" s="697">
        <v>5394.01</v>
      </c>
      <c r="G49" s="697">
        <v>6580.03</v>
      </c>
      <c r="H49" s="697">
        <v>5324.93</v>
      </c>
      <c r="I49" s="697">
        <v>4304.74</v>
      </c>
      <c r="J49" s="308"/>
    </row>
    <row r="50" spans="2:10">
      <c r="B50" s="310" t="s">
        <v>527</v>
      </c>
      <c r="C50" s="698">
        <v>-18034.349999999999</v>
      </c>
      <c r="D50" s="698">
        <v>-15438.96</v>
      </c>
      <c r="E50" s="698">
        <v>-13528.11</v>
      </c>
      <c r="F50" s="698">
        <v>-16132.48</v>
      </c>
      <c r="G50" s="698">
        <v>-17325.900000000001</v>
      </c>
      <c r="H50" s="698">
        <v>-16003.9</v>
      </c>
      <c r="I50" s="698">
        <v>-20984.81</v>
      </c>
      <c r="J50" s="308"/>
    </row>
    <row r="51" spans="2:10">
      <c r="B51" s="311" t="s">
        <v>919</v>
      </c>
      <c r="C51" s="698">
        <v>-12293.16</v>
      </c>
      <c r="D51" s="698">
        <v>-9694.9699999999993</v>
      </c>
      <c r="E51" s="698">
        <v>-7878.58</v>
      </c>
      <c r="F51" s="698">
        <v>-9562.52</v>
      </c>
      <c r="G51" s="698">
        <v>-9781.44</v>
      </c>
      <c r="H51" s="698">
        <v>-10053.91</v>
      </c>
      <c r="I51" s="698">
        <v>-15518.11</v>
      </c>
      <c r="J51" s="308"/>
    </row>
    <row r="52" spans="2:10">
      <c r="B52" s="311" t="s">
        <v>153</v>
      </c>
      <c r="C52" s="698">
        <v>-960.49</v>
      </c>
      <c r="D52" s="698">
        <v>-585.32000000000005</v>
      </c>
      <c r="E52" s="698">
        <v>-519.91999999999996</v>
      </c>
      <c r="F52" s="698">
        <v>-650.62</v>
      </c>
      <c r="G52" s="698">
        <v>-1029.46</v>
      </c>
      <c r="H52" s="698">
        <v>-587.54</v>
      </c>
      <c r="I52" s="698">
        <v>-930.07</v>
      </c>
      <c r="J52" s="308"/>
    </row>
    <row r="53" spans="2:10">
      <c r="B53" s="311" t="s">
        <v>154</v>
      </c>
      <c r="C53" s="698">
        <v>-4780.7</v>
      </c>
      <c r="D53" s="698">
        <v>-5158.67</v>
      </c>
      <c r="E53" s="698">
        <v>-5129.6099999999997</v>
      </c>
      <c r="F53" s="698">
        <v>-5919.34</v>
      </c>
      <c r="G53" s="698">
        <v>-6515</v>
      </c>
      <c r="H53" s="698">
        <v>-5362.45</v>
      </c>
      <c r="I53" s="698">
        <v>-4536.63</v>
      </c>
      <c r="J53" s="308"/>
    </row>
    <row r="54" spans="2:10">
      <c r="C54" s="308"/>
      <c r="D54" s="308"/>
      <c r="E54" s="308"/>
      <c r="F54" s="308"/>
      <c r="G54" s="308"/>
      <c r="H54" s="308"/>
      <c r="I54" s="308"/>
    </row>
  </sheetData>
  <mergeCells count="12">
    <mergeCell ref="B5:I5"/>
    <mergeCell ref="B6:I6"/>
    <mergeCell ref="B7:I7"/>
    <mergeCell ref="B1:I1"/>
    <mergeCell ref="B2:I2"/>
    <mergeCell ref="B3:I3"/>
    <mergeCell ref="B44:B45"/>
    <mergeCell ref="C44:F44"/>
    <mergeCell ref="G44:I44"/>
    <mergeCell ref="B9:I9"/>
    <mergeCell ref="B10:I10"/>
    <mergeCell ref="B11:I11"/>
  </mergeCells>
  <hyperlinks>
    <hyperlink ref="B1:G1" location="Cuprins_ro!B56" display="IV. Statistica operațiunilor bancare internaționale" xr:uid="{C584FCA7-D75C-44BA-9795-B5523C38F668}"/>
    <hyperlink ref="B2:G2" location="Содержание_ru!B56" display="IV. Статистика международных банковских операций" xr:uid="{A20D6509-9FDA-4E5B-88E9-622D56A31DA1}"/>
    <hyperlink ref="B3:G3" location="Contents_en!B56" display="IV. International bank transactions statistics" xr:uid="{5FD538AA-2526-422B-BBFA-89B3D044A83C}"/>
  </hyperlinks>
  <pageMargins left="0.7" right="0.7" top="0.75" bottom="0.75" header="0.3" footer="0.3"/>
  <pageSetup paperSize="9" orientation="portrait" r:id="rId1"/>
  <headerFooter differentOddEven="1">
    <oddHeader>&amp;R&amp;"permiansanstypeface,Bold"&amp;12SP-3&amp;L&amp;1 </oddHeader>
    <oddFooter>&amp;C&amp;"PermianSansTypeface,Bold"&amp;8Confidenţial – BNM
Atenţie! Se interzice deţinerea, sustragerea, alterarea, multiplicarea, distrugerea sau folosirea acestui document fără a dispune de drept de acces autorizat!&amp;L&amp;1 </oddFooter>
    <evenHeader>&amp;R&amp;"permiansanstypeface,Bold"&amp;12SP-3&amp;L&amp;1 </evenHeader>
    <evenFooter>&amp;C&amp;"PermianSansTypeface,Bold"&amp;8Confidenţial – BNM
Atenţie! Se interzice deţinerea, sustragerea, alterarea, multiplicarea, distrugerea sau folosirea acestui document fără a dispune de drept de acces autorizat!&amp;L&amp;1 </evenFooter>
  </headerFooter>
  <drawing r:id="rId2"/>
  <legacyDrawing r:id="rId3"/>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44B15-2CEA-46FB-83E5-B8E103FF6E23}">
  <sheetPr codeName="Sheet25"/>
  <dimension ref="B1:M54"/>
  <sheetViews>
    <sheetView showGridLines="0" showRowColHeaders="0" zoomScaleNormal="100" workbookViewId="0"/>
  </sheetViews>
  <sheetFormatPr defaultColWidth="9.140625" defaultRowHeight="11.25"/>
  <cols>
    <col min="1" max="1" width="5.7109375" style="102" customWidth="1"/>
    <col min="2" max="2" width="25.85546875" style="102" customWidth="1"/>
    <col min="3" max="13" width="7.85546875" style="102" customWidth="1"/>
    <col min="14" max="14" width="7.7109375" style="102" customWidth="1"/>
    <col min="15" max="16384" width="9.140625" style="102"/>
  </cols>
  <sheetData>
    <row r="1" spans="2:13" s="9" customFormat="1" ht="15">
      <c r="B1" s="1005" t="s">
        <v>290</v>
      </c>
      <c r="C1" s="1005"/>
      <c r="D1" s="1005"/>
      <c r="E1" s="1005"/>
      <c r="F1" s="1005"/>
      <c r="G1" s="1005"/>
      <c r="H1" s="1005"/>
      <c r="I1" s="971"/>
      <c r="J1" s="971"/>
      <c r="K1" s="971"/>
      <c r="L1" s="971"/>
      <c r="M1" s="971"/>
    </row>
    <row r="2" spans="2:13" s="9" customFormat="1" ht="15">
      <c r="B2" s="1005" t="s">
        <v>291</v>
      </c>
      <c r="C2" s="1005"/>
      <c r="D2" s="1005"/>
      <c r="E2" s="1005"/>
      <c r="F2" s="1005"/>
      <c r="G2" s="1005"/>
      <c r="H2" s="1005"/>
      <c r="I2" s="971"/>
      <c r="J2" s="971"/>
      <c r="K2" s="971"/>
      <c r="L2" s="971"/>
      <c r="M2" s="971"/>
    </row>
    <row r="3" spans="2:13" s="9" customFormat="1" ht="15">
      <c r="B3" s="1005" t="s">
        <v>292</v>
      </c>
      <c r="C3" s="1005"/>
      <c r="D3" s="1005"/>
      <c r="E3" s="1005"/>
      <c r="F3" s="1005"/>
      <c r="G3" s="1005"/>
      <c r="H3" s="1005"/>
      <c r="I3" s="971"/>
      <c r="J3" s="971"/>
      <c r="K3" s="971"/>
      <c r="L3" s="971"/>
      <c r="M3" s="971"/>
    </row>
    <row r="4" spans="2:13" s="103" customFormat="1" ht="11.25" customHeight="1">
      <c r="B4" s="1112"/>
      <c r="C4" s="1031"/>
      <c r="D4" s="1031"/>
      <c r="E4" s="1031"/>
      <c r="F4" s="1031"/>
      <c r="G4" s="1031"/>
      <c r="H4" s="1031"/>
    </row>
    <row r="5" spans="2:13" s="158" customFormat="1" ht="18" customHeight="1">
      <c r="B5" s="875" t="s">
        <v>311</v>
      </c>
      <c r="C5" s="875"/>
      <c r="D5" s="875"/>
      <c r="E5" s="875"/>
      <c r="F5" s="875"/>
      <c r="G5" s="875"/>
      <c r="H5" s="875"/>
      <c r="I5" s="875"/>
      <c r="J5" s="875"/>
      <c r="K5" s="875"/>
      <c r="L5" s="875"/>
      <c r="M5" s="875"/>
    </row>
    <row r="6" spans="2:13" s="158" customFormat="1" ht="28.9" customHeight="1">
      <c r="B6" s="875" t="s">
        <v>834</v>
      </c>
      <c r="C6" s="875"/>
      <c r="D6" s="875"/>
      <c r="E6" s="875"/>
      <c r="F6" s="875"/>
      <c r="G6" s="875"/>
      <c r="H6" s="875"/>
      <c r="I6" s="875"/>
      <c r="J6" s="875"/>
      <c r="K6" s="875"/>
      <c r="L6" s="875"/>
      <c r="M6" s="875"/>
    </row>
    <row r="7" spans="2:13" s="158" customFormat="1" ht="15" customHeight="1">
      <c r="B7" s="875" t="s">
        <v>837</v>
      </c>
      <c r="C7" s="875"/>
      <c r="D7" s="875"/>
      <c r="E7" s="875"/>
      <c r="F7" s="875"/>
      <c r="G7" s="875"/>
      <c r="H7" s="875"/>
      <c r="I7" s="875"/>
      <c r="J7" s="875"/>
      <c r="K7" s="875"/>
      <c r="L7" s="875"/>
      <c r="M7" s="875"/>
    </row>
    <row r="8" spans="2:13" s="103" customFormat="1" ht="5.0999999999999996" customHeight="1">
      <c r="B8" s="132"/>
      <c r="C8" s="133"/>
      <c r="D8" s="133"/>
      <c r="E8" s="133"/>
      <c r="F8" s="133"/>
      <c r="G8" s="133"/>
      <c r="H8" s="133"/>
    </row>
    <row r="9" spans="2:13" s="146" customFormat="1" ht="15" customHeight="1">
      <c r="B9" s="1114" t="s">
        <v>766</v>
      </c>
      <c r="C9" s="1114"/>
      <c r="D9" s="1114"/>
      <c r="E9" s="1114"/>
      <c r="F9" s="1114"/>
      <c r="G9" s="1114"/>
      <c r="H9" s="1114"/>
      <c r="I9" s="1031"/>
      <c r="J9" s="1031"/>
      <c r="K9" s="1031"/>
      <c r="L9" s="1031"/>
      <c r="M9" s="1031"/>
    </row>
    <row r="10" spans="2:13" s="146" customFormat="1" ht="24" customHeight="1">
      <c r="B10" s="1114" t="s">
        <v>782</v>
      </c>
      <c r="C10" s="1114"/>
      <c r="D10" s="1114"/>
      <c r="E10" s="1114"/>
      <c r="F10" s="1114"/>
      <c r="G10" s="1114"/>
      <c r="H10" s="1114"/>
      <c r="I10" s="971"/>
      <c r="J10" s="971"/>
      <c r="K10" s="971"/>
      <c r="L10" s="971"/>
      <c r="M10" s="971"/>
    </row>
    <row r="11" spans="2:13" s="146" customFormat="1" ht="12" customHeight="1">
      <c r="B11" s="1114" t="s">
        <v>783</v>
      </c>
      <c r="C11" s="1114"/>
      <c r="D11" s="1114"/>
      <c r="E11" s="1114"/>
      <c r="F11" s="1114"/>
      <c r="G11" s="1114"/>
      <c r="H11" s="1114"/>
      <c r="I11" s="1031"/>
      <c r="J11" s="1031"/>
      <c r="K11" s="1031"/>
      <c r="L11" s="1031"/>
      <c r="M11" s="1031"/>
    </row>
    <row r="12" spans="2:13" s="103" customFormat="1" ht="10.5"/>
    <row r="14" spans="2:13" ht="11.25" customHeight="1"/>
    <row r="15" spans="2:13" ht="11.25" customHeight="1"/>
    <row r="16" spans="2:13" ht="11.25" customHeight="1"/>
    <row r="17" ht="11.25" customHeight="1"/>
    <row r="18" ht="11.25" customHeight="1"/>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spans="2:9" ht="11.25" customHeight="1"/>
    <row r="34" spans="2:9" ht="11.25" customHeight="1">
      <c r="C34" s="1113"/>
      <c r="D34" s="1113"/>
      <c r="E34" s="1113"/>
      <c r="F34" s="1113"/>
      <c r="G34" s="1113"/>
      <c r="H34" s="1113"/>
      <c r="I34" s="1113"/>
    </row>
    <row r="35" spans="2:9" ht="11.25" customHeight="1">
      <c r="B35" s="103"/>
      <c r="C35" s="104"/>
      <c r="D35" s="104"/>
      <c r="E35" s="104"/>
      <c r="F35" s="104"/>
      <c r="G35" s="104"/>
      <c r="H35" s="104"/>
      <c r="I35" s="104"/>
    </row>
    <row r="36" spans="2:9" ht="11.25" customHeight="1">
      <c r="B36" s="103"/>
      <c r="C36" s="1113"/>
      <c r="D36" s="1113"/>
      <c r="E36" s="1113"/>
      <c r="F36" s="1113"/>
      <c r="G36" s="1113"/>
      <c r="H36" s="1113"/>
      <c r="I36" s="1113"/>
    </row>
    <row r="37" spans="2:9" ht="11.25" customHeight="1">
      <c r="B37" s="103"/>
      <c r="C37" s="104"/>
      <c r="D37" s="104"/>
      <c r="E37" s="104"/>
      <c r="F37" s="104"/>
      <c r="G37" s="104"/>
      <c r="H37" s="104"/>
      <c r="I37" s="104"/>
    </row>
    <row r="38" spans="2:9" ht="11.25" customHeight="1">
      <c r="B38" s="103"/>
      <c r="C38" s="1113"/>
      <c r="D38" s="1113"/>
      <c r="E38" s="1113"/>
      <c r="F38" s="1113"/>
      <c r="G38" s="1113"/>
      <c r="H38" s="1113"/>
      <c r="I38" s="1113"/>
    </row>
    <row r="39" spans="2:9" ht="11.25" customHeight="1">
      <c r="B39" s="103"/>
      <c r="C39" s="104"/>
      <c r="D39" s="104"/>
      <c r="E39" s="104"/>
      <c r="F39" s="104"/>
      <c r="G39" s="104"/>
      <c r="H39" s="104"/>
      <c r="I39" s="104"/>
    </row>
    <row r="40" spans="2:9" s="103" customFormat="1" ht="11.25" customHeight="1">
      <c r="C40" s="105"/>
      <c r="D40" s="105"/>
      <c r="E40" s="105"/>
      <c r="F40" s="105"/>
      <c r="G40" s="105"/>
      <c r="H40" s="105"/>
      <c r="I40" s="105"/>
    </row>
    <row r="41" spans="2:9" s="103" customFormat="1" ht="11.25" customHeight="1">
      <c r="I41" s="105"/>
    </row>
    <row r="42" spans="2:9" s="103" customFormat="1" ht="11.25" customHeight="1">
      <c r="B42" s="1110"/>
      <c r="C42" s="1105">
        <v>2022</v>
      </c>
      <c r="D42" s="1106"/>
      <c r="E42" s="1106"/>
      <c r="F42" s="1106"/>
      <c r="G42" s="1106">
        <v>2023</v>
      </c>
      <c r="H42" s="1106"/>
      <c r="I42" s="1107"/>
    </row>
    <row r="43" spans="2:9" s="103" customFormat="1" ht="11.25" customHeight="1">
      <c r="B43" s="1111"/>
      <c r="C43" s="101" t="s">
        <v>273</v>
      </c>
      <c r="D43" s="101" t="s">
        <v>274</v>
      </c>
      <c r="E43" s="101" t="s">
        <v>275</v>
      </c>
      <c r="F43" s="101" t="s">
        <v>276</v>
      </c>
      <c r="G43" s="101" t="s">
        <v>694</v>
      </c>
      <c r="H43" s="101" t="s">
        <v>845</v>
      </c>
      <c r="I43" s="101" t="s">
        <v>5</v>
      </c>
    </row>
    <row r="44" spans="2:9" s="103" customFormat="1" ht="11.25" customHeight="1">
      <c r="B44" s="107" t="s">
        <v>277</v>
      </c>
      <c r="C44" s="107">
        <v>18.38</v>
      </c>
      <c r="D44" s="107">
        <v>15.47</v>
      </c>
      <c r="E44" s="107">
        <v>13.6</v>
      </c>
      <c r="F44" s="107">
        <v>15.3</v>
      </c>
      <c r="G44" s="107">
        <v>17.7</v>
      </c>
      <c r="H44" s="107">
        <v>16.16</v>
      </c>
      <c r="I44" s="107">
        <v>20.84</v>
      </c>
    </row>
    <row r="45" spans="2:9" s="103" customFormat="1" ht="11.25" customHeight="1">
      <c r="B45" s="106" t="s">
        <v>278</v>
      </c>
      <c r="C45" s="106">
        <v>8.01</v>
      </c>
      <c r="D45" s="106">
        <v>8.6300000000000008</v>
      </c>
      <c r="E45" s="106">
        <v>8.0500000000000007</v>
      </c>
      <c r="F45" s="106">
        <v>8.48</v>
      </c>
      <c r="G45" s="106">
        <v>9.83</v>
      </c>
      <c r="H45" s="106">
        <v>8.1</v>
      </c>
      <c r="I45" s="106">
        <v>9.16</v>
      </c>
    </row>
    <row r="46" spans="2:9" s="103" customFormat="1" ht="11.25" customHeight="1">
      <c r="B46" s="106" t="s">
        <v>279</v>
      </c>
      <c r="C46" s="106">
        <v>9.6300000000000008</v>
      </c>
      <c r="D46" s="106">
        <v>6.27</v>
      </c>
      <c r="E46" s="106">
        <v>4.8099999999999996</v>
      </c>
      <c r="F46" s="106">
        <v>6.13</v>
      </c>
      <c r="G46" s="106">
        <v>6.57</v>
      </c>
      <c r="H46" s="106">
        <v>6.68</v>
      </c>
      <c r="I46" s="106">
        <v>11.11</v>
      </c>
    </row>
    <row r="47" spans="2:9" s="103" customFormat="1" ht="11.25" customHeight="1">
      <c r="B47" s="106" t="s">
        <v>280</v>
      </c>
      <c r="C47" s="106">
        <v>0.08</v>
      </c>
      <c r="D47" s="106">
        <v>0.04</v>
      </c>
      <c r="E47" s="106">
        <v>0.04</v>
      </c>
      <c r="F47" s="106">
        <v>0.03</v>
      </c>
      <c r="G47" s="106">
        <v>0.02</v>
      </c>
      <c r="H47" s="106">
        <v>0.01</v>
      </c>
      <c r="I47" s="106">
        <v>0.01</v>
      </c>
    </row>
    <row r="48" spans="2:9" s="103" customFormat="1" ht="22.5" customHeight="1">
      <c r="B48" s="144" t="s">
        <v>281</v>
      </c>
      <c r="C48" s="793">
        <v>0.65999999999999848</v>
      </c>
      <c r="D48" s="793">
        <v>0.53000000000000025</v>
      </c>
      <c r="E48" s="793">
        <v>0.69999999999999929</v>
      </c>
      <c r="F48" s="793">
        <v>0.66000000000000036</v>
      </c>
      <c r="G48" s="793">
        <v>1.2799999999999989</v>
      </c>
      <c r="H48" s="793">
        <v>1.3700000000000008</v>
      </c>
      <c r="I48" s="793">
        <v>0.56000000000000028</v>
      </c>
    </row>
    <row r="49" spans="2:9" s="103" customFormat="1" ht="11.25" customHeight="1">
      <c r="B49" s="107" t="s">
        <v>282</v>
      </c>
      <c r="C49" s="794">
        <v>-18.03</v>
      </c>
      <c r="D49" s="794">
        <v>-15.44</v>
      </c>
      <c r="E49" s="794">
        <v>-13.53</v>
      </c>
      <c r="F49" s="794">
        <v>-16.13</v>
      </c>
      <c r="G49" s="794">
        <v>-17.329999999999998</v>
      </c>
      <c r="H49" s="794">
        <v>-16</v>
      </c>
      <c r="I49" s="794">
        <v>-20.98</v>
      </c>
    </row>
    <row r="50" spans="2:9" s="103" customFormat="1" ht="11.25" customHeight="1">
      <c r="B50" s="106" t="s">
        <v>278</v>
      </c>
      <c r="C50" s="795">
        <v>-7.79</v>
      </c>
      <c r="D50" s="795">
        <v>-8.65</v>
      </c>
      <c r="E50" s="795">
        <v>-8.06</v>
      </c>
      <c r="F50" s="795">
        <v>-8.86</v>
      </c>
      <c r="G50" s="795">
        <v>-9.58</v>
      </c>
      <c r="H50" s="795">
        <v>-8.18</v>
      </c>
      <c r="I50" s="795">
        <v>-9.26</v>
      </c>
    </row>
    <row r="51" spans="2:9" s="103" customFormat="1" ht="11.25" customHeight="1">
      <c r="B51" s="106" t="s">
        <v>279</v>
      </c>
      <c r="C51" s="795">
        <v>-9.5</v>
      </c>
      <c r="D51" s="795">
        <v>-6.16</v>
      </c>
      <c r="E51" s="795">
        <v>-4.67</v>
      </c>
      <c r="F51" s="795">
        <v>-6.52</v>
      </c>
      <c r="G51" s="795">
        <v>-6.45</v>
      </c>
      <c r="H51" s="795">
        <v>-6.41</v>
      </c>
      <c r="I51" s="795">
        <v>-11.1</v>
      </c>
    </row>
    <row r="52" spans="2:9" s="103" customFormat="1" ht="11.25" customHeight="1">
      <c r="B52" s="106" t="s">
        <v>280</v>
      </c>
      <c r="C52" s="795">
        <v>-0.09</v>
      </c>
      <c r="D52" s="795">
        <v>-0.05</v>
      </c>
      <c r="E52" s="795">
        <v>-0.05</v>
      </c>
      <c r="F52" s="795">
        <v>-0.03</v>
      </c>
      <c r="G52" s="795">
        <v>-0.02</v>
      </c>
      <c r="H52" s="795">
        <v>-0.02</v>
      </c>
      <c r="I52" s="795">
        <v>-0.03</v>
      </c>
    </row>
    <row r="53" spans="2:9" s="103" customFormat="1" ht="22.5" customHeight="1">
      <c r="B53" s="144" t="s">
        <v>281</v>
      </c>
      <c r="C53" s="795">
        <v>-0.65000000000000202</v>
      </c>
      <c r="D53" s="795">
        <v>-0.57999999999999896</v>
      </c>
      <c r="E53" s="795">
        <v>-0.74999999999999889</v>
      </c>
      <c r="F53" s="795">
        <v>-0.72</v>
      </c>
      <c r="G53" s="795">
        <v>-1.279999999999998</v>
      </c>
      <c r="H53" s="795">
        <v>-1.3900000000000001</v>
      </c>
      <c r="I53" s="795">
        <v>-0.59000000000000097</v>
      </c>
    </row>
    <row r="54" spans="2:9" ht="11.25" customHeight="1">
      <c r="B54" s="108"/>
      <c r="C54" s="108"/>
      <c r="D54" s="108"/>
      <c r="E54" s="108"/>
      <c r="F54" s="108"/>
    </row>
  </sheetData>
  <mergeCells count="19">
    <mergeCell ref="B1:M1"/>
    <mergeCell ref="B2:M2"/>
    <mergeCell ref="B3:M3"/>
    <mergeCell ref="B5:M5"/>
    <mergeCell ref="B6:M6"/>
    <mergeCell ref="B42:B43"/>
    <mergeCell ref="B4:H4"/>
    <mergeCell ref="C34:D34"/>
    <mergeCell ref="E34:I34"/>
    <mergeCell ref="C42:F42"/>
    <mergeCell ref="C36:D36"/>
    <mergeCell ref="E36:I36"/>
    <mergeCell ref="C38:D38"/>
    <mergeCell ref="E38:I38"/>
    <mergeCell ref="B9:M9"/>
    <mergeCell ref="B10:M10"/>
    <mergeCell ref="B11:M11"/>
    <mergeCell ref="B7:M7"/>
    <mergeCell ref="G42:I42"/>
  </mergeCells>
  <hyperlinks>
    <hyperlink ref="B1:H1" location="Cuprins_ro!B56" display="IV. Statistica operațiunilor bancare internaționale" xr:uid="{7C06E209-F00F-4AF9-921A-1B08ECD0B720}"/>
    <hyperlink ref="B2:H2" location="Содержание_ru!B56" display="IV. Статистика международных банковских операций" xr:uid="{B982258B-5707-411A-BD49-6C13BA8D1597}"/>
    <hyperlink ref="B3:H3" location="Contents_en!B56" display="IV. International bank transactions statistics" xr:uid="{571C21BF-0242-4CB2-8117-3637A9CB2882}"/>
  </hyperlinks>
  <pageMargins left="0.7" right="0.7" top="0.75" bottom="0.75" header="0.3" footer="0.3"/>
  <pageSetup paperSize="9" orientation="portrait" r:id="rId1"/>
  <headerFooter differentOddEven="1">
    <oddHeader>&amp;R &amp;L&amp;1 </oddHeader>
    <oddFooter>&amp;C _x000D_
 &amp;L&amp;1 </oddFooter>
    <evenHeader>&amp;R &amp;L&amp;1 </evenHeader>
    <evenFooter>&amp;C _x000D_
 &amp;L&amp;1 </evenFooter>
  </headerFooter>
  <drawing r:id="rId2"/>
  <legacyDrawing r:id="rId3"/>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60C03-72FC-44B1-833D-6E5B7DEBC5D1}">
  <sheetPr codeName="Sheet26"/>
  <dimension ref="B1:Y56"/>
  <sheetViews>
    <sheetView showGridLines="0" showRowColHeaders="0" zoomScaleNormal="100" workbookViewId="0"/>
  </sheetViews>
  <sheetFormatPr defaultRowHeight="15"/>
  <cols>
    <col min="1" max="1" width="5.7109375" customWidth="1"/>
    <col min="2" max="2" width="32.7109375" customWidth="1"/>
    <col min="4" max="13" width="7.42578125" customWidth="1"/>
    <col min="14" max="14" width="10.28515625" customWidth="1"/>
  </cols>
  <sheetData>
    <row r="1" spans="2:25">
      <c r="B1" s="1005" t="s">
        <v>290</v>
      </c>
      <c r="C1" s="1005"/>
      <c r="D1" s="1005"/>
      <c r="E1" s="1005"/>
      <c r="F1" s="1005"/>
      <c r="G1" s="1005"/>
      <c r="H1" s="1005"/>
      <c r="I1" s="1005"/>
      <c r="J1" s="1005"/>
      <c r="K1" s="1005"/>
      <c r="L1" s="1005"/>
      <c r="M1" s="1005"/>
    </row>
    <row r="2" spans="2:25">
      <c r="B2" s="1005" t="s">
        <v>291</v>
      </c>
      <c r="C2" s="1005"/>
      <c r="D2" s="1005"/>
      <c r="E2" s="1005"/>
      <c r="F2" s="1005"/>
      <c r="G2" s="1005"/>
      <c r="H2" s="1005"/>
      <c r="I2" s="1005"/>
      <c r="J2" s="1005"/>
      <c r="K2" s="1005"/>
      <c r="L2" s="1005"/>
      <c r="M2" s="1005"/>
    </row>
    <row r="3" spans="2:25">
      <c r="B3" s="1005" t="s">
        <v>292</v>
      </c>
      <c r="C3" s="1005"/>
      <c r="D3" s="1005"/>
      <c r="E3" s="1005"/>
      <c r="F3" s="1005"/>
      <c r="G3" s="1005"/>
      <c r="H3" s="1005"/>
      <c r="I3" s="1005"/>
      <c r="J3" s="1005"/>
      <c r="K3" s="1005"/>
      <c r="L3" s="1005"/>
      <c r="M3" s="1005"/>
    </row>
    <row r="4" spans="2:25" ht="11.25" customHeight="1">
      <c r="N4" s="321"/>
    </row>
    <row r="5" spans="2:25" s="148" customFormat="1" ht="30" customHeight="1">
      <c r="B5" s="875" t="s">
        <v>762</v>
      </c>
      <c r="C5" s="875"/>
      <c r="D5" s="875"/>
      <c r="E5" s="875"/>
      <c r="F5" s="875"/>
      <c r="G5" s="875"/>
      <c r="H5" s="875"/>
      <c r="I5" s="875"/>
      <c r="J5" s="875"/>
      <c r="K5" s="875"/>
      <c r="L5" s="875"/>
      <c r="M5" s="875"/>
      <c r="N5" s="875"/>
      <c r="O5" s="875"/>
      <c r="P5" s="875"/>
      <c r="Q5" s="875"/>
      <c r="R5" s="875"/>
      <c r="S5" s="875"/>
    </row>
    <row r="6" spans="2:25" s="148" customFormat="1" ht="30.6" customHeight="1">
      <c r="B6" s="875" t="s">
        <v>1061</v>
      </c>
      <c r="C6" s="875"/>
      <c r="D6" s="875"/>
      <c r="E6" s="875"/>
      <c r="F6" s="875"/>
      <c r="G6" s="875"/>
      <c r="H6" s="875"/>
      <c r="I6" s="875"/>
      <c r="J6" s="875"/>
      <c r="K6" s="875"/>
      <c r="L6" s="875"/>
      <c r="M6" s="875"/>
      <c r="N6" s="875"/>
      <c r="O6" s="875"/>
      <c r="P6" s="875"/>
      <c r="Q6" s="875"/>
      <c r="R6" s="875"/>
      <c r="S6" s="875"/>
      <c r="T6" s="711"/>
    </row>
    <row r="7" spans="2:25" s="717" customFormat="1" ht="30" customHeight="1">
      <c r="B7" s="875" t="s">
        <v>841</v>
      </c>
      <c r="C7" s="875"/>
      <c r="D7" s="875"/>
      <c r="E7" s="875"/>
      <c r="F7" s="875"/>
      <c r="G7" s="875"/>
      <c r="H7" s="875"/>
      <c r="I7" s="875"/>
      <c r="J7" s="875"/>
      <c r="K7" s="875"/>
      <c r="L7" s="875"/>
      <c r="M7" s="875"/>
      <c r="N7" s="875"/>
      <c r="O7" s="875"/>
      <c r="P7" s="875"/>
      <c r="Q7" s="875"/>
      <c r="R7" s="875"/>
      <c r="S7" s="875"/>
      <c r="T7" s="621"/>
    </row>
    <row r="8" spans="2:25" ht="5.0999999999999996" customHeight="1">
      <c r="B8" s="120"/>
      <c r="C8" s="120"/>
      <c r="D8" s="120"/>
      <c r="E8" s="120"/>
      <c r="F8" s="120"/>
      <c r="G8" s="120"/>
      <c r="H8" s="120"/>
      <c r="I8" s="120"/>
      <c r="J8" s="120"/>
      <c r="K8" s="120"/>
      <c r="L8" s="120"/>
      <c r="M8" s="120"/>
      <c r="N8" s="120"/>
    </row>
    <row r="9" spans="2:25" s="149" customFormat="1" ht="12.75" customHeight="1">
      <c r="B9" s="593" t="s">
        <v>763</v>
      </c>
      <c r="C9" s="592"/>
      <c r="D9" s="592"/>
      <c r="E9" s="592"/>
      <c r="F9" s="592"/>
      <c r="G9" s="592"/>
      <c r="H9" s="592"/>
      <c r="I9" s="592"/>
      <c r="J9" s="592"/>
      <c r="K9" s="592"/>
      <c r="L9" s="592"/>
      <c r="M9" s="592"/>
      <c r="N9" s="592"/>
      <c r="O9" s="592"/>
      <c r="P9" s="592"/>
      <c r="Q9" s="592"/>
      <c r="R9" s="592"/>
      <c r="S9" s="592"/>
    </row>
    <row r="10" spans="2:25" s="149" customFormat="1" ht="12.75">
      <c r="B10" s="126" t="s">
        <v>764</v>
      </c>
      <c r="C10" s="154"/>
      <c r="D10" s="154"/>
      <c r="E10" s="154"/>
      <c r="F10" s="154"/>
      <c r="G10" s="154"/>
      <c r="H10" s="154"/>
      <c r="I10" s="126"/>
      <c r="J10" s="151"/>
      <c r="K10" s="151"/>
      <c r="L10" s="151"/>
      <c r="M10" s="151"/>
      <c r="N10" s="151"/>
      <c r="O10" s="151"/>
      <c r="P10" s="151"/>
      <c r="Q10" s="151"/>
      <c r="R10" s="151"/>
      <c r="S10" s="151"/>
    </row>
    <row r="11" spans="2:25" s="149" customFormat="1" ht="12.75">
      <c r="B11" s="126" t="s">
        <v>765</v>
      </c>
      <c r="C11" s="154"/>
      <c r="D11" s="154"/>
      <c r="E11" s="154"/>
      <c r="F11" s="154"/>
      <c r="G11" s="154"/>
      <c r="H11" s="154"/>
      <c r="I11" s="126"/>
      <c r="J11" s="151"/>
      <c r="K11" s="151"/>
      <c r="L11" s="151"/>
      <c r="M11" s="151"/>
      <c r="N11" s="151"/>
      <c r="O11" s="151"/>
      <c r="P11" s="151"/>
      <c r="Q11" s="151"/>
      <c r="R11" s="151"/>
      <c r="S11" s="151"/>
    </row>
    <row r="12" spans="2:25" s="9" customFormat="1">
      <c r="C12" s="57"/>
      <c r="D12" s="57"/>
      <c r="E12" s="57"/>
      <c r="F12" s="57"/>
      <c r="G12" s="57"/>
      <c r="H12" s="57"/>
      <c r="I12" s="57"/>
      <c r="J12" s="57"/>
      <c r="K12" s="57"/>
      <c r="L12" s="57"/>
      <c r="M12" s="57"/>
      <c r="N12" s="57"/>
      <c r="O12" s="57"/>
      <c r="P12" s="57"/>
      <c r="Q12" s="57"/>
      <c r="R12" s="57"/>
      <c r="S12" s="57"/>
      <c r="T12" s="57"/>
      <c r="W12" s="66"/>
    </row>
    <row r="13" spans="2:25" s="9" customFormat="1">
      <c r="C13" s="57"/>
      <c r="D13" s="57"/>
      <c r="E13" s="57"/>
      <c r="F13" s="57"/>
      <c r="G13" s="57"/>
      <c r="H13" s="57"/>
      <c r="I13" s="57"/>
      <c r="J13" s="57"/>
      <c r="K13" s="57"/>
      <c r="L13" s="57"/>
      <c r="M13" s="57"/>
      <c r="N13" s="57"/>
      <c r="Q13"/>
      <c r="R13"/>
      <c r="S13"/>
      <c r="T13"/>
      <c r="U13"/>
      <c r="V13"/>
      <c r="W13"/>
      <c r="X13"/>
      <c r="Y13"/>
    </row>
    <row r="14" spans="2:25" s="9" customFormat="1">
      <c r="C14" s="57"/>
      <c r="D14" s="57"/>
      <c r="E14" s="57"/>
      <c r="F14" s="57"/>
      <c r="G14" s="57"/>
      <c r="H14" s="57"/>
      <c r="I14" s="57"/>
      <c r="J14" s="57"/>
      <c r="K14" s="57"/>
      <c r="L14" s="57"/>
      <c r="M14" s="57"/>
      <c r="N14" s="57"/>
      <c r="Q14"/>
      <c r="R14"/>
      <c r="S14"/>
      <c r="T14"/>
      <c r="U14"/>
      <c r="V14"/>
      <c r="W14"/>
      <c r="X14"/>
      <c r="Y14"/>
    </row>
    <row r="15" spans="2:25" s="9" customFormat="1">
      <c r="C15" s="57"/>
      <c r="D15" s="57"/>
      <c r="E15" s="57"/>
      <c r="F15" s="57"/>
      <c r="G15" s="57"/>
      <c r="H15" s="57"/>
      <c r="I15" s="57"/>
      <c r="J15" s="57"/>
      <c r="K15" s="57"/>
      <c r="L15" s="57"/>
      <c r="M15" s="57"/>
      <c r="N15" s="57"/>
      <c r="Q15"/>
      <c r="R15"/>
      <c r="S15"/>
      <c r="T15"/>
      <c r="U15"/>
      <c r="V15"/>
      <c r="W15"/>
      <c r="X15"/>
      <c r="Y15"/>
    </row>
    <row r="16" spans="2:25" s="9" customFormat="1">
      <c r="C16" s="57"/>
      <c r="D16" s="57"/>
      <c r="E16" s="57"/>
      <c r="F16" s="57"/>
      <c r="G16" s="57"/>
      <c r="H16" s="57"/>
      <c r="I16" s="57"/>
      <c r="J16" s="57"/>
      <c r="K16" s="57"/>
      <c r="L16" s="57"/>
      <c r="M16" s="57"/>
      <c r="N16" s="57"/>
      <c r="Q16"/>
      <c r="R16"/>
      <c r="S16"/>
      <c r="T16"/>
      <c r="U16"/>
      <c r="V16"/>
      <c r="W16"/>
      <c r="X16"/>
      <c r="Y16"/>
    </row>
    <row r="17" spans="3:25" s="9" customFormat="1">
      <c r="C17" s="57"/>
      <c r="D17" s="57"/>
      <c r="E17" s="57"/>
      <c r="F17" s="57"/>
      <c r="G17" s="57"/>
      <c r="H17" s="57"/>
      <c r="I17" s="57"/>
      <c r="J17" s="57"/>
      <c r="K17" s="57"/>
      <c r="L17" s="57"/>
      <c r="M17" s="57"/>
      <c r="N17" s="57"/>
      <c r="Q17"/>
      <c r="R17"/>
      <c r="S17"/>
      <c r="T17"/>
      <c r="U17"/>
      <c r="V17"/>
      <c r="W17"/>
      <c r="X17"/>
      <c r="Y17"/>
    </row>
    <row r="18" spans="3:25" s="9" customFormat="1">
      <c r="C18" s="57"/>
      <c r="D18" s="57"/>
      <c r="E18" s="57"/>
      <c r="F18" s="57"/>
      <c r="G18" s="57"/>
      <c r="H18" s="57"/>
      <c r="I18" s="57"/>
      <c r="J18" s="57"/>
      <c r="K18" s="57"/>
      <c r="L18" s="57"/>
      <c r="M18" s="57"/>
      <c r="N18" s="57"/>
      <c r="Q18"/>
      <c r="R18"/>
      <c r="S18"/>
      <c r="T18"/>
      <c r="U18"/>
      <c r="V18"/>
      <c r="W18"/>
      <c r="X18"/>
      <c r="Y18"/>
    </row>
    <row r="19" spans="3:25" s="9" customFormat="1">
      <c r="C19" s="57"/>
      <c r="D19" s="57"/>
      <c r="E19" s="57"/>
      <c r="F19" s="57"/>
      <c r="G19" s="57"/>
      <c r="H19" s="57"/>
      <c r="I19" s="57"/>
      <c r="J19" s="57"/>
      <c r="K19" s="57"/>
      <c r="L19" s="57"/>
      <c r="M19" s="57"/>
      <c r="N19" s="57"/>
      <c r="Q19"/>
      <c r="R19"/>
      <c r="S19"/>
      <c r="T19"/>
      <c r="U19"/>
      <c r="V19"/>
      <c r="W19"/>
      <c r="X19"/>
      <c r="Y19"/>
    </row>
    <row r="20" spans="3:25" s="9" customFormat="1">
      <c r="C20" s="57"/>
      <c r="D20" s="57"/>
      <c r="E20" s="57"/>
      <c r="F20" s="57"/>
      <c r="G20" s="57"/>
      <c r="H20" s="57"/>
      <c r="I20" s="57"/>
      <c r="J20" s="57"/>
      <c r="K20" s="57"/>
      <c r="L20" s="57"/>
      <c r="M20" s="57"/>
      <c r="N20" s="57"/>
      <c r="O20" s="57"/>
      <c r="P20" s="57"/>
      <c r="Q20" s="57"/>
      <c r="R20" s="57"/>
      <c r="S20" s="57"/>
      <c r="T20" s="57"/>
      <c r="W20" s="66"/>
    </row>
    <row r="21" spans="3:25" s="9" customFormat="1">
      <c r="C21" s="57"/>
      <c r="D21" s="57"/>
      <c r="E21" s="57"/>
      <c r="F21" s="57"/>
      <c r="G21" s="57"/>
      <c r="H21" s="57"/>
      <c r="I21" s="57"/>
      <c r="J21" s="57"/>
      <c r="K21" s="57"/>
      <c r="L21" s="57"/>
      <c r="M21" s="57"/>
      <c r="N21" s="57"/>
      <c r="O21" s="57"/>
      <c r="P21" s="57"/>
      <c r="Q21" s="57"/>
      <c r="R21" s="57"/>
      <c r="S21" s="57"/>
      <c r="T21" s="57"/>
      <c r="W21" s="66"/>
    </row>
    <row r="22" spans="3:25" s="9" customFormat="1">
      <c r="C22" s="57"/>
      <c r="D22" s="57"/>
      <c r="E22" s="57"/>
      <c r="F22" s="57"/>
      <c r="G22" s="57"/>
      <c r="H22" s="57"/>
      <c r="I22" s="57"/>
      <c r="J22" s="57"/>
      <c r="K22" s="57"/>
      <c r="L22" s="57"/>
      <c r="M22" s="57"/>
      <c r="N22" s="57"/>
      <c r="O22" s="57"/>
      <c r="P22" s="57"/>
      <c r="Q22" s="57"/>
      <c r="R22" s="57"/>
      <c r="S22" s="57"/>
      <c r="T22" s="57"/>
      <c r="W22" s="66"/>
    </row>
    <row r="23" spans="3:25" s="9" customFormat="1">
      <c r="C23" s="57"/>
      <c r="D23" s="57"/>
      <c r="E23" s="57"/>
      <c r="F23" s="57"/>
      <c r="G23" s="57"/>
      <c r="H23" s="57"/>
      <c r="I23" s="57"/>
      <c r="J23" s="57"/>
      <c r="K23" s="57"/>
      <c r="L23" s="57"/>
      <c r="M23" s="57"/>
      <c r="N23" s="57"/>
      <c r="O23" s="57"/>
      <c r="P23" s="57"/>
      <c r="Q23" s="57"/>
      <c r="R23" s="57"/>
      <c r="S23" s="57"/>
      <c r="T23" s="57"/>
      <c r="W23" s="66"/>
    </row>
    <row r="24" spans="3:25" s="9" customFormat="1">
      <c r="C24" s="57"/>
      <c r="D24" s="57"/>
      <c r="E24" s="57"/>
      <c r="F24" s="57"/>
      <c r="G24" s="57"/>
      <c r="H24" s="57"/>
      <c r="I24" s="57"/>
      <c r="J24" s="57"/>
      <c r="K24" s="57"/>
      <c r="L24" s="57"/>
      <c r="M24" s="57"/>
      <c r="N24" s="57"/>
      <c r="O24" s="57"/>
      <c r="P24" s="57"/>
      <c r="Q24" s="57"/>
      <c r="R24" s="57"/>
      <c r="S24" s="57"/>
      <c r="T24" s="57"/>
      <c r="W24" s="66"/>
    </row>
    <row r="25" spans="3:25" s="9" customFormat="1">
      <c r="C25" s="57"/>
      <c r="D25" s="57"/>
      <c r="E25" s="57"/>
      <c r="F25" s="57"/>
      <c r="G25" s="57"/>
      <c r="H25" s="57"/>
      <c r="I25" s="57"/>
      <c r="J25" s="57"/>
      <c r="K25" s="57"/>
      <c r="L25" s="57"/>
      <c r="M25" s="57"/>
      <c r="N25" s="57"/>
      <c r="O25" s="57"/>
      <c r="P25" s="57"/>
      <c r="Q25" s="57"/>
      <c r="R25" s="57"/>
      <c r="S25" s="57"/>
      <c r="T25" s="57"/>
      <c r="W25" s="66"/>
    </row>
    <row r="26" spans="3:25" s="9" customFormat="1">
      <c r="C26" s="57"/>
      <c r="D26" s="57"/>
      <c r="E26" s="57"/>
      <c r="F26" s="57"/>
      <c r="G26" s="57"/>
      <c r="H26" s="57"/>
      <c r="I26" s="57"/>
      <c r="J26" s="57"/>
      <c r="K26" s="57"/>
      <c r="L26" s="57"/>
      <c r="M26" s="57"/>
      <c r="N26" s="57"/>
      <c r="O26" s="57"/>
      <c r="P26" s="57"/>
      <c r="Q26" s="57"/>
      <c r="R26" s="57"/>
      <c r="S26" s="57"/>
      <c r="T26" s="57"/>
      <c r="W26" s="66"/>
    </row>
    <row r="27" spans="3:25" s="9" customFormat="1">
      <c r="C27" s="57"/>
      <c r="D27" s="57"/>
      <c r="E27" s="57"/>
      <c r="F27" s="57"/>
      <c r="G27" s="57"/>
      <c r="H27" s="57"/>
      <c r="I27" s="57"/>
      <c r="J27" s="57"/>
      <c r="K27" s="57"/>
      <c r="L27" s="57"/>
      <c r="M27" s="57"/>
      <c r="N27" s="57"/>
      <c r="O27" s="57"/>
      <c r="P27" s="57"/>
      <c r="Q27" s="57"/>
      <c r="R27" s="57"/>
      <c r="S27" s="57"/>
      <c r="T27" s="57"/>
      <c r="W27" s="66"/>
    </row>
    <row r="28" spans="3:25" s="9" customFormat="1">
      <c r="C28" s="57"/>
      <c r="D28" s="57"/>
      <c r="E28" s="57"/>
      <c r="F28" s="57"/>
      <c r="G28" s="57"/>
      <c r="H28" s="57"/>
      <c r="I28" s="57"/>
      <c r="J28" s="57"/>
      <c r="K28" s="57"/>
      <c r="L28" s="57"/>
      <c r="M28" s="57"/>
      <c r="N28" s="57"/>
      <c r="O28" s="57"/>
      <c r="P28" s="57"/>
      <c r="Q28" s="57"/>
      <c r="R28" s="57"/>
      <c r="S28" s="57"/>
      <c r="T28" s="57"/>
      <c r="W28" s="66"/>
    </row>
    <row r="29" spans="3:25" s="9" customFormat="1">
      <c r="C29" s="57"/>
      <c r="D29" s="57"/>
      <c r="E29" s="57"/>
      <c r="F29" s="57"/>
      <c r="G29" s="57"/>
      <c r="H29" s="57"/>
      <c r="I29" s="57"/>
      <c r="J29" s="57"/>
      <c r="K29" s="57"/>
      <c r="L29" s="57"/>
      <c r="M29" s="57"/>
      <c r="N29" s="57"/>
      <c r="O29" s="57"/>
      <c r="P29" s="57"/>
      <c r="Q29" s="57"/>
      <c r="R29" s="57"/>
      <c r="S29" s="57"/>
      <c r="T29" s="57"/>
      <c r="W29" s="66"/>
    </row>
    <row r="30" spans="3:25" s="9" customFormat="1">
      <c r="C30" s="57"/>
      <c r="D30" s="57"/>
      <c r="E30" s="57"/>
      <c r="F30" s="57"/>
      <c r="G30" s="57"/>
      <c r="H30" s="57"/>
      <c r="I30" s="57"/>
      <c r="J30" s="57"/>
      <c r="K30" s="57"/>
      <c r="L30" s="57"/>
      <c r="M30" s="57"/>
      <c r="N30" s="57"/>
      <c r="O30" s="57"/>
      <c r="P30" s="57"/>
      <c r="Q30" s="57"/>
      <c r="R30" s="57"/>
      <c r="S30" s="57"/>
      <c r="T30" s="57"/>
      <c r="W30" s="66"/>
    </row>
    <row r="31" spans="3:25" s="9" customFormat="1">
      <c r="C31" s="57"/>
      <c r="D31" s="57"/>
      <c r="E31" s="57"/>
      <c r="F31" s="57"/>
      <c r="G31" s="57"/>
      <c r="H31" s="57"/>
      <c r="I31" s="57"/>
      <c r="J31" s="57"/>
      <c r="K31" s="57"/>
      <c r="L31" s="57"/>
      <c r="M31" s="57"/>
      <c r="N31" s="57"/>
      <c r="O31" s="57"/>
      <c r="P31" s="57"/>
      <c r="Q31" s="57"/>
      <c r="R31" s="57"/>
      <c r="S31" s="57"/>
      <c r="T31" s="57"/>
      <c r="W31" s="66"/>
    </row>
    <row r="32" spans="3:25" s="9" customFormat="1">
      <c r="C32" s="57"/>
      <c r="D32" s="57"/>
      <c r="E32" s="57"/>
      <c r="F32" s="57"/>
      <c r="G32" s="57"/>
      <c r="H32" s="57"/>
      <c r="I32" s="57"/>
      <c r="J32" s="57"/>
      <c r="K32" s="57"/>
      <c r="L32" s="57"/>
      <c r="M32" s="57"/>
      <c r="N32" s="57"/>
      <c r="O32" s="57"/>
      <c r="P32" s="57"/>
      <c r="Q32" s="57"/>
      <c r="R32" s="57"/>
      <c r="S32" s="57"/>
      <c r="T32" s="57"/>
      <c r="W32" s="66"/>
    </row>
    <row r="33" spans="2:23" s="9" customFormat="1">
      <c r="C33" s="57"/>
      <c r="D33" s="57"/>
      <c r="E33" s="57"/>
      <c r="F33" s="57"/>
      <c r="G33" s="57"/>
      <c r="H33" s="57"/>
      <c r="I33" s="57"/>
      <c r="J33" s="57"/>
      <c r="K33" s="57"/>
      <c r="L33" s="57"/>
      <c r="M33" s="57"/>
      <c r="N33" s="57"/>
      <c r="O33" s="57"/>
      <c r="P33" s="57"/>
      <c r="Q33" s="57"/>
      <c r="R33" s="57"/>
      <c r="S33" s="57"/>
      <c r="T33" s="57"/>
      <c r="W33" s="66"/>
    </row>
    <row r="34" spans="2:23" s="9" customFormat="1">
      <c r="O34" s="57"/>
      <c r="P34" s="57"/>
      <c r="Q34" s="57"/>
      <c r="R34" s="57"/>
      <c r="S34" s="57"/>
      <c r="T34" s="57"/>
      <c r="W34" s="66"/>
    </row>
    <row r="35" spans="2:23" s="9" customFormat="1" ht="10.5" customHeight="1">
      <c r="B35" s="36" t="s">
        <v>47</v>
      </c>
      <c r="O35" s="57"/>
      <c r="P35" s="57"/>
      <c r="Q35" s="57"/>
      <c r="R35" s="57"/>
      <c r="S35" s="57"/>
      <c r="T35" s="57"/>
      <c r="W35" s="66"/>
    </row>
    <row r="36" spans="2:23" s="9" customFormat="1" ht="10.5" customHeight="1">
      <c r="O36" s="57"/>
      <c r="P36" s="57"/>
      <c r="Q36" s="57"/>
      <c r="R36" s="57"/>
      <c r="S36" s="57"/>
      <c r="T36" s="57"/>
      <c r="W36" s="66"/>
    </row>
    <row r="37" spans="2:23" s="9" customFormat="1" ht="11.25" customHeight="1">
      <c r="B37" s="947"/>
      <c r="C37" s="946">
        <v>2022</v>
      </c>
      <c r="D37" s="946"/>
      <c r="E37" s="946"/>
      <c r="F37" s="946"/>
      <c r="G37" s="923">
        <v>2023</v>
      </c>
      <c r="H37" s="924"/>
      <c r="I37" s="925"/>
      <c r="J37" s="53"/>
      <c r="K37" s="57"/>
      <c r="L37" s="57"/>
      <c r="M37" s="57"/>
      <c r="N37" s="57"/>
      <c r="O37" s="57"/>
      <c r="P37" s="57"/>
      <c r="S37" s="66"/>
    </row>
    <row r="38" spans="2:23" s="9" customFormat="1" ht="11.25" customHeight="1">
      <c r="B38" s="948"/>
      <c r="C38" s="142" t="s">
        <v>3</v>
      </c>
      <c r="D38" s="142" t="s">
        <v>4</v>
      </c>
      <c r="E38" s="142" t="s">
        <v>5</v>
      </c>
      <c r="F38" s="142" t="s">
        <v>6</v>
      </c>
      <c r="G38" s="142" t="s">
        <v>3</v>
      </c>
      <c r="H38" s="142" t="s">
        <v>845</v>
      </c>
      <c r="I38" s="142" t="s">
        <v>5</v>
      </c>
      <c r="J38" s="53"/>
      <c r="K38" s="57"/>
      <c r="L38" s="57"/>
      <c r="M38" s="57"/>
      <c r="N38" s="57"/>
      <c r="O38" s="57"/>
      <c r="P38" s="57"/>
      <c r="S38" s="66"/>
    </row>
    <row r="39" spans="2:23" s="9" customFormat="1" ht="11.25" customHeight="1">
      <c r="B39" s="616" t="s">
        <v>661</v>
      </c>
      <c r="C39" s="405">
        <v>197.12</v>
      </c>
      <c r="D39" s="405">
        <v>222.57</v>
      </c>
      <c r="E39" s="405">
        <v>214.32</v>
      </c>
      <c r="F39" s="405">
        <v>222.73</v>
      </c>
      <c r="G39" s="405">
        <v>229.32</v>
      </c>
      <c r="H39" s="405">
        <v>252.09</v>
      </c>
      <c r="I39" s="405">
        <v>246.53</v>
      </c>
      <c r="J39" s="53"/>
      <c r="K39" s="57"/>
      <c r="L39" s="57"/>
      <c r="M39" s="57"/>
      <c r="N39" s="57"/>
      <c r="O39" s="57"/>
      <c r="P39" s="57"/>
      <c r="Q39" s="57"/>
      <c r="R39" s="57"/>
      <c r="S39" s="57"/>
    </row>
    <row r="40" spans="2:23" s="9" customFormat="1" ht="11.25" customHeight="1">
      <c r="B40" s="616" t="s">
        <v>153</v>
      </c>
      <c r="C40" s="405">
        <v>30.99</v>
      </c>
      <c r="D40" s="405">
        <v>110.24</v>
      </c>
      <c r="E40" s="405">
        <v>145.29</v>
      </c>
      <c r="F40" s="405">
        <v>115.68</v>
      </c>
      <c r="G40" s="405">
        <v>68.41</v>
      </c>
      <c r="H40" s="405">
        <v>62.45</v>
      </c>
      <c r="I40" s="405">
        <v>45.57</v>
      </c>
      <c r="J40" s="53"/>
      <c r="K40" s="57"/>
      <c r="L40" s="57"/>
      <c r="M40" s="57"/>
      <c r="N40" s="57"/>
      <c r="O40" s="57"/>
      <c r="P40" s="57"/>
      <c r="Q40" s="57"/>
      <c r="R40" s="57"/>
      <c r="S40" s="57"/>
    </row>
    <row r="41" spans="2:23" s="9" customFormat="1" ht="24" customHeight="1">
      <c r="B41" s="79" t="s">
        <v>154</v>
      </c>
      <c r="C41" s="594">
        <v>144.69</v>
      </c>
      <c r="D41" s="594">
        <v>149.77000000000001</v>
      </c>
      <c r="E41" s="594">
        <v>151.37</v>
      </c>
      <c r="F41" s="594">
        <v>146.63</v>
      </c>
      <c r="G41" s="594">
        <v>139.49</v>
      </c>
      <c r="H41" s="594">
        <v>149.08000000000001</v>
      </c>
      <c r="I41" s="594">
        <v>150.37</v>
      </c>
      <c r="J41" s="53"/>
      <c r="K41" s="57"/>
      <c r="L41" s="57"/>
      <c r="M41" s="57"/>
      <c r="N41" s="57"/>
      <c r="O41" s="57"/>
      <c r="P41" s="57"/>
      <c r="Q41" s="57"/>
      <c r="R41" s="57"/>
      <c r="S41" s="57"/>
    </row>
    <row r="42" spans="2:23" s="9" customFormat="1" ht="12" customHeight="1">
      <c r="B42" s="617" t="s">
        <v>152</v>
      </c>
      <c r="C42" s="183">
        <v>372.8</v>
      </c>
      <c r="D42" s="183">
        <v>482.58</v>
      </c>
      <c r="E42" s="183">
        <v>510.98</v>
      </c>
      <c r="F42" s="183">
        <v>485.04</v>
      </c>
      <c r="G42" s="183">
        <v>437.22</v>
      </c>
      <c r="H42" s="183">
        <v>463.62</v>
      </c>
      <c r="I42" s="183">
        <v>442.47</v>
      </c>
      <c r="J42" s="53"/>
      <c r="K42" s="57"/>
      <c r="L42" s="57"/>
      <c r="M42" s="57"/>
      <c r="N42" s="57"/>
      <c r="O42" s="57"/>
      <c r="P42" s="57"/>
      <c r="Q42" s="57"/>
      <c r="R42" s="57"/>
      <c r="S42" s="57"/>
    </row>
    <row r="43" spans="2:23" s="9" customFormat="1">
      <c r="C43" s="57"/>
      <c r="D43" s="57"/>
      <c r="E43" s="57"/>
      <c r="F43" s="57"/>
      <c r="G43" s="57"/>
      <c r="H43" s="57"/>
      <c r="I43" s="57"/>
      <c r="J43" s="57"/>
      <c r="K43" s="57"/>
      <c r="L43" s="57"/>
      <c r="M43" s="57"/>
      <c r="O43" s="57"/>
      <c r="P43" s="57"/>
      <c r="Q43" s="57"/>
      <c r="R43" s="57"/>
      <c r="S43" s="57"/>
      <c r="T43" s="57"/>
      <c r="W43" s="66"/>
    </row>
    <row r="44" spans="2:23" s="9" customFormat="1" ht="33" customHeight="1">
      <c r="B44" s="134" t="s">
        <v>835</v>
      </c>
      <c r="C44" s="792">
        <v>0.14699999999999999</v>
      </c>
      <c r="D44" s="57"/>
      <c r="E44" s="57"/>
      <c r="F44" s="403"/>
      <c r="G44" s="57"/>
      <c r="H44" s="57"/>
      <c r="I44" s="57"/>
      <c r="J44" s="57"/>
      <c r="K44" s="57"/>
      <c r="L44" s="57"/>
      <c r="N44" s="57"/>
      <c r="O44" s="57"/>
      <c r="P44" s="57"/>
      <c r="Q44" s="57"/>
      <c r="R44" s="57"/>
      <c r="S44" s="57"/>
      <c r="V44" s="66"/>
    </row>
    <row r="45" spans="2:23" s="9" customFormat="1" ht="33" customHeight="1">
      <c r="B45" s="134" t="s">
        <v>825</v>
      </c>
      <c r="C45" s="792">
        <v>0.14399999999999999</v>
      </c>
      <c r="D45" s="57"/>
      <c r="E45" s="57"/>
      <c r="F45" s="403"/>
      <c r="G45" s="57"/>
      <c r="H45" s="57"/>
      <c r="I45" s="57"/>
      <c r="J45" s="57"/>
      <c r="K45" s="57"/>
      <c r="L45" s="57"/>
      <c r="N45" s="57"/>
      <c r="O45" s="57"/>
      <c r="P45" s="57"/>
      <c r="Q45" s="57"/>
      <c r="R45" s="57"/>
      <c r="S45" s="57"/>
      <c r="V45" s="66"/>
    </row>
    <row r="46" spans="2:23" s="9" customFormat="1" ht="33" customHeight="1">
      <c r="B46" s="134" t="s">
        <v>826</v>
      </c>
      <c r="C46" s="792">
        <v>0.128</v>
      </c>
      <c r="D46" s="57"/>
      <c r="E46" s="57"/>
      <c r="F46" s="403"/>
      <c r="G46" s="57"/>
      <c r="H46" s="57"/>
      <c r="I46" s="57"/>
      <c r="J46" s="57"/>
      <c r="K46" s="57"/>
      <c r="L46" s="57"/>
      <c r="N46" s="57"/>
      <c r="O46" s="57"/>
      <c r="P46" s="57"/>
      <c r="Q46" s="57"/>
      <c r="R46" s="57"/>
      <c r="S46" s="57"/>
      <c r="V46" s="66"/>
    </row>
    <row r="47" spans="2:23" s="9" customFormat="1" ht="33" customHeight="1">
      <c r="B47" s="134" t="s">
        <v>824</v>
      </c>
      <c r="C47" s="792">
        <v>9.5000000000000001E-2</v>
      </c>
      <c r="D47" s="57"/>
      <c r="E47" s="57"/>
      <c r="F47" s="403"/>
      <c r="G47" s="57"/>
      <c r="H47" s="57"/>
      <c r="I47" s="57"/>
      <c r="J47" s="57"/>
      <c r="K47" s="57"/>
      <c r="L47" s="57"/>
      <c r="N47" s="57"/>
      <c r="O47" s="57"/>
      <c r="P47" s="57"/>
      <c r="Q47" s="57"/>
      <c r="R47" s="57"/>
      <c r="S47" s="57"/>
      <c r="V47" s="66"/>
    </row>
    <row r="48" spans="2:23" s="9" customFormat="1" ht="33" customHeight="1">
      <c r="B48" s="134" t="s">
        <v>828</v>
      </c>
      <c r="C48" s="792">
        <v>0.09</v>
      </c>
      <c r="D48" s="57"/>
      <c r="E48" s="57"/>
      <c r="F48" s="403"/>
      <c r="G48" s="57"/>
      <c r="H48" s="57"/>
      <c r="I48" s="57"/>
      <c r="J48" s="57"/>
      <c r="K48" s="57"/>
      <c r="L48" s="57"/>
      <c r="N48" s="57"/>
      <c r="O48" s="57"/>
      <c r="P48" s="57"/>
      <c r="Q48" s="57"/>
      <c r="R48" s="57"/>
      <c r="S48" s="57"/>
      <c r="V48" s="66"/>
    </row>
    <row r="49" spans="2:22" s="9" customFormat="1" ht="33" customHeight="1">
      <c r="B49" s="134" t="s">
        <v>827</v>
      </c>
      <c r="C49" s="792">
        <v>8.5000000000000006E-2</v>
      </c>
      <c r="D49" s="57"/>
      <c r="E49" s="57"/>
      <c r="F49" s="403"/>
      <c r="G49" s="57"/>
      <c r="H49" s="57"/>
      <c r="I49" s="57"/>
      <c r="J49" s="57"/>
      <c r="K49" s="57"/>
      <c r="L49" s="57"/>
      <c r="N49" s="57"/>
      <c r="O49" s="57"/>
      <c r="P49" s="57"/>
      <c r="Q49" s="57"/>
      <c r="R49" s="57"/>
      <c r="S49" s="57"/>
      <c r="V49" s="66"/>
    </row>
    <row r="50" spans="2:22" s="9" customFormat="1" ht="33" customHeight="1">
      <c r="B50" s="134" t="s">
        <v>836</v>
      </c>
      <c r="C50" s="792">
        <v>5.1999999999999998E-2</v>
      </c>
      <c r="D50" s="57"/>
      <c r="E50" s="57"/>
      <c r="F50" s="403"/>
      <c r="G50" s="57"/>
      <c r="H50" s="57"/>
      <c r="I50" s="57"/>
      <c r="J50" s="57"/>
      <c r="K50" s="57"/>
      <c r="L50" s="57"/>
      <c r="N50" s="57"/>
      <c r="O50" s="57"/>
      <c r="P50" s="57"/>
      <c r="Q50" s="57"/>
      <c r="R50" s="57"/>
      <c r="S50" s="57"/>
      <c r="V50" s="66"/>
    </row>
    <row r="51" spans="2:22" ht="33" customHeight="1">
      <c r="B51" s="134" t="s">
        <v>830</v>
      </c>
      <c r="C51" s="792">
        <v>3.4000000000000002E-2</v>
      </c>
    </row>
    <row r="52" spans="2:22" ht="33" customHeight="1">
      <c r="B52" s="134" t="s">
        <v>831</v>
      </c>
      <c r="C52" s="792">
        <v>3.2000000000000001E-2</v>
      </c>
    </row>
    <row r="53" spans="2:22" ht="33" customHeight="1">
      <c r="B53" s="134" t="s">
        <v>832</v>
      </c>
      <c r="C53" s="792">
        <v>1.7999999999999999E-2</v>
      </c>
    </row>
    <row r="54" spans="2:22" ht="33" customHeight="1">
      <c r="B54" s="134" t="s">
        <v>833</v>
      </c>
      <c r="C54" s="792">
        <v>0.17499999999999993</v>
      </c>
    </row>
    <row r="55" spans="2:22" ht="11.25" customHeight="1"/>
    <row r="56" spans="2:22" ht="11.25" customHeight="1"/>
  </sheetData>
  <mergeCells count="9">
    <mergeCell ref="B37:B38"/>
    <mergeCell ref="C37:F37"/>
    <mergeCell ref="G37:I37"/>
    <mergeCell ref="B1:M1"/>
    <mergeCell ref="B2:M2"/>
    <mergeCell ref="B3:M3"/>
    <mergeCell ref="B5:S5"/>
    <mergeCell ref="B7:S7"/>
    <mergeCell ref="B6:S6"/>
  </mergeCells>
  <hyperlinks>
    <hyperlink ref="B1:M1" location="Cuprins_ro!B56" display="IV. Statistica operațiunilor bancare internaționale" xr:uid="{15B36709-A7D6-47F4-882A-DA5BA1F2B09A}"/>
    <hyperlink ref="B2:M2" location="Содержание_ru!B56" display="IV. Статистика международных банковских операций" xr:uid="{90F93454-EE36-4B60-8825-F25B67DE33F4}"/>
    <hyperlink ref="B3:M3" location="Contents_en!B56" display="IV. International bank transactions statistics" xr:uid="{2259E510-8516-4ADA-9A57-463E21C4739D}"/>
  </hyperlinks>
  <pageMargins left="0.7" right="0.7" top="0.75" bottom="0.75" header="0.3" footer="0.3"/>
  <pageSetup paperSize="9" orientation="portrait" horizontalDpi="300" verticalDpi="30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48DFF-1411-4034-970F-3C9C8F4AEB80}">
  <sheetPr codeName="Sheet3"/>
  <dimension ref="B1:Y54"/>
  <sheetViews>
    <sheetView showGridLines="0" showRowColHeaders="0" zoomScaleNormal="100" workbookViewId="0"/>
  </sheetViews>
  <sheetFormatPr defaultColWidth="9.140625" defaultRowHeight="12.75"/>
  <cols>
    <col min="1" max="1" width="5.7109375" style="19" customWidth="1"/>
    <col min="2" max="2" width="40.7109375" style="19" customWidth="1"/>
    <col min="3" max="4" width="7.28515625" style="19" customWidth="1"/>
    <col min="5" max="8" width="8.42578125" style="19" customWidth="1"/>
    <col min="9" max="9" width="7.85546875" style="19" customWidth="1"/>
    <col min="10" max="10" width="9.140625" style="19" customWidth="1"/>
    <col min="11" max="16384" width="9.140625" style="19"/>
  </cols>
  <sheetData>
    <row r="1" spans="2:22" s="9" customFormat="1" ht="15">
      <c r="B1" s="881" t="s">
        <v>884</v>
      </c>
      <c r="C1" s="881"/>
      <c r="D1" s="881"/>
      <c r="E1" s="881"/>
      <c r="F1" s="881"/>
      <c r="G1" s="881"/>
      <c r="H1" s="881"/>
      <c r="I1" s="881"/>
      <c r="J1" s="881"/>
      <c r="K1" s="881"/>
      <c r="L1" s="881"/>
    </row>
    <row r="2" spans="2:22" s="9" customFormat="1" ht="15">
      <c r="B2" s="881" t="s">
        <v>885</v>
      </c>
      <c r="C2" s="881"/>
      <c r="D2" s="881"/>
      <c r="E2" s="881"/>
      <c r="F2" s="881"/>
      <c r="G2" s="881"/>
      <c r="H2" s="881"/>
      <c r="I2" s="881"/>
      <c r="J2" s="881"/>
      <c r="K2" s="881"/>
      <c r="L2" s="881"/>
    </row>
    <row r="3" spans="2:22" s="9" customFormat="1" ht="15">
      <c r="B3" s="881" t="s">
        <v>886</v>
      </c>
      <c r="C3" s="881"/>
      <c r="D3" s="881"/>
      <c r="E3" s="881"/>
      <c r="F3" s="881"/>
      <c r="G3" s="881"/>
      <c r="H3" s="881"/>
      <c r="I3" s="881"/>
      <c r="J3" s="881"/>
      <c r="K3" s="881"/>
      <c r="L3" s="881"/>
    </row>
    <row r="4" spans="2:22" ht="11.25" customHeight="1">
      <c r="B4" s="894"/>
      <c r="C4" s="895"/>
      <c r="D4" s="895"/>
      <c r="E4" s="895"/>
      <c r="F4" s="895"/>
      <c r="G4" s="895"/>
      <c r="H4" s="895"/>
      <c r="I4" s="895"/>
    </row>
    <row r="5" spans="2:22" s="490" customFormat="1" ht="30" customHeight="1">
      <c r="B5" s="875" t="s">
        <v>842</v>
      </c>
      <c r="C5" s="875"/>
      <c r="D5" s="875"/>
      <c r="E5" s="875"/>
      <c r="F5" s="875"/>
      <c r="G5" s="875"/>
      <c r="H5" s="875"/>
      <c r="I5" s="875"/>
      <c r="J5" s="875"/>
      <c r="K5" s="719"/>
      <c r="M5" s="161"/>
    </row>
    <row r="6" spans="2:22" s="161" customFormat="1" ht="15" customHeight="1">
      <c r="B6" s="875" t="s">
        <v>843</v>
      </c>
      <c r="C6" s="875"/>
      <c r="D6" s="875"/>
      <c r="E6" s="875"/>
      <c r="F6" s="875"/>
      <c r="G6" s="875"/>
      <c r="H6" s="875"/>
      <c r="I6" s="875"/>
      <c r="J6" s="875"/>
      <c r="K6" s="719"/>
    </row>
    <row r="7" spans="2:22" s="161" customFormat="1" ht="15" customHeight="1">
      <c r="B7" s="875" t="s">
        <v>844</v>
      </c>
      <c r="C7" s="875"/>
      <c r="D7" s="875"/>
      <c r="E7" s="875"/>
      <c r="F7" s="875"/>
      <c r="G7" s="875"/>
      <c r="H7" s="875"/>
      <c r="I7" s="875"/>
      <c r="J7" s="875"/>
      <c r="K7" s="719"/>
    </row>
    <row r="8" spans="2:22" ht="5.0999999999999996" customHeight="1">
      <c r="B8" s="129"/>
      <c r="C8" s="130"/>
      <c r="D8" s="130"/>
      <c r="E8" s="130"/>
      <c r="F8" s="130"/>
      <c r="G8" s="130"/>
      <c r="H8" s="130"/>
      <c r="I8" s="130"/>
      <c r="J8" s="161"/>
      <c r="K8" s="161"/>
      <c r="M8" s="161"/>
      <c r="N8" s="161"/>
      <c r="O8" s="161"/>
      <c r="P8" s="161"/>
      <c r="Q8" s="161"/>
      <c r="R8" s="161"/>
      <c r="S8" s="161"/>
      <c r="T8" s="161"/>
    </row>
    <row r="9" spans="2:22" s="157" customFormat="1">
      <c r="B9" s="891" t="s">
        <v>586</v>
      </c>
      <c r="C9" s="891"/>
      <c r="D9" s="891"/>
      <c r="E9" s="891"/>
      <c r="F9" s="891"/>
      <c r="G9" s="891"/>
      <c r="H9" s="891"/>
      <c r="I9" s="891"/>
      <c r="J9" s="891"/>
      <c r="K9" s="19"/>
      <c r="L9" s="19"/>
      <c r="M9" s="161"/>
      <c r="N9" s="161"/>
      <c r="O9" s="161"/>
      <c r="P9" s="161"/>
      <c r="Q9" s="161"/>
      <c r="R9" s="161"/>
      <c r="S9" s="161"/>
      <c r="T9" s="161"/>
    </row>
    <row r="10" spans="2:22" s="157" customFormat="1">
      <c r="B10" s="891" t="s">
        <v>587</v>
      </c>
      <c r="C10" s="891"/>
      <c r="D10" s="891"/>
      <c r="E10" s="891"/>
      <c r="F10" s="891"/>
      <c r="G10" s="891"/>
      <c r="H10" s="891"/>
      <c r="I10" s="891"/>
      <c r="J10" s="891"/>
      <c r="K10" s="19"/>
      <c r="L10" s="19"/>
      <c r="M10" s="161"/>
      <c r="N10" s="161"/>
      <c r="O10" s="161"/>
      <c r="P10" s="161"/>
      <c r="Q10" s="161"/>
      <c r="R10" s="161"/>
      <c r="S10" s="161"/>
      <c r="T10" s="161"/>
    </row>
    <row r="11" spans="2:22" s="157" customFormat="1">
      <c r="B11" s="891" t="s">
        <v>588</v>
      </c>
      <c r="C11" s="891"/>
      <c r="D11" s="891"/>
      <c r="E11" s="891"/>
      <c r="F11" s="891"/>
      <c r="G11" s="891"/>
      <c r="H11" s="891"/>
      <c r="I11" s="891"/>
      <c r="J11" s="891"/>
      <c r="K11" s="19"/>
      <c r="L11" s="19"/>
      <c r="M11" s="161"/>
      <c r="N11" s="161"/>
      <c r="O11" s="161"/>
      <c r="P11" s="161"/>
      <c r="Q11" s="161"/>
      <c r="R11" s="161"/>
      <c r="S11" s="161"/>
      <c r="T11" s="161"/>
    </row>
    <row r="12" spans="2:22">
      <c r="E12" s="20"/>
      <c r="F12" s="20"/>
      <c r="G12" s="20"/>
      <c r="H12" s="20"/>
      <c r="V12" s="20"/>
    </row>
    <row r="33" spans="2:25">
      <c r="B33" s="488" t="s">
        <v>47</v>
      </c>
    </row>
    <row r="35" spans="2:25" ht="15" customHeight="1">
      <c r="B35" s="892"/>
      <c r="C35" s="896">
        <v>2022</v>
      </c>
      <c r="D35" s="896"/>
      <c r="E35" s="896"/>
      <c r="F35" s="896"/>
      <c r="G35" s="897">
        <v>2023</v>
      </c>
      <c r="H35" s="898"/>
      <c r="I35" s="899"/>
    </row>
    <row r="36" spans="2:25">
      <c r="B36" s="893"/>
      <c r="C36" s="21" t="s">
        <v>3</v>
      </c>
      <c r="D36" s="21" t="s">
        <v>4</v>
      </c>
      <c r="E36" s="21" t="s">
        <v>5</v>
      </c>
      <c r="F36" s="21" t="s">
        <v>6</v>
      </c>
      <c r="G36" s="21" t="s">
        <v>694</v>
      </c>
      <c r="H36" s="21" t="s">
        <v>845</v>
      </c>
      <c r="I36" s="21" t="s">
        <v>5</v>
      </c>
    </row>
    <row r="37" spans="2:25" ht="33.75">
      <c r="B37" s="23" t="s">
        <v>48</v>
      </c>
      <c r="C37" s="489">
        <v>115.5</v>
      </c>
      <c r="D37" s="489">
        <v>119.3</v>
      </c>
      <c r="E37" s="489">
        <v>100.6</v>
      </c>
      <c r="F37" s="489">
        <v>115.7</v>
      </c>
      <c r="G37" s="489">
        <v>117.69999999999999</v>
      </c>
      <c r="H37" s="489">
        <v>92.9</v>
      </c>
      <c r="I37" s="489">
        <v>89.9</v>
      </c>
      <c r="P37" s="333"/>
      <c r="Q37" s="723"/>
      <c r="R37" s="723"/>
      <c r="S37" s="723"/>
      <c r="T37" s="723"/>
      <c r="U37" s="723"/>
    </row>
    <row r="38" spans="2:25" ht="33.75">
      <c r="B38" s="23" t="s">
        <v>49</v>
      </c>
      <c r="C38" s="489">
        <v>44.532199072027559</v>
      </c>
      <c r="D38" s="489">
        <v>46.849775914581187</v>
      </c>
      <c r="E38" s="489">
        <v>35.529276935245704</v>
      </c>
      <c r="F38" s="489">
        <v>40.026776179003143</v>
      </c>
      <c r="G38" s="489">
        <v>44.610080203616562</v>
      </c>
      <c r="H38" s="489">
        <v>35.282887220812285</v>
      </c>
      <c r="I38" s="489">
        <v>32.534653470022477</v>
      </c>
      <c r="Q38" s="723"/>
      <c r="R38" s="723"/>
      <c r="S38" s="723"/>
      <c r="T38" s="723"/>
      <c r="U38" s="723"/>
    </row>
    <row r="39" spans="2:25" ht="33.75">
      <c r="B39" s="23" t="s">
        <v>50</v>
      </c>
      <c r="C39" s="489">
        <v>70.996768141140876</v>
      </c>
      <c r="D39" s="489">
        <v>72.496844275109723</v>
      </c>
      <c r="E39" s="489">
        <v>65.073134178504702</v>
      </c>
      <c r="F39" s="489">
        <v>75.722931037151312</v>
      </c>
      <c r="G39" s="489">
        <v>73.051288880996765</v>
      </c>
      <c r="H39" s="489">
        <v>57.601803362903794</v>
      </c>
      <c r="I39" s="489">
        <v>57.394060092060805</v>
      </c>
      <c r="Q39" s="723"/>
      <c r="R39" s="723"/>
      <c r="S39" s="723"/>
      <c r="T39" s="723"/>
      <c r="U39" s="723"/>
    </row>
    <row r="40" spans="2:25" ht="6.75" customHeight="1">
      <c r="B40" s="722"/>
      <c r="C40" s="24"/>
      <c r="D40" s="24"/>
      <c r="J40" s="24"/>
      <c r="O40" s="24"/>
      <c r="P40" s="24"/>
      <c r="Q40" s="24"/>
      <c r="R40" s="24"/>
      <c r="S40" s="24"/>
    </row>
    <row r="41" spans="2:25" ht="22.5">
      <c r="B41" s="330"/>
      <c r="C41" s="25" t="s">
        <v>846</v>
      </c>
      <c r="D41" s="25" t="s">
        <v>847</v>
      </c>
      <c r="E41" s="25" t="s">
        <v>848</v>
      </c>
      <c r="F41" s="25" t="s">
        <v>849</v>
      </c>
      <c r="G41" s="25" t="s">
        <v>695</v>
      </c>
      <c r="H41" s="25" t="s">
        <v>850</v>
      </c>
      <c r="I41" s="25" t="s">
        <v>848</v>
      </c>
    </row>
    <row r="42" spans="2:25" ht="33.75">
      <c r="B42" s="98" t="s">
        <v>51</v>
      </c>
      <c r="C42" s="489">
        <v>126.9</v>
      </c>
      <c r="D42" s="489">
        <v>122.89999999999999</v>
      </c>
      <c r="E42" s="489">
        <v>125.60000000000001</v>
      </c>
      <c r="F42" s="489">
        <v>132.4</v>
      </c>
      <c r="G42" s="489">
        <v>136</v>
      </c>
      <c r="H42" s="489">
        <v>134.19999999999999</v>
      </c>
      <c r="I42" s="489">
        <v>128.80000000000001</v>
      </c>
      <c r="T42" s="724"/>
      <c r="U42" s="724"/>
      <c r="V42" s="724"/>
      <c r="W42" s="724"/>
      <c r="X42" s="724"/>
      <c r="Y42" s="724"/>
    </row>
    <row r="43" spans="2:25" ht="33.75">
      <c r="B43" s="98" t="s">
        <v>52</v>
      </c>
      <c r="C43" s="489">
        <v>43.2</v>
      </c>
      <c r="D43" s="489">
        <v>41.3</v>
      </c>
      <c r="E43" s="489">
        <v>43.2</v>
      </c>
      <c r="F43" s="489">
        <v>44.9</v>
      </c>
      <c r="G43" s="489">
        <v>46</v>
      </c>
      <c r="H43" s="489">
        <v>46</v>
      </c>
      <c r="I43" s="489">
        <v>43.8</v>
      </c>
      <c r="T43" s="724"/>
      <c r="U43" s="724"/>
      <c r="V43" s="724"/>
      <c r="W43" s="724"/>
      <c r="X43" s="724"/>
      <c r="Y43" s="724"/>
    </row>
    <row r="44" spans="2:25" ht="33.75">
      <c r="B44" s="98" t="s">
        <v>53</v>
      </c>
      <c r="C44" s="489">
        <v>83.7</v>
      </c>
      <c r="D44" s="489">
        <v>81.599999999999994</v>
      </c>
      <c r="E44" s="489">
        <v>82.4</v>
      </c>
      <c r="F44" s="489">
        <v>87.5</v>
      </c>
      <c r="G44" s="489">
        <v>90</v>
      </c>
      <c r="H44" s="489">
        <v>88.2</v>
      </c>
      <c r="I44" s="489">
        <v>85</v>
      </c>
      <c r="T44" s="724"/>
      <c r="U44" s="724"/>
      <c r="V44" s="724"/>
      <c r="W44" s="724"/>
      <c r="X44" s="724"/>
      <c r="Y44" s="724"/>
    </row>
    <row r="52" spans="3:9">
      <c r="C52" s="333"/>
      <c r="D52" s="333"/>
      <c r="E52" s="333"/>
      <c r="F52" s="333"/>
      <c r="G52" s="333"/>
      <c r="H52" s="333"/>
      <c r="I52" s="333"/>
    </row>
    <row r="53" spans="3:9">
      <c r="C53" s="333"/>
      <c r="D53" s="333"/>
      <c r="E53" s="333"/>
      <c r="F53" s="333"/>
      <c r="G53" s="333"/>
      <c r="H53" s="333"/>
      <c r="I53" s="333"/>
    </row>
    <row r="54" spans="3:9">
      <c r="C54" s="333"/>
      <c r="D54" s="333"/>
      <c r="E54" s="333"/>
      <c r="F54" s="333"/>
      <c r="G54" s="333"/>
      <c r="H54" s="333"/>
      <c r="I54" s="333"/>
    </row>
  </sheetData>
  <mergeCells count="13">
    <mergeCell ref="B1:L1"/>
    <mergeCell ref="B2:L2"/>
    <mergeCell ref="B3:L3"/>
    <mergeCell ref="B9:J9"/>
    <mergeCell ref="B10:J10"/>
    <mergeCell ref="B11:J11"/>
    <mergeCell ref="B5:J5"/>
    <mergeCell ref="B6:J6"/>
    <mergeCell ref="B35:B36"/>
    <mergeCell ref="B4:I4"/>
    <mergeCell ref="C35:F35"/>
    <mergeCell ref="G35:I35"/>
    <mergeCell ref="B7:J7"/>
  </mergeCells>
  <hyperlinks>
    <hyperlink ref="B1:G1" location="Cuprins_ro!B4" display="I. Balanța de plăți a Republicii Moldova în trimestrul I 2023 (date provizorii)" xr:uid="{C29D409F-727B-41F8-AB67-A762FF58FBE8}"/>
    <hyperlink ref="B2:G2" location="Содержание_ru!B4" display="I. Платёжный баланс Республики Молдова в I кварталe 2023 года (предварительные данные)" xr:uid="{6F34E059-0408-46CE-B998-161BF2BBC727}"/>
    <hyperlink ref="B3:G3" location="Contents_en!B4" display="I. Balance of payments of the Republic of Moldova in Quarter I, 2023 (preliminary data)" xr:uid="{9F075EA9-C6F1-4CCB-80E6-F05C01C859A8}"/>
  </hyperlinks>
  <pageMargins left="0.7" right="0.7" top="0.75" bottom="0.75" header="0.3" footer="0.3"/>
  <pageSetup paperSize="9" orientation="portrait" horizontalDpi="300" verticalDpi="300" r:id="rId1"/>
  <headerFooter differentOddEven="1">
    <oddHeader>&amp;L&amp;1 </oddHeader>
    <oddFooter>&amp;L&amp;1 </oddFooter>
    <evenHeader>&amp;L&amp;1 </evenHeader>
    <evenFooter>&amp;L&amp;1 </even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A4103-3384-441D-B57A-E5B5FDCFCC13}">
  <sheetPr codeName="Sheet4"/>
  <dimension ref="B1:Z220"/>
  <sheetViews>
    <sheetView showGridLines="0" showRowColHeaders="0" zoomScaleNormal="100" workbookViewId="0"/>
  </sheetViews>
  <sheetFormatPr defaultRowHeight="15"/>
  <cols>
    <col min="1" max="1" width="5.7109375" customWidth="1"/>
    <col min="2" max="2" width="32.7109375" customWidth="1"/>
    <col min="3" max="9" width="7.7109375" customWidth="1"/>
    <col min="10" max="11" width="8.28515625" customWidth="1"/>
  </cols>
  <sheetData>
    <row r="1" spans="2:26">
      <c r="B1" s="881" t="s">
        <v>884</v>
      </c>
      <c r="C1" s="881"/>
      <c r="D1" s="881"/>
      <c r="E1" s="881"/>
      <c r="F1" s="881"/>
      <c r="G1" s="881"/>
      <c r="H1" s="881"/>
      <c r="I1" s="881"/>
      <c r="J1" s="881"/>
      <c r="K1" s="881"/>
      <c r="L1" s="881"/>
    </row>
    <row r="2" spans="2:26">
      <c r="B2" s="881" t="s">
        <v>885</v>
      </c>
      <c r="C2" s="881"/>
      <c r="D2" s="881"/>
      <c r="E2" s="881"/>
      <c r="F2" s="881"/>
      <c r="G2" s="881"/>
      <c r="H2" s="881"/>
      <c r="I2" s="881"/>
      <c r="J2" s="881"/>
      <c r="K2" s="881"/>
      <c r="L2" s="881"/>
    </row>
    <row r="3" spans="2:26">
      <c r="B3" s="881" t="s">
        <v>886</v>
      </c>
      <c r="C3" s="881"/>
      <c r="D3" s="881"/>
      <c r="E3" s="881"/>
      <c r="F3" s="881"/>
      <c r="G3" s="881"/>
      <c r="H3" s="881"/>
      <c r="I3" s="881"/>
      <c r="J3" s="881"/>
      <c r="K3" s="881"/>
      <c r="L3" s="881"/>
    </row>
    <row r="4" spans="2:26" ht="11.25" customHeight="1"/>
    <row r="5" spans="2:26">
      <c r="B5" s="901" t="s">
        <v>677</v>
      </c>
      <c r="C5" s="901"/>
      <c r="D5" s="901"/>
      <c r="E5" s="901"/>
      <c r="F5" s="901"/>
      <c r="G5" s="901"/>
      <c r="H5" s="901"/>
      <c r="I5" s="901"/>
      <c r="J5" s="901"/>
      <c r="K5" s="901"/>
    </row>
    <row r="6" spans="2:26">
      <c r="B6" s="902" t="s">
        <v>678</v>
      </c>
      <c r="C6" s="902"/>
      <c r="D6" s="902"/>
      <c r="E6" s="902"/>
      <c r="F6" s="902"/>
      <c r="G6" s="902"/>
      <c r="H6" s="902"/>
      <c r="I6" s="902"/>
      <c r="J6" s="902"/>
      <c r="K6" s="902"/>
    </row>
    <row r="7" spans="2:26">
      <c r="B7" s="902" t="s">
        <v>679</v>
      </c>
      <c r="C7" s="902"/>
      <c r="D7" s="902"/>
      <c r="E7" s="902"/>
      <c r="F7" s="902"/>
      <c r="G7" s="902"/>
      <c r="H7" s="902"/>
      <c r="I7" s="902"/>
      <c r="J7" s="902"/>
      <c r="K7" s="902"/>
    </row>
    <row r="8" spans="2:26" ht="5.0999999999999996" customHeight="1" thickBot="1">
      <c r="B8" s="56"/>
    </row>
    <row r="9" spans="2:26" ht="11.25" customHeight="1" thickTop="1">
      <c r="B9" s="886"/>
      <c r="C9" s="885">
        <v>2022</v>
      </c>
      <c r="D9" s="886"/>
      <c r="E9" s="886"/>
      <c r="F9" s="887"/>
      <c r="G9" s="885">
        <v>2023</v>
      </c>
      <c r="H9" s="886"/>
      <c r="I9" s="887"/>
      <c r="J9" s="12">
        <v>2022</v>
      </c>
      <c r="K9" s="109">
        <v>2023</v>
      </c>
    </row>
    <row r="10" spans="2:26" ht="11.25" customHeight="1" thickBot="1">
      <c r="B10" s="900"/>
      <c r="C10" s="812" t="s">
        <v>3</v>
      </c>
      <c r="D10" s="10" t="s">
        <v>4</v>
      </c>
      <c r="E10" s="10" t="s">
        <v>5</v>
      </c>
      <c r="F10" s="26" t="s">
        <v>6</v>
      </c>
      <c r="G10" s="10" t="s">
        <v>694</v>
      </c>
      <c r="H10" s="10" t="s">
        <v>845</v>
      </c>
      <c r="I10" s="26" t="s">
        <v>5</v>
      </c>
      <c r="J10" s="857" t="s">
        <v>864</v>
      </c>
      <c r="K10" s="857" t="s">
        <v>864</v>
      </c>
    </row>
    <row r="11" spans="2:26" ht="11.25" customHeight="1" thickTop="1">
      <c r="B11" s="27" t="s">
        <v>54</v>
      </c>
      <c r="C11" s="495">
        <v>-565.66999999999996</v>
      </c>
      <c r="D11" s="495">
        <v>-465.9</v>
      </c>
      <c r="E11" s="495">
        <v>-629.53</v>
      </c>
      <c r="F11" s="495">
        <v>-821.16</v>
      </c>
      <c r="G11" s="495">
        <v>-505.19</v>
      </c>
      <c r="H11" s="495">
        <v>-415.79</v>
      </c>
      <c r="I11" s="495">
        <v>-599.24</v>
      </c>
      <c r="J11" s="495">
        <v>-1661.09</v>
      </c>
      <c r="K11" s="496">
        <v>-1520.22</v>
      </c>
      <c r="T11" s="401"/>
      <c r="U11" s="401"/>
      <c r="W11" s="401"/>
      <c r="X11" s="401"/>
      <c r="Y11" s="401"/>
      <c r="Z11" s="401"/>
    </row>
    <row r="12" spans="2:26" ht="11.25" customHeight="1">
      <c r="B12" s="27" t="s">
        <v>55</v>
      </c>
      <c r="C12" s="497"/>
      <c r="D12" s="497"/>
      <c r="E12" s="497"/>
      <c r="F12" s="497"/>
      <c r="G12" s="497"/>
      <c r="H12" s="497"/>
      <c r="I12" s="497"/>
      <c r="J12" s="497"/>
      <c r="K12" s="498"/>
      <c r="W12" s="401"/>
      <c r="X12" s="401"/>
      <c r="Y12" s="401"/>
      <c r="Z12" s="401"/>
    </row>
    <row r="13" spans="2:26" ht="11.25" customHeight="1" thickBot="1">
      <c r="B13" s="28" t="s">
        <v>56</v>
      </c>
      <c r="C13" s="499"/>
      <c r="D13" s="499"/>
      <c r="E13" s="499"/>
      <c r="F13" s="499"/>
      <c r="G13" s="499"/>
      <c r="H13" s="499"/>
      <c r="I13" s="499"/>
      <c r="J13" s="499"/>
      <c r="K13" s="500"/>
      <c r="W13" s="401"/>
      <c r="X13" s="401"/>
      <c r="Y13" s="401"/>
      <c r="Z13" s="401"/>
    </row>
    <row r="14" spans="2:26" ht="11.25" customHeight="1" thickTop="1">
      <c r="B14" s="334" t="s">
        <v>57</v>
      </c>
      <c r="C14" s="501">
        <v>-976.22</v>
      </c>
      <c r="D14" s="501">
        <v>-1113.78</v>
      </c>
      <c r="E14" s="501">
        <v>-1427.06</v>
      </c>
      <c r="F14" s="501">
        <v>-1675.68</v>
      </c>
      <c r="G14" s="501">
        <v>-1236.1400000000001</v>
      </c>
      <c r="H14" s="501">
        <v>-1064.4100000000001</v>
      </c>
      <c r="I14" s="501">
        <v>-1300.4100000000001</v>
      </c>
      <c r="J14" s="501">
        <v>-3517.05</v>
      </c>
      <c r="K14" s="502">
        <v>-3600.96</v>
      </c>
      <c r="N14" s="401"/>
      <c r="O14" s="401"/>
      <c r="P14" s="401"/>
      <c r="Q14" s="401"/>
      <c r="R14" s="401"/>
      <c r="S14" s="401"/>
      <c r="T14" s="401"/>
      <c r="U14" s="401"/>
      <c r="W14" s="401"/>
      <c r="X14" s="401"/>
      <c r="Y14" s="401"/>
      <c r="Z14" s="401"/>
    </row>
    <row r="15" spans="2:26" ht="11.25" customHeight="1">
      <c r="B15" s="334" t="s">
        <v>58</v>
      </c>
      <c r="C15" s="503"/>
      <c r="D15" s="503"/>
      <c r="E15" s="503"/>
      <c r="F15" s="503"/>
      <c r="G15" s="503"/>
      <c r="H15" s="503"/>
      <c r="I15" s="503"/>
      <c r="J15" s="503"/>
      <c r="K15" s="504"/>
      <c r="W15" s="401"/>
      <c r="X15" s="401"/>
      <c r="Y15" s="401"/>
      <c r="Z15" s="401"/>
    </row>
    <row r="16" spans="2:26" ht="11.25" customHeight="1" thickBot="1">
      <c r="B16" s="335" t="s">
        <v>59</v>
      </c>
      <c r="C16" s="505"/>
      <c r="D16" s="505"/>
      <c r="E16" s="505"/>
      <c r="F16" s="505"/>
      <c r="G16" s="505"/>
      <c r="H16" s="505"/>
      <c r="I16" s="505"/>
      <c r="J16" s="505"/>
      <c r="K16" s="506"/>
      <c r="L16" s="321"/>
      <c r="W16" s="401"/>
      <c r="X16" s="401"/>
      <c r="Y16" s="401"/>
      <c r="Z16" s="401"/>
    </row>
    <row r="17" spans="2:26" ht="11.25" customHeight="1" thickTop="1">
      <c r="B17" s="334" t="s">
        <v>60</v>
      </c>
      <c r="C17" s="501">
        <v>168</v>
      </c>
      <c r="D17" s="501">
        <v>227.92</v>
      </c>
      <c r="E17" s="501">
        <v>220.61</v>
      </c>
      <c r="F17" s="501">
        <v>291.89</v>
      </c>
      <c r="G17" s="501">
        <v>275.14</v>
      </c>
      <c r="H17" s="501">
        <v>191.14</v>
      </c>
      <c r="I17" s="501">
        <v>184.38</v>
      </c>
      <c r="J17" s="501">
        <v>616.53</v>
      </c>
      <c r="K17" s="502">
        <v>650.66</v>
      </c>
      <c r="W17" s="401"/>
      <c r="X17" s="401"/>
      <c r="Y17" s="401"/>
      <c r="Z17" s="401"/>
    </row>
    <row r="18" spans="2:26" ht="11.25" customHeight="1">
      <c r="B18" s="334" t="s">
        <v>61</v>
      </c>
      <c r="C18" s="503"/>
      <c r="D18" s="503"/>
      <c r="E18" s="503"/>
      <c r="F18" s="503"/>
      <c r="G18" s="503"/>
      <c r="H18" s="503"/>
      <c r="I18" s="503"/>
      <c r="J18" s="503"/>
      <c r="K18" s="504"/>
      <c r="W18" s="401"/>
      <c r="X18" s="401"/>
      <c r="Y18" s="401"/>
      <c r="Z18" s="401"/>
    </row>
    <row r="19" spans="2:26" ht="11.25" customHeight="1" thickBot="1">
      <c r="B19" s="335" t="s">
        <v>62</v>
      </c>
      <c r="C19" s="505"/>
      <c r="D19" s="505"/>
      <c r="E19" s="505"/>
      <c r="F19" s="505"/>
      <c r="G19" s="505"/>
      <c r="H19" s="505"/>
      <c r="I19" s="505"/>
      <c r="J19" s="505"/>
      <c r="K19" s="506"/>
      <c r="W19" s="401"/>
      <c r="X19" s="401"/>
      <c r="Y19" s="401"/>
      <c r="Z19" s="401"/>
    </row>
    <row r="20" spans="2:26" ht="11.25" customHeight="1" thickTop="1">
      <c r="B20" s="334" t="s">
        <v>63</v>
      </c>
      <c r="C20" s="501">
        <v>1.75</v>
      </c>
      <c r="D20" s="501">
        <v>2.0499999999999998</v>
      </c>
      <c r="E20" s="501">
        <v>35.58</v>
      </c>
      <c r="F20" s="501">
        <v>20.34</v>
      </c>
      <c r="G20" s="501">
        <v>62.52</v>
      </c>
      <c r="H20" s="501">
        <v>56.23</v>
      </c>
      <c r="I20" s="501">
        <v>25.95</v>
      </c>
      <c r="J20" s="501">
        <v>39.380000000000003</v>
      </c>
      <c r="K20" s="502">
        <v>144.69999999999999</v>
      </c>
      <c r="N20" s="401"/>
      <c r="O20" s="401"/>
      <c r="P20" s="401"/>
      <c r="R20" s="401"/>
      <c r="S20" s="401"/>
      <c r="T20" s="401"/>
      <c r="U20" s="401"/>
      <c r="W20" s="401"/>
      <c r="X20" s="401"/>
      <c r="Y20" s="401"/>
      <c r="Z20" s="401"/>
    </row>
    <row r="21" spans="2:26" ht="11.25" customHeight="1">
      <c r="B21" s="334" t="s">
        <v>64</v>
      </c>
      <c r="C21" s="503"/>
      <c r="D21" s="503"/>
      <c r="E21" s="503"/>
      <c r="F21" s="503"/>
      <c r="G21" s="503"/>
      <c r="H21" s="503"/>
      <c r="I21" s="503"/>
      <c r="J21" s="503"/>
      <c r="K21" s="504"/>
      <c r="W21" s="401"/>
      <c r="X21" s="401"/>
      <c r="Y21" s="401"/>
      <c r="Z21" s="401"/>
    </row>
    <row r="22" spans="2:26" ht="11.25" customHeight="1" thickBot="1">
      <c r="B22" s="335" t="s">
        <v>65</v>
      </c>
      <c r="C22" s="505"/>
      <c r="D22" s="505"/>
      <c r="E22" s="505"/>
      <c r="F22" s="505"/>
      <c r="G22" s="505"/>
      <c r="H22" s="505"/>
      <c r="I22" s="505"/>
      <c r="J22" s="505"/>
      <c r="K22" s="506"/>
      <c r="W22" s="401"/>
      <c r="X22" s="401"/>
      <c r="Y22" s="401"/>
      <c r="Z22" s="401"/>
    </row>
    <row r="23" spans="2:26" ht="11.25" customHeight="1" thickTop="1">
      <c r="B23" s="334" t="s">
        <v>66</v>
      </c>
      <c r="C23" s="501">
        <v>240.8</v>
      </c>
      <c r="D23" s="501">
        <v>417.91</v>
      </c>
      <c r="E23" s="501">
        <v>541.34</v>
      </c>
      <c r="F23" s="501">
        <v>542.29</v>
      </c>
      <c r="G23" s="501">
        <v>393.29</v>
      </c>
      <c r="H23" s="501">
        <v>401.25</v>
      </c>
      <c r="I23" s="501">
        <v>490.84</v>
      </c>
      <c r="J23" s="501">
        <v>1200.05</v>
      </c>
      <c r="K23" s="502">
        <v>1285.3800000000001</v>
      </c>
      <c r="T23" s="401"/>
      <c r="U23" s="401"/>
      <c r="W23" s="401"/>
      <c r="X23" s="401"/>
      <c r="Y23" s="401"/>
      <c r="Z23" s="401"/>
    </row>
    <row r="24" spans="2:26" ht="11.25" customHeight="1">
      <c r="B24" s="334" t="s">
        <v>67</v>
      </c>
      <c r="C24" s="503"/>
      <c r="D24" s="503"/>
      <c r="E24" s="503"/>
      <c r="F24" s="503"/>
      <c r="G24" s="503"/>
      <c r="H24" s="503"/>
      <c r="I24" s="503"/>
      <c r="J24" s="503"/>
      <c r="K24" s="504"/>
      <c r="W24" s="401"/>
      <c r="X24" s="401"/>
      <c r="Y24" s="401"/>
      <c r="Z24" s="401"/>
    </row>
    <row r="25" spans="2:26" ht="11.25" customHeight="1" thickBot="1">
      <c r="B25" s="335" t="s">
        <v>68</v>
      </c>
      <c r="C25" s="505"/>
      <c r="D25" s="505"/>
      <c r="E25" s="505"/>
      <c r="F25" s="505"/>
      <c r="G25" s="505"/>
      <c r="H25" s="505"/>
      <c r="I25" s="505"/>
      <c r="J25" s="505"/>
      <c r="K25" s="506"/>
      <c r="W25" s="401"/>
      <c r="X25" s="401"/>
      <c r="Y25" s="401"/>
      <c r="Z25" s="401"/>
    </row>
    <row r="26" spans="2:26" ht="11.25" customHeight="1" thickTop="1">
      <c r="B26" s="27" t="s">
        <v>69</v>
      </c>
      <c r="C26" s="495">
        <v>-7.59</v>
      </c>
      <c r="D26" s="495">
        <v>-2.04</v>
      </c>
      <c r="E26" s="495">
        <v>9.59</v>
      </c>
      <c r="F26" s="495">
        <v>20.22</v>
      </c>
      <c r="G26" s="495">
        <v>14.02</v>
      </c>
      <c r="H26" s="495">
        <v>25.06</v>
      </c>
      <c r="I26" s="495">
        <v>24.8</v>
      </c>
      <c r="J26" s="495">
        <v>-0.04</v>
      </c>
      <c r="K26" s="496">
        <v>63.88</v>
      </c>
      <c r="W26" s="401"/>
      <c r="X26" s="401"/>
      <c r="Y26" s="401"/>
      <c r="Z26" s="401"/>
    </row>
    <row r="27" spans="2:26" ht="11.25" customHeight="1">
      <c r="B27" s="27" t="s">
        <v>70</v>
      </c>
      <c r="C27" s="497"/>
      <c r="D27" s="497"/>
      <c r="E27" s="497"/>
      <c r="F27" s="497"/>
      <c r="G27" s="497"/>
      <c r="H27" s="497"/>
      <c r="I27" s="497"/>
      <c r="J27" s="497"/>
      <c r="K27" s="498"/>
      <c r="W27" s="401"/>
      <c r="X27" s="401"/>
      <c r="Y27" s="401"/>
      <c r="Z27" s="401"/>
    </row>
    <row r="28" spans="2:26" ht="11.25" customHeight="1" thickBot="1">
      <c r="B28" s="28" t="s">
        <v>71</v>
      </c>
      <c r="C28" s="499"/>
      <c r="D28" s="499"/>
      <c r="E28" s="499"/>
      <c r="F28" s="499"/>
      <c r="G28" s="499"/>
      <c r="H28" s="499"/>
      <c r="I28" s="499"/>
      <c r="J28" s="499"/>
      <c r="K28" s="500"/>
      <c r="W28" s="401"/>
      <c r="X28" s="401"/>
      <c r="Y28" s="401"/>
      <c r="Z28" s="401"/>
    </row>
    <row r="29" spans="2:26" ht="11.25" customHeight="1" thickTop="1">
      <c r="B29" s="27" t="s">
        <v>286</v>
      </c>
      <c r="C29" s="495">
        <v>-573.26</v>
      </c>
      <c r="D29" s="495">
        <v>-467.94</v>
      </c>
      <c r="E29" s="495">
        <v>-619.94000000000005</v>
      </c>
      <c r="F29" s="495">
        <v>-800.94</v>
      </c>
      <c r="G29" s="495">
        <v>-491.17</v>
      </c>
      <c r="H29" s="495">
        <v>-390.73</v>
      </c>
      <c r="I29" s="495">
        <v>-574.44000000000005</v>
      </c>
      <c r="J29" s="495">
        <v>-1661.13</v>
      </c>
      <c r="K29" s="496">
        <v>-1456.34</v>
      </c>
      <c r="T29" s="401"/>
      <c r="U29" s="401"/>
      <c r="W29" s="401"/>
      <c r="X29" s="401"/>
      <c r="Y29" s="401"/>
      <c r="Z29" s="401"/>
    </row>
    <row r="30" spans="2:26" ht="11.25" customHeight="1">
      <c r="B30" s="27" t="s">
        <v>287</v>
      </c>
      <c r="C30" s="497"/>
      <c r="D30" s="497"/>
      <c r="E30" s="497"/>
      <c r="F30" s="497"/>
      <c r="G30" s="497"/>
      <c r="H30" s="497"/>
      <c r="I30" s="497"/>
      <c r="J30" s="497"/>
      <c r="K30" s="498"/>
      <c r="W30" s="401"/>
      <c r="X30" s="401"/>
      <c r="Y30" s="401"/>
      <c r="Z30" s="401"/>
    </row>
    <row r="31" spans="2:26" ht="11.25" customHeight="1" thickBot="1">
      <c r="B31" s="28" t="s">
        <v>73</v>
      </c>
      <c r="C31" s="499"/>
      <c r="D31" s="499"/>
      <c r="E31" s="499"/>
      <c r="F31" s="499"/>
      <c r="G31" s="499"/>
      <c r="H31" s="499"/>
      <c r="I31" s="499"/>
      <c r="J31" s="499"/>
      <c r="K31" s="500"/>
      <c r="W31" s="401"/>
      <c r="X31" s="401"/>
      <c r="Y31" s="401"/>
      <c r="Z31" s="401"/>
    </row>
    <row r="32" spans="2:26" ht="11.25" customHeight="1" thickTop="1">
      <c r="B32" s="27" t="s">
        <v>74</v>
      </c>
      <c r="C32" s="495">
        <v>-616.17999999999995</v>
      </c>
      <c r="D32" s="495">
        <v>-436.57</v>
      </c>
      <c r="E32" s="495">
        <v>-619.66999999999996</v>
      </c>
      <c r="F32" s="495">
        <v>-765.24</v>
      </c>
      <c r="G32" s="495">
        <v>-464.33</v>
      </c>
      <c r="H32" s="495">
        <v>-310.72000000000003</v>
      </c>
      <c r="I32" s="495">
        <v>-633.63</v>
      </c>
      <c r="J32" s="495">
        <v>-1672.42</v>
      </c>
      <c r="K32" s="496">
        <v>-1408.68</v>
      </c>
      <c r="T32" s="401"/>
      <c r="U32" s="401"/>
      <c r="W32" s="401"/>
      <c r="X32" s="401"/>
      <c r="Y32" s="401"/>
      <c r="Z32" s="401"/>
    </row>
    <row r="33" spans="2:26" ht="11.25" customHeight="1">
      <c r="B33" s="27" t="s">
        <v>75</v>
      </c>
      <c r="C33" s="497"/>
      <c r="D33" s="497"/>
      <c r="E33" s="497"/>
      <c r="F33" s="497"/>
      <c r="G33" s="497"/>
      <c r="H33" s="497"/>
      <c r="I33" s="497"/>
      <c r="J33" s="497"/>
      <c r="K33" s="498"/>
      <c r="W33" s="401"/>
      <c r="X33" s="401"/>
      <c r="Y33" s="401"/>
      <c r="Z33" s="401"/>
    </row>
    <row r="34" spans="2:26" ht="11.25" customHeight="1" thickBot="1">
      <c r="B34" s="28" t="s">
        <v>76</v>
      </c>
      <c r="C34" s="499"/>
      <c r="D34" s="499"/>
      <c r="E34" s="499"/>
      <c r="F34" s="499"/>
      <c r="G34" s="499"/>
      <c r="H34" s="499"/>
      <c r="I34" s="499"/>
      <c r="J34" s="499"/>
      <c r="K34" s="500"/>
      <c r="W34" s="401"/>
      <c r="X34" s="401"/>
      <c r="Y34" s="401"/>
      <c r="Z34" s="401"/>
    </row>
    <row r="35" spans="2:26" ht="11.25" customHeight="1" thickTop="1">
      <c r="B35" s="334" t="s">
        <v>77</v>
      </c>
      <c r="C35" s="501">
        <v>-177.15</v>
      </c>
      <c r="D35" s="501">
        <v>-111.35</v>
      </c>
      <c r="E35" s="501">
        <v>-192.08</v>
      </c>
      <c r="F35" s="501">
        <v>-60.5</v>
      </c>
      <c r="G35" s="501">
        <v>-138.49</v>
      </c>
      <c r="H35" s="501">
        <v>-57.16</v>
      </c>
      <c r="I35" s="501">
        <v>-105.53</v>
      </c>
      <c r="J35" s="501">
        <v>-480.58</v>
      </c>
      <c r="K35" s="502">
        <v>-301.18</v>
      </c>
      <c r="W35" s="401"/>
      <c r="X35" s="401"/>
      <c r="Y35" s="401"/>
      <c r="Z35" s="401"/>
    </row>
    <row r="36" spans="2:26" ht="11.25" customHeight="1">
      <c r="B36" s="334" t="s">
        <v>78</v>
      </c>
      <c r="C36" s="503"/>
      <c r="D36" s="503"/>
      <c r="E36" s="503"/>
      <c r="F36" s="503"/>
      <c r="G36" s="503"/>
      <c r="H36" s="503"/>
      <c r="I36" s="503"/>
      <c r="J36" s="503"/>
      <c r="K36" s="504"/>
      <c r="W36" s="401"/>
      <c r="X36" s="401"/>
      <c r="Y36" s="401"/>
      <c r="Z36" s="401"/>
    </row>
    <row r="37" spans="2:26" ht="11.25" customHeight="1" thickBot="1">
      <c r="B37" s="335" t="s">
        <v>79</v>
      </c>
      <c r="C37" s="505"/>
      <c r="D37" s="505"/>
      <c r="E37" s="505"/>
      <c r="F37" s="505"/>
      <c r="G37" s="505"/>
      <c r="H37" s="505"/>
      <c r="I37" s="505"/>
      <c r="J37" s="505"/>
      <c r="K37" s="506"/>
      <c r="W37" s="401"/>
      <c r="X37" s="401"/>
      <c r="Y37" s="401"/>
      <c r="Z37" s="401"/>
    </row>
    <row r="38" spans="2:26" ht="11.25" customHeight="1" thickTop="1">
      <c r="B38" s="334" t="s">
        <v>80</v>
      </c>
      <c r="C38" s="501">
        <v>0.61</v>
      </c>
      <c r="D38" s="501">
        <v>0.88</v>
      </c>
      <c r="E38" s="501">
        <v>-0.88</v>
      </c>
      <c r="F38" s="501">
        <v>0.12</v>
      </c>
      <c r="G38" s="501">
        <v>0.17</v>
      </c>
      <c r="H38" s="501">
        <v>0.09</v>
      </c>
      <c r="I38" s="501">
        <v>0.36</v>
      </c>
      <c r="J38" s="501">
        <v>0.61</v>
      </c>
      <c r="K38" s="502">
        <v>0.62</v>
      </c>
      <c r="W38" s="401"/>
      <c r="X38" s="401"/>
      <c r="Y38" s="401"/>
      <c r="Z38" s="401"/>
    </row>
    <row r="39" spans="2:26" ht="11.25" customHeight="1">
      <c r="B39" s="334" t="s">
        <v>81</v>
      </c>
      <c r="C39" s="503"/>
      <c r="D39" s="503"/>
      <c r="E39" s="503"/>
      <c r="F39" s="503"/>
      <c r="G39" s="503"/>
      <c r="H39" s="503"/>
      <c r="I39" s="503"/>
      <c r="J39" s="503"/>
      <c r="K39" s="504"/>
      <c r="W39" s="401"/>
      <c r="X39" s="401"/>
      <c r="Y39" s="401"/>
      <c r="Z39" s="401"/>
    </row>
    <row r="40" spans="2:26" ht="11.25" customHeight="1" thickBot="1">
      <c r="B40" s="335" t="s">
        <v>82</v>
      </c>
      <c r="C40" s="505"/>
      <c r="D40" s="505"/>
      <c r="E40" s="505"/>
      <c r="F40" s="505"/>
      <c r="G40" s="505"/>
      <c r="H40" s="505"/>
      <c r="I40" s="505"/>
      <c r="J40" s="505"/>
      <c r="K40" s="506"/>
      <c r="W40" s="401"/>
      <c r="X40" s="401"/>
      <c r="Y40" s="401"/>
      <c r="Z40" s="401"/>
    </row>
    <row r="41" spans="2:26" ht="11.25" customHeight="1" thickTop="1">
      <c r="B41" s="334" t="s">
        <v>83</v>
      </c>
      <c r="C41" s="501">
        <v>-0.02</v>
      </c>
      <c r="D41" s="501">
        <v>-0.04</v>
      </c>
      <c r="E41" s="501">
        <v>0.14000000000000001</v>
      </c>
      <c r="F41" s="501">
        <v>-1.43</v>
      </c>
      <c r="G41" s="501">
        <v>0.12</v>
      </c>
      <c r="H41" s="501">
        <v>-0.06</v>
      </c>
      <c r="I41" s="501">
        <v>0.13</v>
      </c>
      <c r="J41" s="501">
        <v>0.08</v>
      </c>
      <c r="K41" s="502">
        <v>0.19</v>
      </c>
      <c r="W41" s="401"/>
      <c r="X41" s="401"/>
      <c r="Y41" s="401"/>
      <c r="Z41" s="401"/>
    </row>
    <row r="42" spans="2:26" ht="11.25" customHeight="1">
      <c r="B42" s="334" t="s">
        <v>84</v>
      </c>
      <c r="C42" s="503"/>
      <c r="D42" s="503"/>
      <c r="E42" s="503"/>
      <c r="F42" s="503"/>
      <c r="G42" s="503"/>
      <c r="H42" s="503"/>
      <c r="I42" s="503"/>
      <c r="J42" s="503"/>
      <c r="K42" s="504"/>
      <c r="W42" s="401"/>
      <c r="X42" s="401"/>
      <c r="Y42" s="401"/>
      <c r="Z42" s="401"/>
    </row>
    <row r="43" spans="2:26" ht="11.25" customHeight="1" thickBot="1">
      <c r="B43" s="335" t="s">
        <v>85</v>
      </c>
      <c r="C43" s="505"/>
      <c r="D43" s="505"/>
      <c r="E43" s="505"/>
      <c r="F43" s="505"/>
      <c r="G43" s="505"/>
      <c r="H43" s="505"/>
      <c r="I43" s="505"/>
      <c r="J43" s="505"/>
      <c r="K43" s="506"/>
      <c r="W43" s="401"/>
      <c r="X43" s="401"/>
      <c r="Y43" s="401"/>
      <c r="Z43" s="401"/>
    </row>
    <row r="44" spans="2:26" ht="11.25" customHeight="1" thickTop="1">
      <c r="B44" s="334" t="s">
        <v>86</v>
      </c>
      <c r="C44" s="501">
        <v>5.34</v>
      </c>
      <c r="D44" s="501">
        <v>-573.51</v>
      </c>
      <c r="E44" s="501">
        <v>-1147.22</v>
      </c>
      <c r="F44" s="501">
        <v>-817.91</v>
      </c>
      <c r="G44" s="501">
        <v>-481.7</v>
      </c>
      <c r="H44" s="501">
        <v>-501.86</v>
      </c>
      <c r="I44" s="501">
        <v>-564.47</v>
      </c>
      <c r="J44" s="501">
        <v>-1715.39</v>
      </c>
      <c r="K44" s="502">
        <v>-1548.03</v>
      </c>
      <c r="O44" s="401"/>
      <c r="T44" s="401"/>
      <c r="U44" s="401"/>
      <c r="W44" s="401"/>
      <c r="X44" s="401"/>
      <c r="Y44" s="401"/>
      <c r="Z44" s="401"/>
    </row>
    <row r="45" spans="2:26" ht="11.25" customHeight="1">
      <c r="B45" s="334" t="s">
        <v>87</v>
      </c>
      <c r="C45" s="503"/>
      <c r="D45" s="503"/>
      <c r="E45" s="503"/>
      <c r="F45" s="503"/>
      <c r="G45" s="503"/>
      <c r="H45" s="503"/>
      <c r="I45" s="503"/>
      <c r="J45" s="503"/>
      <c r="K45" s="504"/>
      <c r="W45" s="401"/>
      <c r="X45" s="401"/>
      <c r="Y45" s="401"/>
      <c r="Z45" s="401"/>
    </row>
    <row r="46" spans="2:26" ht="11.25" customHeight="1" thickBot="1">
      <c r="B46" s="335" t="s">
        <v>88</v>
      </c>
      <c r="C46" s="505"/>
      <c r="D46" s="505"/>
      <c r="E46" s="505"/>
      <c r="F46" s="505"/>
      <c r="G46" s="505"/>
      <c r="H46" s="505"/>
      <c r="I46" s="505"/>
      <c r="J46" s="505"/>
      <c r="K46" s="506"/>
      <c r="W46" s="401"/>
      <c r="X46" s="401"/>
      <c r="Y46" s="401"/>
      <c r="Z46" s="401"/>
    </row>
    <row r="47" spans="2:26" ht="11.25" customHeight="1" thickTop="1">
      <c r="B47" s="336" t="s">
        <v>252</v>
      </c>
      <c r="C47" s="507">
        <v>-12.5</v>
      </c>
      <c r="D47" s="507">
        <v>-357.71</v>
      </c>
      <c r="E47" s="507">
        <v>-736.86</v>
      </c>
      <c r="F47" s="507">
        <v>-490.59</v>
      </c>
      <c r="G47" s="507">
        <v>-171.46</v>
      </c>
      <c r="H47" s="507">
        <v>-355.42</v>
      </c>
      <c r="I47" s="507">
        <v>-443.54</v>
      </c>
      <c r="J47" s="507">
        <v>-1107.07</v>
      </c>
      <c r="K47" s="508">
        <v>-970.42</v>
      </c>
      <c r="T47" s="401"/>
      <c r="W47" s="401"/>
      <c r="X47" s="401"/>
      <c r="Y47" s="401"/>
      <c r="Z47" s="401"/>
    </row>
    <row r="48" spans="2:26" ht="11.25" customHeight="1">
      <c r="B48" s="336" t="s">
        <v>253</v>
      </c>
      <c r="C48" s="503"/>
      <c r="D48" s="503"/>
      <c r="E48" s="503"/>
      <c r="F48" s="503"/>
      <c r="G48" s="503"/>
      <c r="H48" s="503"/>
      <c r="I48" s="503"/>
      <c r="J48" s="503"/>
      <c r="K48" s="504"/>
      <c r="W48" s="401"/>
      <c r="X48" s="401"/>
      <c r="Y48" s="401"/>
      <c r="Z48" s="401"/>
    </row>
    <row r="49" spans="2:26" ht="11.25" customHeight="1" thickBot="1">
      <c r="B49" s="336" t="s">
        <v>254</v>
      </c>
      <c r="C49" s="503"/>
      <c r="D49" s="503"/>
      <c r="E49" s="503"/>
      <c r="F49" s="503"/>
      <c r="G49" s="503"/>
      <c r="H49" s="503"/>
      <c r="I49" s="503"/>
      <c r="J49" s="503"/>
      <c r="K49" s="504"/>
      <c r="W49" s="401"/>
      <c r="X49" s="401"/>
      <c r="Y49" s="401"/>
      <c r="Z49" s="401"/>
    </row>
    <row r="50" spans="2:26" ht="11.25" customHeight="1" thickTop="1">
      <c r="B50" s="492" t="s">
        <v>255</v>
      </c>
      <c r="C50" s="509">
        <v>-5.42</v>
      </c>
      <c r="D50" s="509">
        <v>-219.07</v>
      </c>
      <c r="E50" s="509">
        <v>-201.35</v>
      </c>
      <c r="F50" s="509">
        <v>-314.31</v>
      </c>
      <c r="G50" s="509">
        <v>-192.88</v>
      </c>
      <c r="H50" s="509">
        <v>-52.35</v>
      </c>
      <c r="I50" s="509">
        <v>40.450000000000003</v>
      </c>
      <c r="J50" s="509">
        <v>-425.84</v>
      </c>
      <c r="K50" s="510">
        <v>-204.78</v>
      </c>
      <c r="W50" s="401"/>
      <c r="X50" s="401"/>
      <c r="Y50" s="401"/>
      <c r="Z50" s="401"/>
    </row>
    <row r="51" spans="2:26" ht="11.25" customHeight="1">
      <c r="B51" s="336" t="s">
        <v>256</v>
      </c>
      <c r="C51" s="503"/>
      <c r="D51" s="503"/>
      <c r="E51" s="503"/>
      <c r="F51" s="503"/>
      <c r="G51" s="503"/>
      <c r="H51" s="503"/>
      <c r="I51" s="503"/>
      <c r="J51" s="503"/>
      <c r="K51" s="504"/>
      <c r="W51" s="401"/>
      <c r="X51" s="401"/>
      <c r="Y51" s="401"/>
      <c r="Z51" s="401"/>
    </row>
    <row r="52" spans="2:26" ht="11.25" customHeight="1" thickBot="1">
      <c r="B52" s="336" t="s">
        <v>257</v>
      </c>
      <c r="C52" s="503"/>
      <c r="D52" s="503"/>
      <c r="E52" s="503"/>
      <c r="F52" s="503"/>
      <c r="G52" s="503"/>
      <c r="H52" s="503"/>
      <c r="I52" s="503"/>
      <c r="J52" s="503"/>
      <c r="K52" s="504"/>
      <c r="W52" s="401"/>
      <c r="X52" s="401"/>
      <c r="Y52" s="401"/>
      <c r="Z52" s="401"/>
    </row>
    <row r="53" spans="2:26" ht="11.25" customHeight="1" thickTop="1">
      <c r="B53" s="493" t="s">
        <v>258</v>
      </c>
      <c r="C53" s="511">
        <v>26.81</v>
      </c>
      <c r="D53" s="511">
        <v>-2.2799999999999998</v>
      </c>
      <c r="E53" s="511">
        <v>-210.01</v>
      </c>
      <c r="F53" s="511">
        <v>-14.01</v>
      </c>
      <c r="G53" s="511">
        <v>-118.21</v>
      </c>
      <c r="H53" s="511">
        <v>-94.86</v>
      </c>
      <c r="I53" s="511">
        <v>-161.69999999999999</v>
      </c>
      <c r="J53" s="511">
        <v>-185.48</v>
      </c>
      <c r="K53" s="512">
        <v>-374.77</v>
      </c>
      <c r="W53" s="401"/>
      <c r="X53" s="401"/>
      <c r="Y53" s="401"/>
      <c r="Z53" s="401"/>
    </row>
    <row r="54" spans="2:26" ht="11.25" customHeight="1">
      <c r="B54" s="336" t="s">
        <v>259</v>
      </c>
      <c r="C54" s="503"/>
      <c r="D54" s="503"/>
      <c r="E54" s="503"/>
      <c r="F54" s="503"/>
      <c r="G54" s="503"/>
      <c r="H54" s="503"/>
      <c r="I54" s="503"/>
      <c r="J54" s="503"/>
      <c r="K54" s="504"/>
      <c r="W54" s="401"/>
      <c r="X54" s="401"/>
      <c r="Y54" s="401"/>
      <c r="Z54" s="401"/>
    </row>
    <row r="55" spans="2:26" ht="11.25" customHeight="1" thickBot="1">
      <c r="B55" s="336" t="s">
        <v>260</v>
      </c>
      <c r="C55" s="503"/>
      <c r="D55" s="503"/>
      <c r="E55" s="503"/>
      <c r="F55" s="503"/>
      <c r="G55" s="503"/>
      <c r="H55" s="503"/>
      <c r="I55" s="503"/>
      <c r="J55" s="503"/>
      <c r="K55" s="504"/>
      <c r="W55" s="401"/>
      <c r="X55" s="401"/>
      <c r="Y55" s="401"/>
      <c r="Z55" s="401"/>
    </row>
    <row r="56" spans="2:26" ht="11.25" customHeight="1" thickTop="1">
      <c r="B56" s="493" t="s">
        <v>697</v>
      </c>
      <c r="C56" s="511">
        <v>-3.55</v>
      </c>
      <c r="D56" s="511">
        <v>5.55</v>
      </c>
      <c r="E56" s="511">
        <v>1</v>
      </c>
      <c r="F56" s="511">
        <v>1</v>
      </c>
      <c r="G56" s="511">
        <v>0.85</v>
      </c>
      <c r="H56" s="511">
        <v>0.77</v>
      </c>
      <c r="I56" s="511">
        <v>0.32</v>
      </c>
      <c r="J56" s="511">
        <v>3</v>
      </c>
      <c r="K56" s="512">
        <v>1.94</v>
      </c>
      <c r="W56" s="401"/>
      <c r="X56" s="401"/>
      <c r="Y56" s="401"/>
      <c r="Z56" s="401"/>
    </row>
    <row r="57" spans="2:26" ht="11.25" customHeight="1">
      <c r="B57" s="336" t="s">
        <v>698</v>
      </c>
      <c r="C57" s="503"/>
      <c r="D57" s="503"/>
      <c r="E57" s="503"/>
      <c r="F57" s="503"/>
      <c r="G57" s="503"/>
      <c r="H57" s="503"/>
      <c r="I57" s="503"/>
      <c r="J57" s="503"/>
      <c r="K57" s="504"/>
      <c r="W57" s="401"/>
      <c r="X57" s="401"/>
      <c r="Y57" s="401"/>
      <c r="Z57" s="401"/>
    </row>
    <row r="58" spans="2:26" ht="11.25" customHeight="1" thickBot="1">
      <c r="B58" s="336" t="s">
        <v>699</v>
      </c>
      <c r="C58" s="503"/>
      <c r="D58" s="503"/>
      <c r="E58" s="503"/>
      <c r="F58" s="503"/>
      <c r="G58" s="503"/>
      <c r="H58" s="503"/>
      <c r="I58" s="503"/>
      <c r="J58" s="503"/>
      <c r="K58" s="504"/>
      <c r="W58" s="401"/>
      <c r="X58" s="401"/>
      <c r="Y58" s="401"/>
      <c r="Z58" s="401"/>
    </row>
    <row r="59" spans="2:26" ht="11.25" hidden="1" customHeight="1" thickTop="1">
      <c r="B59" s="493" t="s">
        <v>261</v>
      </c>
      <c r="C59" s="511"/>
      <c r="D59" s="511"/>
      <c r="E59" s="511"/>
      <c r="F59" s="511"/>
      <c r="G59" s="511"/>
      <c r="H59" s="511"/>
      <c r="I59" s="511"/>
      <c r="J59" s="511"/>
      <c r="K59" s="512"/>
      <c r="W59" s="401"/>
      <c r="X59" s="401"/>
      <c r="Y59" s="401"/>
      <c r="Z59" s="401"/>
    </row>
    <row r="60" spans="2:26" ht="11.25" hidden="1" customHeight="1">
      <c r="B60" s="336" t="s">
        <v>262</v>
      </c>
      <c r="C60" s="503"/>
      <c r="D60" s="503"/>
      <c r="E60" s="503"/>
      <c r="F60" s="503"/>
      <c r="G60" s="503"/>
      <c r="H60" s="503"/>
      <c r="I60" s="503"/>
      <c r="J60" s="503"/>
      <c r="K60" s="504"/>
      <c r="W60" s="401"/>
      <c r="X60" s="401"/>
      <c r="Y60" s="401"/>
      <c r="Z60" s="401"/>
    </row>
    <row r="61" spans="2:26" ht="11.25" hidden="1" customHeight="1" thickBot="1">
      <c r="B61" s="336" t="s">
        <v>263</v>
      </c>
      <c r="C61" s="503"/>
      <c r="D61" s="503"/>
      <c r="E61" s="503"/>
      <c r="F61" s="503"/>
      <c r="G61" s="503"/>
      <c r="H61" s="503"/>
      <c r="I61" s="503"/>
      <c r="J61" s="503"/>
      <c r="K61" s="504"/>
      <c r="W61" s="401"/>
      <c r="X61" s="401"/>
      <c r="Y61" s="401"/>
      <c r="Z61" s="401"/>
    </row>
    <row r="62" spans="2:26" ht="11.25" customHeight="1" thickTop="1">
      <c r="B62" s="491" t="s">
        <v>89</v>
      </c>
      <c r="C62" s="501">
        <v>-444.96</v>
      </c>
      <c r="D62" s="501">
        <v>247.45</v>
      </c>
      <c r="E62" s="501">
        <v>720.37</v>
      </c>
      <c r="F62" s="501">
        <v>114.48</v>
      </c>
      <c r="G62" s="501">
        <v>155.57</v>
      </c>
      <c r="H62" s="501">
        <v>248.27</v>
      </c>
      <c r="I62" s="501">
        <v>35.880000000000003</v>
      </c>
      <c r="J62" s="501">
        <v>522.86</v>
      </c>
      <c r="K62" s="502">
        <v>439.72</v>
      </c>
      <c r="W62" s="401"/>
      <c r="X62" s="401"/>
      <c r="Y62" s="401"/>
      <c r="Z62" s="401"/>
    </row>
    <row r="63" spans="2:26" ht="11.25" customHeight="1">
      <c r="B63" s="334" t="s">
        <v>90</v>
      </c>
      <c r="C63" s="503"/>
      <c r="D63" s="503"/>
      <c r="E63" s="503"/>
      <c r="F63" s="503"/>
      <c r="G63" s="503"/>
      <c r="H63" s="503"/>
      <c r="I63" s="503"/>
      <c r="J63" s="503"/>
      <c r="K63" s="504"/>
      <c r="W63" s="401"/>
      <c r="X63" s="401"/>
      <c r="Y63" s="401"/>
      <c r="Z63" s="401"/>
    </row>
    <row r="64" spans="2:26" ht="11.25" customHeight="1" thickBot="1">
      <c r="B64" s="335" t="s">
        <v>91</v>
      </c>
      <c r="C64" s="505"/>
      <c r="D64" s="505"/>
      <c r="E64" s="505"/>
      <c r="F64" s="505"/>
      <c r="G64" s="505"/>
      <c r="H64" s="505"/>
      <c r="I64" s="505"/>
      <c r="J64" s="505"/>
      <c r="K64" s="506"/>
      <c r="W64" s="401"/>
      <c r="X64" s="401"/>
      <c r="Y64" s="401"/>
      <c r="Z64" s="401"/>
    </row>
    <row r="65" spans="2:26" ht="11.25" customHeight="1" thickTop="1">
      <c r="B65" s="336" t="s">
        <v>92</v>
      </c>
      <c r="C65" s="514">
        <v>-42.93</v>
      </c>
      <c r="D65" s="513">
        <v>31.37</v>
      </c>
      <c r="E65" s="513">
        <v>0.27</v>
      </c>
      <c r="F65" s="513">
        <v>35.700000000000003</v>
      </c>
      <c r="G65" s="513">
        <v>26.84</v>
      </c>
      <c r="H65" s="513">
        <v>80.010000000000005</v>
      </c>
      <c r="I65" s="513">
        <v>-59.19</v>
      </c>
      <c r="J65" s="513">
        <v>-11.28</v>
      </c>
      <c r="K65" s="515">
        <v>47.66</v>
      </c>
      <c r="W65" s="401"/>
      <c r="X65" s="401"/>
      <c r="Y65" s="401"/>
      <c r="Z65" s="401"/>
    </row>
    <row r="66" spans="2:26" ht="11.25" customHeight="1">
      <c r="B66" s="336" t="s">
        <v>93</v>
      </c>
      <c r="C66" s="516"/>
      <c r="D66" s="507"/>
      <c r="E66" s="507"/>
      <c r="F66" s="507"/>
      <c r="G66" s="507"/>
      <c r="H66" s="507"/>
      <c r="I66" s="507"/>
      <c r="J66" s="507"/>
      <c r="K66" s="508"/>
      <c r="W66" s="401"/>
      <c r="X66" s="401"/>
      <c r="Y66" s="401"/>
      <c r="Z66" s="401"/>
    </row>
    <row r="67" spans="2:26" ht="11.25" customHeight="1" thickBot="1">
      <c r="B67" s="336" t="s">
        <v>94</v>
      </c>
      <c r="C67" s="516"/>
      <c r="D67" s="507"/>
      <c r="E67" s="507"/>
      <c r="F67" s="507"/>
      <c r="G67" s="507"/>
      <c r="H67" s="507"/>
      <c r="I67" s="507"/>
      <c r="J67" s="507"/>
      <c r="K67" s="508"/>
      <c r="W67" s="401"/>
      <c r="X67" s="401"/>
      <c r="Y67" s="401"/>
      <c r="Z67" s="401"/>
    </row>
    <row r="68" spans="2:26" ht="11.25" customHeight="1" thickTop="1">
      <c r="B68" s="491" t="s">
        <v>95</v>
      </c>
      <c r="C68" s="518">
        <v>417.53</v>
      </c>
      <c r="D68" s="517">
        <v>525.4</v>
      </c>
      <c r="E68" s="517">
        <v>535.07000000000005</v>
      </c>
      <c r="F68" s="517">
        <v>508.87</v>
      </c>
      <c r="G68" s="517">
        <v>465.21</v>
      </c>
      <c r="H68" s="517">
        <v>488.75</v>
      </c>
      <c r="I68" s="517">
        <v>457.92</v>
      </c>
      <c r="J68" s="517">
        <v>1478</v>
      </c>
      <c r="K68" s="519">
        <v>1411.88</v>
      </c>
      <c r="T68" s="401"/>
      <c r="U68" s="401"/>
      <c r="W68" s="401"/>
      <c r="X68" s="401"/>
      <c r="Y68" s="401"/>
      <c r="Z68" s="401"/>
    </row>
    <row r="69" spans="2:26" ht="11.25" customHeight="1">
      <c r="B69" s="334" t="s">
        <v>96</v>
      </c>
      <c r="C69" s="225"/>
      <c r="D69" s="210"/>
      <c r="E69" s="210"/>
      <c r="F69" s="210"/>
      <c r="G69" s="210"/>
      <c r="H69" s="210"/>
      <c r="I69" s="210"/>
      <c r="J69" s="210"/>
      <c r="K69" s="520"/>
    </row>
    <row r="70" spans="2:26" ht="11.25" customHeight="1" thickBot="1">
      <c r="B70" s="337" t="s">
        <v>97</v>
      </c>
      <c r="C70" s="231"/>
      <c r="D70" s="521"/>
      <c r="E70" s="521"/>
      <c r="F70" s="521"/>
      <c r="G70" s="521"/>
      <c r="H70" s="521"/>
      <c r="I70" s="521"/>
      <c r="J70" s="521"/>
      <c r="K70" s="522"/>
    </row>
    <row r="71" spans="2:26" ht="11.25" customHeight="1" thickTop="1">
      <c r="B71" s="488" t="s">
        <v>47</v>
      </c>
      <c r="C71" s="523"/>
      <c r="D71" s="523"/>
      <c r="E71" s="523"/>
      <c r="F71" s="523"/>
      <c r="G71" s="523"/>
      <c r="H71" s="523"/>
      <c r="I71" s="523"/>
      <c r="J71" s="523"/>
      <c r="K71" s="523"/>
    </row>
    <row r="72" spans="2:26" ht="11.25" customHeight="1">
      <c r="B72" s="30"/>
    </row>
    <row r="74" spans="2:26">
      <c r="J74" s="401"/>
    </row>
    <row r="77" spans="2:26">
      <c r="D77" s="401"/>
      <c r="E77" s="401"/>
      <c r="F77" s="401"/>
      <c r="G77" s="401"/>
      <c r="H77" s="401"/>
      <c r="I77" s="401"/>
      <c r="J77" s="401"/>
      <c r="K77" s="401"/>
    </row>
    <row r="92" spans="10:10">
      <c r="J92" s="401"/>
    </row>
    <row r="95" spans="10:10">
      <c r="J95" s="401"/>
    </row>
    <row r="107" spans="5:11">
      <c r="E107" s="401"/>
      <c r="K107" s="401"/>
    </row>
    <row r="134" spans="3:11">
      <c r="C134" s="401"/>
      <c r="D134" s="401"/>
      <c r="E134" s="401"/>
      <c r="F134" s="401"/>
      <c r="G134" s="401"/>
      <c r="H134" s="401"/>
      <c r="I134" s="401"/>
      <c r="J134" s="401"/>
      <c r="K134" s="401"/>
    </row>
    <row r="135" spans="3:11">
      <c r="C135" s="401"/>
      <c r="D135" s="401"/>
      <c r="E135" s="401"/>
      <c r="F135" s="401"/>
      <c r="G135" s="401"/>
      <c r="H135" s="401"/>
      <c r="I135" s="401"/>
      <c r="J135" s="401"/>
      <c r="K135" s="401"/>
    </row>
    <row r="136" spans="3:11">
      <c r="C136" s="401"/>
      <c r="D136" s="401"/>
      <c r="E136" s="401"/>
      <c r="F136" s="401"/>
      <c r="G136" s="401"/>
      <c r="H136" s="401"/>
      <c r="I136" s="401"/>
      <c r="J136" s="401"/>
      <c r="K136" s="401"/>
    </row>
    <row r="137" spans="3:11">
      <c r="C137" s="401"/>
      <c r="D137" s="401"/>
      <c r="E137" s="401"/>
      <c r="F137" s="401"/>
      <c r="G137" s="401"/>
      <c r="H137" s="401"/>
      <c r="I137" s="401"/>
      <c r="J137" s="401"/>
      <c r="K137" s="401"/>
    </row>
    <row r="138" spans="3:11">
      <c r="C138" s="401"/>
      <c r="D138" s="401"/>
      <c r="E138" s="401"/>
      <c r="F138" s="401"/>
      <c r="G138" s="401"/>
      <c r="H138" s="401"/>
      <c r="I138" s="401"/>
      <c r="J138" s="401"/>
      <c r="K138" s="401"/>
    </row>
    <row r="139" spans="3:11">
      <c r="C139" s="401"/>
      <c r="D139" s="401"/>
      <c r="E139" s="401"/>
      <c r="F139" s="401"/>
      <c r="G139" s="401"/>
      <c r="H139" s="401"/>
      <c r="I139" s="401"/>
      <c r="J139" s="401"/>
      <c r="K139" s="401"/>
    </row>
    <row r="140" spans="3:11">
      <c r="C140" s="401"/>
      <c r="D140" s="401"/>
      <c r="E140" s="401"/>
      <c r="F140" s="401"/>
      <c r="G140" s="401"/>
      <c r="H140" s="401"/>
      <c r="I140" s="401"/>
      <c r="J140" s="401"/>
      <c r="K140" s="401"/>
    </row>
    <row r="141" spans="3:11">
      <c r="C141" s="401"/>
      <c r="D141" s="401"/>
      <c r="E141" s="401"/>
      <c r="F141" s="401"/>
      <c r="G141" s="401"/>
      <c r="H141" s="401"/>
      <c r="I141" s="401"/>
      <c r="J141" s="401"/>
      <c r="K141" s="401"/>
    </row>
    <row r="142" spans="3:11">
      <c r="C142" s="401"/>
      <c r="D142" s="401"/>
      <c r="E142" s="401"/>
      <c r="F142" s="401"/>
      <c r="G142" s="401"/>
      <c r="H142" s="401"/>
      <c r="I142" s="401"/>
      <c r="J142" s="401"/>
      <c r="K142" s="401"/>
    </row>
    <row r="143" spans="3:11">
      <c r="C143" s="401"/>
      <c r="D143" s="401"/>
      <c r="E143" s="401"/>
      <c r="F143" s="401"/>
      <c r="G143" s="401"/>
      <c r="H143" s="401"/>
      <c r="I143" s="401"/>
      <c r="J143" s="401"/>
      <c r="K143" s="401"/>
    </row>
    <row r="144" spans="3:11">
      <c r="C144" s="401"/>
      <c r="D144" s="401"/>
      <c r="E144" s="401"/>
      <c r="F144" s="401"/>
      <c r="G144" s="401"/>
      <c r="H144" s="401"/>
      <c r="I144" s="401"/>
      <c r="J144" s="401"/>
      <c r="K144" s="401"/>
    </row>
    <row r="145" spans="3:11">
      <c r="C145" s="401"/>
      <c r="D145" s="401"/>
      <c r="E145" s="401"/>
      <c r="F145" s="401"/>
      <c r="G145" s="401"/>
      <c r="H145" s="401"/>
      <c r="I145" s="401"/>
      <c r="J145" s="401"/>
      <c r="K145" s="401"/>
    </row>
    <row r="146" spans="3:11">
      <c r="C146" s="401"/>
      <c r="D146" s="401"/>
      <c r="E146" s="401"/>
      <c r="F146" s="401"/>
      <c r="G146" s="401"/>
      <c r="H146" s="401"/>
      <c r="I146" s="401"/>
      <c r="J146" s="401"/>
      <c r="K146" s="401"/>
    </row>
    <row r="147" spans="3:11">
      <c r="C147" s="401"/>
      <c r="D147" s="401"/>
      <c r="E147" s="401"/>
      <c r="F147" s="401"/>
      <c r="G147" s="401"/>
      <c r="H147" s="401"/>
      <c r="I147" s="401"/>
      <c r="J147" s="401"/>
      <c r="K147" s="401"/>
    </row>
    <row r="148" spans="3:11">
      <c r="C148" s="401"/>
      <c r="D148" s="401"/>
      <c r="E148" s="401"/>
      <c r="F148" s="401"/>
      <c r="G148" s="401"/>
      <c r="H148" s="401"/>
      <c r="I148" s="401"/>
      <c r="J148" s="401"/>
      <c r="K148" s="401"/>
    </row>
    <row r="149" spans="3:11">
      <c r="C149" s="401"/>
      <c r="D149" s="401"/>
      <c r="E149" s="401"/>
      <c r="F149" s="401"/>
      <c r="G149" s="401"/>
      <c r="H149" s="401"/>
      <c r="I149" s="401"/>
      <c r="J149" s="401"/>
      <c r="K149" s="401"/>
    </row>
    <row r="150" spans="3:11">
      <c r="C150" s="401"/>
      <c r="D150" s="401"/>
      <c r="E150" s="401"/>
      <c r="F150" s="401"/>
      <c r="G150" s="401"/>
      <c r="H150" s="401"/>
      <c r="I150" s="401"/>
      <c r="J150" s="401"/>
      <c r="K150" s="401"/>
    </row>
    <row r="151" spans="3:11">
      <c r="C151" s="401"/>
      <c r="D151" s="401"/>
      <c r="E151" s="401"/>
      <c r="F151" s="401"/>
      <c r="G151" s="401"/>
      <c r="H151" s="401"/>
      <c r="I151" s="401"/>
      <c r="J151" s="401"/>
      <c r="K151" s="401"/>
    </row>
    <row r="152" spans="3:11">
      <c r="C152" s="401"/>
      <c r="D152" s="401"/>
      <c r="E152" s="401"/>
      <c r="F152" s="401"/>
      <c r="G152" s="401"/>
      <c r="H152" s="401"/>
      <c r="I152" s="401"/>
      <c r="J152" s="401"/>
      <c r="K152" s="401"/>
    </row>
    <row r="153" spans="3:11">
      <c r="C153" s="401"/>
      <c r="D153" s="401"/>
      <c r="E153" s="401"/>
      <c r="F153" s="401"/>
      <c r="G153" s="401"/>
      <c r="H153" s="401"/>
      <c r="I153" s="401"/>
      <c r="J153" s="401"/>
      <c r="K153" s="401"/>
    </row>
    <row r="154" spans="3:11">
      <c r="C154" s="401"/>
      <c r="D154" s="401"/>
      <c r="E154" s="401"/>
      <c r="F154" s="401"/>
      <c r="G154" s="401"/>
      <c r="H154" s="401"/>
      <c r="I154" s="401"/>
      <c r="J154" s="401"/>
      <c r="K154" s="401"/>
    </row>
    <row r="155" spans="3:11">
      <c r="C155" s="401"/>
      <c r="D155" s="401"/>
      <c r="E155" s="401"/>
      <c r="F155" s="401"/>
      <c r="G155" s="401"/>
      <c r="H155" s="401"/>
      <c r="I155" s="401"/>
      <c r="J155" s="401"/>
      <c r="K155" s="401"/>
    </row>
    <row r="156" spans="3:11">
      <c r="C156" s="401"/>
      <c r="D156" s="401"/>
      <c r="E156" s="401"/>
      <c r="F156" s="401"/>
      <c r="G156" s="401"/>
      <c r="H156" s="401"/>
      <c r="I156" s="401"/>
      <c r="J156" s="401"/>
      <c r="K156" s="401"/>
    </row>
    <row r="157" spans="3:11">
      <c r="C157" s="401"/>
      <c r="D157" s="401"/>
      <c r="E157" s="401"/>
      <c r="F157" s="401"/>
      <c r="G157" s="401"/>
      <c r="H157" s="401"/>
      <c r="I157" s="401"/>
      <c r="J157" s="401"/>
      <c r="K157" s="401"/>
    </row>
    <row r="158" spans="3:11">
      <c r="C158" s="401"/>
      <c r="D158" s="401"/>
      <c r="E158" s="401"/>
      <c r="F158" s="401"/>
      <c r="G158" s="401"/>
      <c r="H158" s="401"/>
      <c r="I158" s="401"/>
      <c r="J158" s="401"/>
      <c r="K158" s="401"/>
    </row>
    <row r="159" spans="3:11">
      <c r="C159" s="401"/>
      <c r="D159" s="401"/>
      <c r="E159" s="401"/>
      <c r="F159" s="401"/>
      <c r="G159" s="401"/>
      <c r="H159" s="401"/>
      <c r="I159" s="401"/>
      <c r="J159" s="401"/>
      <c r="K159" s="401"/>
    </row>
    <row r="160" spans="3:11">
      <c r="C160" s="401"/>
      <c r="D160" s="401"/>
      <c r="E160" s="401"/>
      <c r="F160" s="401"/>
      <c r="G160" s="401"/>
      <c r="H160" s="401"/>
      <c r="I160" s="401"/>
      <c r="J160" s="401"/>
      <c r="K160" s="401"/>
    </row>
    <row r="161" spans="3:11">
      <c r="C161" s="401"/>
      <c r="D161" s="401"/>
      <c r="E161" s="401"/>
      <c r="F161" s="401"/>
      <c r="G161" s="401"/>
      <c r="H161" s="401"/>
      <c r="I161" s="401"/>
      <c r="J161" s="401"/>
      <c r="K161" s="401"/>
    </row>
    <row r="162" spans="3:11">
      <c r="C162" s="401"/>
      <c r="D162" s="401"/>
      <c r="E162" s="401"/>
      <c r="F162" s="401"/>
      <c r="G162" s="401"/>
      <c r="H162" s="401"/>
      <c r="I162" s="401"/>
      <c r="J162" s="401"/>
      <c r="K162" s="401"/>
    </row>
    <row r="163" spans="3:11">
      <c r="C163" s="401"/>
      <c r="D163" s="401"/>
      <c r="E163" s="401"/>
      <c r="F163" s="401"/>
      <c r="G163" s="401"/>
      <c r="H163" s="401"/>
      <c r="I163" s="401"/>
      <c r="J163" s="401"/>
      <c r="K163" s="401"/>
    </row>
    <row r="164" spans="3:11">
      <c r="C164" s="401"/>
      <c r="D164" s="401"/>
      <c r="E164" s="401"/>
      <c r="F164" s="401"/>
      <c r="G164" s="401"/>
      <c r="H164" s="401"/>
      <c r="I164" s="401"/>
      <c r="J164" s="401"/>
      <c r="K164" s="401"/>
    </row>
    <row r="165" spans="3:11">
      <c r="C165" s="401"/>
      <c r="D165" s="401"/>
      <c r="E165" s="401"/>
      <c r="F165" s="401"/>
      <c r="G165" s="401"/>
      <c r="H165" s="401"/>
      <c r="I165" s="401"/>
      <c r="J165" s="401"/>
      <c r="K165" s="401"/>
    </row>
    <row r="166" spans="3:11">
      <c r="C166" s="401"/>
      <c r="D166" s="401"/>
      <c r="E166" s="401"/>
      <c r="F166" s="401"/>
      <c r="G166" s="401"/>
      <c r="H166" s="401"/>
      <c r="I166" s="401"/>
      <c r="J166" s="401"/>
      <c r="K166" s="401"/>
    </row>
    <row r="167" spans="3:11">
      <c r="C167" s="401"/>
      <c r="D167" s="401"/>
      <c r="E167" s="401"/>
      <c r="F167" s="401"/>
      <c r="G167" s="401"/>
      <c r="H167" s="401"/>
      <c r="I167" s="401"/>
      <c r="J167" s="401"/>
      <c r="K167" s="401"/>
    </row>
    <row r="168" spans="3:11">
      <c r="C168" s="401"/>
      <c r="D168" s="401"/>
      <c r="E168" s="401"/>
      <c r="F168" s="401"/>
      <c r="G168" s="401"/>
      <c r="H168" s="401"/>
      <c r="I168" s="401"/>
      <c r="J168" s="401"/>
      <c r="K168" s="401"/>
    </row>
    <row r="169" spans="3:11">
      <c r="C169" s="401"/>
      <c r="D169" s="401"/>
      <c r="E169" s="401"/>
      <c r="F169" s="401"/>
      <c r="G169" s="401"/>
      <c r="H169" s="401"/>
      <c r="I169" s="401"/>
      <c r="J169" s="401"/>
      <c r="K169" s="401"/>
    </row>
    <row r="170" spans="3:11">
      <c r="C170" s="401"/>
      <c r="D170" s="401"/>
      <c r="E170" s="401"/>
      <c r="F170" s="401"/>
      <c r="G170" s="401"/>
      <c r="H170" s="401"/>
      <c r="I170" s="401"/>
      <c r="J170" s="401"/>
      <c r="K170" s="401"/>
    </row>
    <row r="171" spans="3:11">
      <c r="C171" s="401"/>
      <c r="D171" s="401"/>
      <c r="E171" s="401"/>
      <c r="F171" s="401"/>
      <c r="G171" s="401"/>
      <c r="H171" s="401"/>
      <c r="I171" s="401"/>
      <c r="J171" s="401"/>
      <c r="K171" s="401"/>
    </row>
    <row r="172" spans="3:11">
      <c r="C172" s="401"/>
      <c r="D172" s="401"/>
      <c r="E172" s="401"/>
      <c r="F172" s="401"/>
      <c r="G172" s="401"/>
      <c r="H172" s="401"/>
      <c r="I172" s="401"/>
      <c r="J172" s="401"/>
      <c r="K172" s="401"/>
    </row>
    <row r="173" spans="3:11">
      <c r="C173" s="401"/>
      <c r="D173" s="401"/>
      <c r="E173" s="401"/>
      <c r="F173" s="401"/>
      <c r="G173" s="401"/>
      <c r="H173" s="401"/>
      <c r="I173" s="401"/>
      <c r="J173" s="401"/>
      <c r="K173" s="401"/>
    </row>
    <row r="174" spans="3:11">
      <c r="C174" s="401"/>
      <c r="D174" s="401"/>
      <c r="E174" s="401"/>
      <c r="F174" s="401"/>
      <c r="G174" s="401"/>
      <c r="H174" s="401"/>
      <c r="I174" s="401"/>
      <c r="J174" s="401"/>
      <c r="K174" s="401"/>
    </row>
    <row r="175" spans="3:11">
      <c r="C175" s="401"/>
      <c r="D175" s="401"/>
      <c r="E175" s="401"/>
      <c r="F175" s="401"/>
      <c r="G175" s="401"/>
      <c r="H175" s="401"/>
      <c r="I175" s="401"/>
      <c r="J175" s="401"/>
      <c r="K175" s="401"/>
    </row>
    <row r="176" spans="3:11">
      <c r="C176" s="401"/>
      <c r="D176" s="401"/>
      <c r="E176" s="401"/>
      <c r="F176" s="401"/>
      <c r="G176" s="401"/>
      <c r="H176" s="401"/>
      <c r="I176" s="401"/>
      <c r="J176" s="401"/>
      <c r="K176" s="401"/>
    </row>
    <row r="177" spans="3:11">
      <c r="C177" s="401"/>
      <c r="D177" s="401"/>
      <c r="E177" s="401"/>
      <c r="F177" s="401"/>
      <c r="G177" s="401"/>
      <c r="H177" s="401"/>
      <c r="I177" s="401"/>
      <c r="J177" s="401"/>
      <c r="K177" s="401"/>
    </row>
    <row r="178" spans="3:11">
      <c r="C178" s="401"/>
      <c r="D178" s="401"/>
      <c r="E178" s="401"/>
      <c r="F178" s="401"/>
      <c r="G178" s="401"/>
      <c r="H178" s="401"/>
      <c r="I178" s="401"/>
      <c r="J178" s="401"/>
      <c r="K178" s="401"/>
    </row>
    <row r="179" spans="3:11">
      <c r="C179" s="401"/>
      <c r="D179" s="401"/>
      <c r="E179" s="401"/>
      <c r="F179" s="401"/>
      <c r="G179" s="401"/>
      <c r="H179" s="401"/>
      <c r="I179" s="401"/>
      <c r="J179" s="401"/>
      <c r="K179" s="401"/>
    </row>
    <row r="180" spans="3:11">
      <c r="C180" s="401"/>
      <c r="D180" s="401"/>
      <c r="E180" s="401"/>
      <c r="F180" s="401"/>
      <c r="G180" s="401"/>
      <c r="H180" s="401"/>
      <c r="I180" s="401"/>
      <c r="J180" s="401"/>
      <c r="K180" s="401"/>
    </row>
    <row r="181" spans="3:11">
      <c r="C181" s="401"/>
      <c r="D181" s="401"/>
      <c r="E181" s="401"/>
      <c r="F181" s="401"/>
      <c r="G181" s="401"/>
      <c r="H181" s="401"/>
      <c r="I181" s="401"/>
      <c r="J181" s="401"/>
      <c r="K181" s="401"/>
    </row>
    <row r="182" spans="3:11">
      <c r="C182" s="401"/>
      <c r="D182" s="401"/>
      <c r="E182" s="401"/>
      <c r="F182" s="401"/>
      <c r="G182" s="401"/>
      <c r="H182" s="401"/>
      <c r="I182" s="401"/>
      <c r="J182" s="401"/>
      <c r="K182" s="401"/>
    </row>
    <row r="183" spans="3:11">
      <c r="C183" s="401"/>
      <c r="D183" s="401"/>
      <c r="E183" s="401"/>
      <c r="F183" s="401"/>
      <c r="G183" s="401"/>
      <c r="H183" s="401"/>
      <c r="I183" s="401"/>
      <c r="J183" s="401"/>
      <c r="K183" s="401"/>
    </row>
    <row r="184" spans="3:11">
      <c r="C184" s="401"/>
      <c r="D184" s="401"/>
      <c r="E184" s="401"/>
      <c r="F184" s="401"/>
      <c r="G184" s="401"/>
      <c r="H184" s="401"/>
      <c r="I184" s="401"/>
      <c r="J184" s="401"/>
      <c r="K184" s="401"/>
    </row>
    <row r="185" spans="3:11">
      <c r="C185" s="401"/>
      <c r="D185" s="401"/>
      <c r="E185" s="401"/>
      <c r="F185" s="401"/>
      <c r="G185" s="401"/>
      <c r="H185" s="401"/>
      <c r="I185" s="401"/>
      <c r="J185" s="401"/>
      <c r="K185" s="401"/>
    </row>
    <row r="186" spans="3:11">
      <c r="C186" s="401"/>
      <c r="D186" s="401"/>
      <c r="E186" s="401"/>
      <c r="F186" s="401"/>
      <c r="G186" s="401"/>
      <c r="H186" s="401"/>
      <c r="I186" s="401"/>
      <c r="J186" s="401"/>
      <c r="K186" s="401"/>
    </row>
    <row r="187" spans="3:11">
      <c r="C187" s="401"/>
      <c r="D187" s="401"/>
      <c r="E187" s="401"/>
      <c r="F187" s="401"/>
      <c r="G187" s="401"/>
      <c r="H187" s="401"/>
      <c r="I187" s="401"/>
      <c r="J187" s="401"/>
      <c r="K187" s="401"/>
    </row>
    <row r="188" spans="3:11">
      <c r="C188" s="401"/>
      <c r="D188" s="401"/>
      <c r="E188" s="401"/>
      <c r="F188" s="401"/>
      <c r="G188" s="401"/>
      <c r="H188" s="401"/>
      <c r="I188" s="401"/>
      <c r="J188" s="401"/>
      <c r="K188" s="401"/>
    </row>
    <row r="189" spans="3:11">
      <c r="C189" s="401"/>
      <c r="D189" s="401"/>
      <c r="E189" s="401"/>
      <c r="F189" s="401"/>
      <c r="G189" s="401"/>
      <c r="H189" s="401"/>
      <c r="I189" s="401"/>
      <c r="J189" s="401"/>
      <c r="K189" s="401"/>
    </row>
    <row r="190" spans="3:11">
      <c r="C190" s="401"/>
      <c r="D190" s="401"/>
      <c r="E190" s="401"/>
      <c r="F190" s="401"/>
      <c r="G190" s="401"/>
      <c r="H190" s="401"/>
      <c r="I190" s="401"/>
      <c r="J190" s="401"/>
      <c r="K190" s="401"/>
    </row>
    <row r="191" spans="3:11">
      <c r="C191" s="401"/>
      <c r="D191" s="401"/>
      <c r="E191" s="401"/>
      <c r="F191" s="401"/>
      <c r="G191" s="401"/>
      <c r="H191" s="401"/>
      <c r="I191" s="401"/>
      <c r="J191" s="401"/>
      <c r="K191" s="401"/>
    </row>
    <row r="192" spans="3:11">
      <c r="C192" s="401"/>
      <c r="D192" s="401"/>
      <c r="E192" s="401"/>
      <c r="F192" s="401"/>
      <c r="G192" s="401"/>
      <c r="H192" s="401"/>
      <c r="I192" s="401"/>
      <c r="J192" s="401"/>
      <c r="K192" s="401"/>
    </row>
    <row r="193" spans="3:11">
      <c r="C193" s="401"/>
      <c r="D193" s="401"/>
      <c r="E193" s="401"/>
      <c r="F193" s="401"/>
      <c r="G193" s="401"/>
      <c r="H193" s="401"/>
      <c r="I193" s="401"/>
      <c r="J193" s="401"/>
      <c r="K193" s="401"/>
    </row>
    <row r="194" spans="3:11">
      <c r="C194" s="401"/>
      <c r="D194" s="401"/>
      <c r="E194" s="401"/>
      <c r="F194" s="401"/>
      <c r="G194" s="401"/>
      <c r="H194" s="401"/>
      <c r="I194" s="401"/>
      <c r="J194" s="401"/>
      <c r="K194" s="401"/>
    </row>
    <row r="195" spans="3:11">
      <c r="C195" s="401"/>
      <c r="D195" s="401"/>
      <c r="E195" s="401"/>
      <c r="F195" s="401"/>
      <c r="G195" s="401"/>
      <c r="H195" s="401"/>
      <c r="I195" s="401"/>
      <c r="J195" s="401"/>
      <c r="K195" s="401"/>
    </row>
    <row r="196" spans="3:11">
      <c r="C196" s="401"/>
      <c r="D196" s="401"/>
      <c r="E196" s="401"/>
      <c r="F196" s="401"/>
      <c r="G196" s="401"/>
      <c r="H196" s="401"/>
      <c r="I196" s="401"/>
      <c r="J196" s="401"/>
      <c r="K196" s="401"/>
    </row>
    <row r="197" spans="3:11">
      <c r="C197" s="401"/>
      <c r="D197" s="401"/>
      <c r="E197" s="401"/>
      <c r="F197" s="401"/>
      <c r="G197" s="401"/>
      <c r="H197" s="401"/>
      <c r="I197" s="401"/>
      <c r="J197" s="401"/>
      <c r="K197" s="401"/>
    </row>
    <row r="198" spans="3:11">
      <c r="C198" s="401"/>
      <c r="D198" s="401"/>
      <c r="E198" s="401"/>
      <c r="F198" s="401"/>
      <c r="G198" s="401"/>
      <c r="H198" s="401"/>
      <c r="I198" s="401"/>
      <c r="J198" s="401"/>
      <c r="K198" s="401"/>
    </row>
    <row r="199" spans="3:11">
      <c r="C199" s="401"/>
      <c r="D199" s="401"/>
      <c r="E199" s="401"/>
      <c r="F199" s="401"/>
      <c r="G199" s="401"/>
      <c r="H199" s="401"/>
      <c r="I199" s="401"/>
      <c r="J199" s="401"/>
      <c r="K199" s="401"/>
    </row>
    <row r="200" spans="3:11">
      <c r="C200" s="401"/>
      <c r="D200" s="401"/>
      <c r="E200" s="401"/>
      <c r="F200" s="401"/>
      <c r="G200" s="401"/>
      <c r="H200" s="401"/>
      <c r="I200" s="401"/>
      <c r="J200" s="401"/>
      <c r="K200" s="401"/>
    </row>
    <row r="201" spans="3:11">
      <c r="C201" s="401"/>
      <c r="D201" s="401"/>
      <c r="E201" s="401"/>
      <c r="F201" s="401"/>
      <c r="G201" s="401"/>
      <c r="H201" s="401"/>
      <c r="I201" s="401"/>
      <c r="J201" s="401"/>
      <c r="K201" s="401"/>
    </row>
    <row r="202" spans="3:11">
      <c r="C202" s="401"/>
      <c r="D202" s="401"/>
      <c r="E202" s="401"/>
      <c r="F202" s="401"/>
      <c r="G202" s="401"/>
      <c r="H202" s="401"/>
      <c r="I202" s="401"/>
      <c r="J202" s="401"/>
      <c r="K202" s="401"/>
    </row>
    <row r="203" spans="3:11">
      <c r="C203" s="401"/>
      <c r="D203" s="401"/>
      <c r="E203" s="401"/>
      <c r="F203" s="401"/>
      <c r="G203" s="401"/>
      <c r="H203" s="401"/>
      <c r="I203" s="401"/>
      <c r="J203" s="401"/>
      <c r="K203" s="401"/>
    </row>
    <row r="204" spans="3:11">
      <c r="C204" s="401"/>
      <c r="D204" s="401"/>
      <c r="E204" s="401"/>
      <c r="F204" s="401"/>
      <c r="G204" s="401"/>
      <c r="H204" s="401"/>
      <c r="I204" s="401"/>
      <c r="J204" s="401"/>
      <c r="K204" s="401"/>
    </row>
    <row r="205" spans="3:11">
      <c r="C205" s="401"/>
      <c r="D205" s="401"/>
      <c r="E205" s="401"/>
      <c r="F205" s="401"/>
      <c r="G205" s="401"/>
      <c r="H205" s="401"/>
      <c r="I205" s="401"/>
      <c r="J205" s="401"/>
      <c r="K205" s="401"/>
    </row>
    <row r="206" spans="3:11">
      <c r="C206" s="401"/>
      <c r="D206" s="401"/>
      <c r="E206" s="401"/>
      <c r="F206" s="401"/>
      <c r="G206" s="401"/>
      <c r="H206" s="401"/>
      <c r="I206" s="401"/>
      <c r="J206" s="401"/>
      <c r="K206" s="401"/>
    </row>
    <row r="207" spans="3:11">
      <c r="C207" s="401"/>
      <c r="D207" s="401"/>
      <c r="E207" s="401"/>
      <c r="F207" s="401"/>
      <c r="G207" s="401"/>
      <c r="H207" s="401"/>
      <c r="I207" s="401"/>
      <c r="J207" s="401"/>
      <c r="K207" s="401"/>
    </row>
    <row r="208" spans="3:11">
      <c r="C208" s="401"/>
      <c r="D208" s="401"/>
      <c r="E208" s="401"/>
      <c r="F208" s="401"/>
      <c r="G208" s="401"/>
      <c r="H208" s="401"/>
      <c r="I208" s="401"/>
      <c r="J208" s="401"/>
      <c r="K208" s="401"/>
    </row>
    <row r="209" spans="3:11">
      <c r="C209" s="401"/>
      <c r="D209" s="401"/>
      <c r="E209" s="401"/>
      <c r="F209" s="401"/>
      <c r="G209" s="401"/>
      <c r="H209" s="401"/>
      <c r="I209" s="401"/>
      <c r="J209" s="401"/>
      <c r="K209" s="401"/>
    </row>
    <row r="210" spans="3:11">
      <c r="C210" s="401"/>
      <c r="D210" s="401"/>
      <c r="E210" s="401"/>
      <c r="F210" s="401"/>
      <c r="G210" s="401"/>
      <c r="H210" s="401"/>
      <c r="I210" s="401"/>
      <c r="J210" s="401"/>
      <c r="K210" s="401"/>
    </row>
    <row r="211" spans="3:11">
      <c r="C211" s="401"/>
      <c r="D211" s="401"/>
      <c r="E211" s="401"/>
      <c r="F211" s="401"/>
      <c r="G211" s="401"/>
      <c r="H211" s="401"/>
      <c r="I211" s="401"/>
      <c r="J211" s="401"/>
      <c r="K211" s="401"/>
    </row>
    <row r="212" spans="3:11">
      <c r="C212" s="401"/>
      <c r="D212" s="401"/>
      <c r="E212" s="401"/>
      <c r="F212" s="401"/>
      <c r="G212" s="401"/>
      <c r="H212" s="401"/>
      <c r="I212" s="401"/>
      <c r="J212" s="401"/>
      <c r="K212" s="401"/>
    </row>
    <row r="213" spans="3:11">
      <c r="C213" s="401"/>
      <c r="D213" s="401"/>
      <c r="E213" s="401"/>
      <c r="F213" s="401"/>
      <c r="G213" s="401"/>
      <c r="H213" s="401"/>
      <c r="I213" s="401"/>
      <c r="J213" s="401"/>
      <c r="K213" s="401"/>
    </row>
    <row r="214" spans="3:11">
      <c r="C214" s="401"/>
      <c r="D214" s="401"/>
      <c r="E214" s="401"/>
      <c r="F214" s="401"/>
      <c r="G214" s="401"/>
      <c r="H214" s="401"/>
      <c r="I214" s="401"/>
      <c r="J214" s="401"/>
      <c r="K214" s="401"/>
    </row>
    <row r="215" spans="3:11">
      <c r="C215" s="401"/>
      <c r="D215" s="401"/>
      <c r="E215" s="401"/>
      <c r="F215" s="401"/>
      <c r="G215" s="401"/>
      <c r="H215" s="401"/>
      <c r="I215" s="401"/>
      <c r="J215" s="401"/>
      <c r="K215" s="401"/>
    </row>
    <row r="216" spans="3:11">
      <c r="C216" s="401"/>
      <c r="D216" s="401"/>
      <c r="E216" s="401"/>
      <c r="F216" s="401"/>
      <c r="G216" s="401"/>
      <c r="H216" s="401"/>
      <c r="I216" s="401"/>
      <c r="J216" s="401"/>
      <c r="K216" s="401"/>
    </row>
    <row r="217" spans="3:11">
      <c r="C217" s="401"/>
      <c r="D217" s="401"/>
      <c r="E217" s="401"/>
      <c r="F217" s="401"/>
      <c r="G217" s="401"/>
      <c r="H217" s="401"/>
      <c r="I217" s="401"/>
      <c r="J217" s="401"/>
      <c r="K217" s="401"/>
    </row>
    <row r="218" spans="3:11">
      <c r="C218" s="401"/>
      <c r="D218" s="401"/>
      <c r="E218" s="401"/>
      <c r="F218" s="401"/>
      <c r="G218" s="401"/>
      <c r="H218" s="401"/>
      <c r="I218" s="401"/>
      <c r="J218" s="401"/>
      <c r="K218" s="401"/>
    </row>
    <row r="219" spans="3:11">
      <c r="C219" s="401"/>
      <c r="D219" s="401"/>
      <c r="E219" s="401"/>
      <c r="F219" s="401"/>
      <c r="G219" s="401"/>
      <c r="H219" s="401"/>
      <c r="I219" s="401"/>
      <c r="J219" s="401"/>
      <c r="K219" s="401"/>
    </row>
    <row r="220" spans="3:11">
      <c r="C220" s="401"/>
      <c r="D220" s="401"/>
      <c r="E220" s="401"/>
      <c r="F220" s="401"/>
      <c r="G220" s="401"/>
      <c r="H220" s="401"/>
      <c r="I220" s="401"/>
      <c r="J220" s="401"/>
      <c r="K220" s="401"/>
    </row>
  </sheetData>
  <mergeCells count="9">
    <mergeCell ref="B1:L1"/>
    <mergeCell ref="B2:L2"/>
    <mergeCell ref="B3:L3"/>
    <mergeCell ref="B9:B10"/>
    <mergeCell ref="C9:F9"/>
    <mergeCell ref="B5:K5"/>
    <mergeCell ref="B6:K6"/>
    <mergeCell ref="B7:K7"/>
    <mergeCell ref="G9:I9"/>
  </mergeCells>
  <hyperlinks>
    <hyperlink ref="B1:G1" location="Cuprins_ro!B4" display="I. Balanța de plăți a Republicii Moldova în trimestrul I 2023 (date provizorii)" xr:uid="{EBE64B1C-48E9-471D-8A5B-110CBEE319A9}"/>
    <hyperlink ref="B2:G2" location="Содержание_ru!B4" display="I. Платёжный баланс Республики Молдова в I кварталe 2023 года (предварительные данные)" xr:uid="{F832B597-7118-40AD-919C-3D8D33A92215}"/>
    <hyperlink ref="B3:G3" location="Contents_en!B4" display="I. Balance of payments of the Republic of Moldova in Quarter I, 2023 (preliminary data)" xr:uid="{03A1FC14-3006-47CB-8CC9-0D822958E17D}"/>
  </hyperlinks>
  <pageMargins left="0.7" right="0.7" top="0.75" bottom="0.75" header="0.3" footer="0.3"/>
  <pageSetup paperSize="9" orientation="portrait" horizontalDpi="300" r:id="rId1"/>
  <headerFooter differentOddEven="1">
    <oddHeader>&amp;L&amp;1 </oddHeader>
    <oddFooter>&amp;L&amp;1 </oddFooter>
    <evenHeader>&amp;L&amp;1 </evenHeader>
    <evenFooter>&amp;L&amp;1 </even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9C349-B839-4DC6-A78A-E9AF052DC838}">
  <sheetPr codeName="Sheet5"/>
  <dimension ref="B1:W164"/>
  <sheetViews>
    <sheetView showGridLines="0" showRowColHeaders="0" zoomScaleNormal="100" workbookViewId="0"/>
  </sheetViews>
  <sheetFormatPr defaultColWidth="9.140625" defaultRowHeight="11.25"/>
  <cols>
    <col min="1" max="1" width="5.7109375" style="31" customWidth="1"/>
    <col min="2" max="2" width="32.7109375" style="31" customWidth="1"/>
    <col min="3" max="9" width="9" style="31" customWidth="1"/>
    <col min="10" max="16384" width="9.140625" style="31"/>
  </cols>
  <sheetData>
    <row r="1" spans="2:12" s="9" customFormat="1" ht="15">
      <c r="B1" s="881" t="s">
        <v>884</v>
      </c>
      <c r="C1" s="881"/>
      <c r="D1" s="881"/>
      <c r="E1" s="881"/>
      <c r="F1" s="881"/>
      <c r="G1" s="881"/>
      <c r="H1" s="881"/>
      <c r="I1" s="881"/>
      <c r="J1" s="881"/>
      <c r="K1" s="881"/>
      <c r="L1" s="881"/>
    </row>
    <row r="2" spans="2:12" s="9" customFormat="1" ht="15">
      <c r="B2" s="881" t="s">
        <v>885</v>
      </c>
      <c r="C2" s="881"/>
      <c r="D2" s="881"/>
      <c r="E2" s="881"/>
      <c r="F2" s="881"/>
      <c r="G2" s="881"/>
      <c r="H2" s="881"/>
      <c r="I2" s="881"/>
      <c r="J2" s="881"/>
      <c r="K2" s="881"/>
      <c r="L2" s="881"/>
    </row>
    <row r="3" spans="2:12" s="9" customFormat="1" ht="15">
      <c r="B3" s="881" t="s">
        <v>886</v>
      </c>
      <c r="C3" s="881"/>
      <c r="D3" s="881"/>
      <c r="E3" s="881"/>
      <c r="F3" s="881"/>
      <c r="G3" s="881"/>
      <c r="H3" s="881"/>
      <c r="I3" s="881"/>
      <c r="J3" s="881"/>
      <c r="K3" s="881"/>
      <c r="L3" s="881"/>
    </row>
    <row r="4" spans="2:12" ht="11.25" customHeight="1">
      <c r="B4" s="908"/>
      <c r="C4" s="908"/>
      <c r="D4" s="908"/>
      <c r="E4" s="908"/>
      <c r="F4" s="908"/>
      <c r="G4" s="908"/>
      <c r="H4" s="908"/>
      <c r="I4" s="908"/>
      <c r="J4" s="908"/>
    </row>
    <row r="5" spans="2:12" s="148" customFormat="1" ht="30" customHeight="1">
      <c r="B5" s="875" t="s">
        <v>851</v>
      </c>
      <c r="C5" s="875"/>
      <c r="D5" s="875"/>
      <c r="E5" s="875"/>
      <c r="F5" s="875"/>
      <c r="G5" s="875"/>
      <c r="H5" s="875"/>
      <c r="I5" s="875"/>
      <c r="J5" s="875"/>
      <c r="K5" s="875"/>
    </row>
    <row r="6" spans="2:12" s="148" customFormat="1" ht="30" customHeight="1">
      <c r="B6" s="875" t="s">
        <v>1014</v>
      </c>
      <c r="C6" s="875"/>
      <c r="D6" s="875"/>
      <c r="E6" s="875"/>
      <c r="F6" s="875"/>
      <c r="G6" s="875"/>
      <c r="H6" s="875"/>
      <c r="I6" s="875"/>
      <c r="J6" s="875"/>
      <c r="K6" s="875"/>
    </row>
    <row r="7" spans="2:12" s="148" customFormat="1" ht="30" customHeight="1">
      <c r="B7" s="875" t="s">
        <v>988</v>
      </c>
      <c r="C7" s="875"/>
      <c r="D7" s="875"/>
      <c r="E7" s="875"/>
      <c r="F7" s="875"/>
      <c r="G7" s="875"/>
      <c r="H7" s="875"/>
      <c r="I7" s="875"/>
      <c r="J7" s="875"/>
      <c r="K7" s="875"/>
    </row>
    <row r="8" spans="2:12" ht="5.0999999999999996" customHeight="1">
      <c r="B8" s="131"/>
      <c r="C8" s="131"/>
      <c r="D8" s="131"/>
      <c r="E8" s="131"/>
      <c r="F8" s="131"/>
      <c r="G8" s="131"/>
      <c r="H8" s="131"/>
      <c r="I8" s="131"/>
      <c r="J8" s="131"/>
    </row>
    <row r="9" spans="2:12" s="149" customFormat="1" ht="15" customHeight="1">
      <c r="B9" s="891" t="s">
        <v>742</v>
      </c>
      <c r="C9" s="891"/>
      <c r="D9" s="891"/>
      <c r="E9" s="891"/>
      <c r="F9" s="891"/>
      <c r="G9" s="891"/>
      <c r="H9" s="891"/>
      <c r="I9" s="891"/>
      <c r="J9" s="891"/>
      <c r="K9" s="891"/>
    </row>
    <row r="10" spans="2:12" s="149" customFormat="1" ht="12" customHeight="1">
      <c r="B10" s="891" t="s">
        <v>743</v>
      </c>
      <c r="C10" s="891"/>
      <c r="D10" s="891"/>
      <c r="E10" s="891"/>
      <c r="F10" s="891"/>
      <c r="G10" s="891"/>
      <c r="H10" s="891"/>
      <c r="I10" s="891"/>
      <c r="J10" s="891"/>
      <c r="K10" s="891"/>
    </row>
    <row r="11" spans="2:12" s="149" customFormat="1" ht="12" customHeight="1">
      <c r="B11" s="891" t="s">
        <v>744</v>
      </c>
      <c r="C11" s="891"/>
      <c r="D11" s="891"/>
      <c r="E11" s="891"/>
      <c r="F11" s="891"/>
      <c r="G11" s="891"/>
      <c r="H11" s="891"/>
      <c r="I11" s="891"/>
      <c r="J11" s="891"/>
      <c r="K11" s="891"/>
    </row>
    <row r="12" spans="2:12" ht="11.25" customHeight="1">
      <c r="B12" s="32"/>
    </row>
    <row r="13" spans="2:12" ht="11.25" customHeight="1">
      <c r="B13" s="32"/>
    </row>
    <row r="14" spans="2:12" ht="11.25" customHeight="1">
      <c r="B14" s="32"/>
    </row>
    <row r="15" spans="2:12" ht="11.25" customHeight="1">
      <c r="B15" s="32"/>
    </row>
    <row r="16" spans="2:12" ht="11.25" customHeight="1">
      <c r="B16" s="32"/>
    </row>
    <row r="17" spans="2:2" ht="11.25" customHeight="1">
      <c r="B17" s="32"/>
    </row>
    <row r="18" spans="2:2" ht="11.25" customHeight="1">
      <c r="B18" s="32"/>
    </row>
    <row r="19" spans="2:2" ht="11.25" customHeight="1">
      <c r="B19" s="32"/>
    </row>
    <row r="20" spans="2:2" ht="11.25" customHeight="1">
      <c r="B20" s="32"/>
    </row>
    <row r="21" spans="2:2" ht="11.25" customHeight="1">
      <c r="B21" s="32"/>
    </row>
    <row r="22" spans="2:2" ht="11.25" customHeight="1">
      <c r="B22" s="32"/>
    </row>
    <row r="23" spans="2:2" ht="11.25" customHeight="1">
      <c r="B23" s="32"/>
    </row>
    <row r="24" spans="2:2" ht="11.25" customHeight="1">
      <c r="B24" s="32"/>
    </row>
    <row r="25" spans="2:2" ht="11.25" customHeight="1">
      <c r="B25" s="32"/>
    </row>
    <row r="26" spans="2:2" ht="11.25" customHeight="1">
      <c r="B26" s="32"/>
    </row>
    <row r="27" spans="2:2" ht="11.25" customHeight="1">
      <c r="B27" s="32"/>
    </row>
    <row r="28" spans="2:2" ht="11.25" customHeight="1">
      <c r="B28" s="32"/>
    </row>
    <row r="29" spans="2:2" ht="11.25" customHeight="1">
      <c r="B29" s="32"/>
    </row>
    <row r="30" spans="2:2" ht="11.25" customHeight="1">
      <c r="B30" s="32"/>
    </row>
    <row r="31" spans="2:2" ht="11.25" customHeight="1">
      <c r="B31" s="32"/>
    </row>
    <row r="32" spans="2:2" ht="11.25" customHeight="1">
      <c r="B32" s="32"/>
    </row>
    <row r="33" spans="2:23" ht="11.25" customHeight="1">
      <c r="B33" s="32"/>
    </row>
    <row r="34" spans="2:23" ht="11.25" customHeight="1">
      <c r="B34" s="32"/>
    </row>
    <row r="35" spans="2:23" ht="11.25" customHeight="1">
      <c r="B35" s="488" t="s">
        <v>47</v>
      </c>
    </row>
    <row r="36" spans="2:23" ht="11.25" customHeight="1">
      <c r="B36" s="32"/>
    </row>
    <row r="37" spans="2:23" ht="11.25" customHeight="1">
      <c r="B37" s="906"/>
      <c r="C37" s="903">
        <v>2022</v>
      </c>
      <c r="D37" s="904"/>
      <c r="E37" s="904"/>
      <c r="F37" s="905"/>
      <c r="G37" s="903">
        <v>2023</v>
      </c>
      <c r="H37" s="904"/>
      <c r="I37" s="905"/>
    </row>
    <row r="38" spans="2:23" ht="11.25" customHeight="1">
      <c r="B38" s="907"/>
      <c r="C38" s="33" t="s">
        <v>3</v>
      </c>
      <c r="D38" s="33" t="s">
        <v>4</v>
      </c>
      <c r="E38" s="33" t="s">
        <v>5</v>
      </c>
      <c r="F38" s="33" t="s">
        <v>6</v>
      </c>
      <c r="G38" s="33" t="s">
        <v>694</v>
      </c>
      <c r="H38" s="33" t="s">
        <v>845</v>
      </c>
      <c r="I38" s="33" t="s">
        <v>5</v>
      </c>
    </row>
    <row r="39" spans="2:23" ht="36" customHeight="1">
      <c r="B39" s="34" t="s">
        <v>98</v>
      </c>
      <c r="C39" s="494">
        <v>-565.6684274472999</v>
      </c>
      <c r="D39" s="494">
        <v>-465.89598041360028</v>
      </c>
      <c r="E39" s="494">
        <v>-629.53009099079998</v>
      </c>
      <c r="F39" s="494">
        <v>-821.16187242540036</v>
      </c>
      <c r="G39" s="494">
        <v>-505.19000000000005</v>
      </c>
      <c r="H39" s="494">
        <v>-415.78999999999996</v>
      </c>
      <c r="I39" s="494">
        <v>-599.24000000000024</v>
      </c>
      <c r="T39" s="566"/>
      <c r="U39" s="566"/>
      <c r="V39" s="566"/>
      <c r="W39" s="566"/>
    </row>
    <row r="40" spans="2:23" ht="36" customHeight="1">
      <c r="B40" s="859" t="s">
        <v>99</v>
      </c>
      <c r="C40" s="35">
        <v>-976.22</v>
      </c>
      <c r="D40" s="35">
        <v>-1113.7759804136003</v>
      </c>
      <c r="E40" s="35">
        <v>-1427.0600909908001</v>
      </c>
      <c r="F40" s="35">
        <v>-1675.68</v>
      </c>
      <c r="G40" s="35">
        <v>-1236.1399999999999</v>
      </c>
      <c r="H40" s="35">
        <v>-1064.4100000000001</v>
      </c>
      <c r="I40" s="35">
        <v>-1300.4099999999999</v>
      </c>
      <c r="T40" s="566"/>
      <c r="U40" s="566"/>
      <c r="V40" s="566"/>
      <c r="W40" s="566"/>
    </row>
    <row r="41" spans="2:23" ht="36" customHeight="1">
      <c r="B41" s="859" t="s">
        <v>100</v>
      </c>
      <c r="C41" s="35">
        <v>168</v>
      </c>
      <c r="D41" s="35">
        <v>227.92000000000002</v>
      </c>
      <c r="E41" s="35">
        <v>220.61000000000018</v>
      </c>
      <c r="F41" s="35">
        <v>291.88999999999993</v>
      </c>
      <c r="G41" s="35">
        <v>275.1400000000001</v>
      </c>
      <c r="H41" s="35">
        <v>191.14000000000016</v>
      </c>
      <c r="I41" s="35">
        <v>184.38000000000005</v>
      </c>
      <c r="T41" s="566"/>
      <c r="U41" s="566"/>
      <c r="V41" s="566"/>
      <c r="W41" s="566"/>
    </row>
    <row r="42" spans="2:23" ht="36" customHeight="1">
      <c r="B42" s="860" t="s">
        <v>101</v>
      </c>
      <c r="C42" s="35">
        <v>1.75</v>
      </c>
      <c r="D42" s="35">
        <v>2.0500000000000114</v>
      </c>
      <c r="E42" s="35">
        <v>35.579999999999984</v>
      </c>
      <c r="F42" s="35">
        <v>20.339999999999975</v>
      </c>
      <c r="G42" s="35">
        <v>62.519999999999982</v>
      </c>
      <c r="H42" s="35">
        <v>56.230000000000047</v>
      </c>
      <c r="I42" s="35">
        <v>25.94999999999996</v>
      </c>
      <c r="T42" s="566"/>
      <c r="U42" s="566"/>
      <c r="V42" s="566"/>
      <c r="W42" s="566"/>
    </row>
    <row r="43" spans="2:23" ht="36" customHeight="1">
      <c r="B43" s="859" t="s">
        <v>102</v>
      </c>
      <c r="C43" s="35">
        <v>240.80424533082083</v>
      </c>
      <c r="D43" s="35">
        <v>417.90896608932394</v>
      </c>
      <c r="E43" s="35">
        <v>541.33837560050097</v>
      </c>
      <c r="F43" s="35">
        <v>542.29</v>
      </c>
      <c r="G43" s="35">
        <v>393.29</v>
      </c>
      <c r="H43" s="35">
        <v>401.24999999999994</v>
      </c>
      <c r="I43" s="35">
        <v>490.84000000000003</v>
      </c>
      <c r="T43" s="566"/>
      <c r="U43" s="566"/>
      <c r="V43" s="566"/>
      <c r="W43" s="566"/>
    </row>
    <row r="44" spans="2:23" ht="11.25" customHeight="1"/>
    <row r="45" spans="2:23" ht="11.25" customHeight="1"/>
    <row r="46" spans="2:23" ht="11.25" customHeight="1"/>
    <row r="47" spans="2:23" ht="11.25" customHeight="1"/>
    <row r="48" spans="2:23" ht="11.25" customHeight="1"/>
    <row r="49" spans="3:9" ht="11.25" customHeight="1"/>
    <row r="50" spans="3:9" ht="11.25" customHeight="1"/>
    <row r="51" spans="3:9" ht="11.25" customHeight="1"/>
    <row r="52" spans="3:9" ht="11.25" customHeight="1"/>
    <row r="53" spans="3:9" ht="11.25" customHeight="1"/>
    <row r="54" spans="3:9" ht="11.25" customHeight="1">
      <c r="C54" s="566"/>
      <c r="D54" s="566"/>
      <c r="E54" s="566"/>
      <c r="F54" s="566"/>
      <c r="G54" s="566"/>
      <c r="H54" s="566"/>
      <c r="I54" s="566"/>
    </row>
    <row r="55" spans="3:9" ht="11.25" customHeight="1">
      <c r="C55" s="566"/>
      <c r="D55" s="566"/>
      <c r="E55" s="566"/>
      <c r="F55" s="566"/>
      <c r="G55" s="566"/>
      <c r="H55" s="566"/>
      <c r="I55" s="566"/>
    </row>
    <row r="56" spans="3:9" ht="11.25" customHeight="1">
      <c r="C56" s="566"/>
      <c r="D56" s="566"/>
      <c r="E56" s="566"/>
      <c r="F56" s="566"/>
      <c r="G56" s="566"/>
      <c r="H56" s="566"/>
      <c r="I56" s="566"/>
    </row>
    <row r="57" spans="3:9" ht="11.25" customHeight="1">
      <c r="C57" s="566"/>
      <c r="D57" s="566"/>
      <c r="E57" s="566"/>
      <c r="F57" s="566"/>
      <c r="G57" s="566"/>
      <c r="H57" s="566"/>
      <c r="I57" s="566"/>
    </row>
    <row r="58" spans="3:9" ht="11.25" customHeight="1">
      <c r="C58" s="566"/>
      <c r="D58" s="566"/>
      <c r="E58" s="566"/>
      <c r="F58" s="566"/>
      <c r="G58" s="566"/>
      <c r="H58" s="566"/>
      <c r="I58" s="566"/>
    </row>
    <row r="59" spans="3:9" ht="11.25" customHeight="1"/>
    <row r="60" spans="3:9" ht="11.25" customHeight="1"/>
    <row r="61" spans="3:9" ht="11.25" customHeight="1"/>
    <row r="62" spans="3:9" ht="11.25" customHeight="1"/>
    <row r="63" spans="3:9" ht="11.25" customHeight="1"/>
    <row r="64" spans="3:9"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sheetData>
  <mergeCells count="13">
    <mergeCell ref="B7:K7"/>
    <mergeCell ref="B4:J4"/>
    <mergeCell ref="B1:L1"/>
    <mergeCell ref="B2:L2"/>
    <mergeCell ref="B3:L3"/>
    <mergeCell ref="B5:K5"/>
    <mergeCell ref="B6:K6"/>
    <mergeCell ref="C37:F37"/>
    <mergeCell ref="B37:B38"/>
    <mergeCell ref="G37:I37"/>
    <mergeCell ref="B9:K9"/>
    <mergeCell ref="B10:K10"/>
    <mergeCell ref="B11:K11"/>
  </mergeCells>
  <hyperlinks>
    <hyperlink ref="B1:G1" location="Cuprins_ro!B4" display="I. Balanța de plăți a Republicii Moldova în trimestrul I 2023 (date provizorii)" xr:uid="{53F91ED6-8738-4053-B5F9-61A927E5EDEE}"/>
    <hyperlink ref="B2:G2" location="Содержание_ru!B4" display="I. Платёжный баланс Республики Молдова в I кварталe 2023 года (предварительные данные)" xr:uid="{A6181518-AB74-463E-9D0F-0263583ED879}"/>
    <hyperlink ref="B3:G3" location="Contents_en!B4" display="I. Balance of payments of the Republic of Moldova in Quarter I, 2023 (preliminary data)" xr:uid="{6FB87C19-C551-4826-AF48-EE7312A40245}"/>
  </hyperlinks>
  <pageMargins left="0.7" right="0.7" top="0.75" bottom="0.75" header="0.3" footer="0.3"/>
  <pageSetup paperSize="9" orientation="portrait" r:id="rId1"/>
  <headerFooter differentOddEven="1">
    <oddHeader>&amp;L&amp;1 </oddHeader>
    <oddFooter>&amp;L&amp;1 </oddFooter>
    <evenHeader>&amp;L&amp;1 </evenHeader>
    <evenFooter>&amp;L&amp;1 </even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D17DA-FC55-4056-A69A-93EC78537737}">
  <sheetPr codeName="Sheet6"/>
  <dimension ref="B1:X219"/>
  <sheetViews>
    <sheetView showGridLines="0" showRowColHeaders="0" zoomScaleNormal="100" workbookViewId="0"/>
  </sheetViews>
  <sheetFormatPr defaultRowHeight="15"/>
  <cols>
    <col min="1" max="1" width="5.7109375" customWidth="1"/>
    <col min="2" max="2" width="45.5703125" customWidth="1"/>
    <col min="3" max="9" width="7.5703125" customWidth="1"/>
    <col min="10" max="10" width="8.42578125" customWidth="1"/>
  </cols>
  <sheetData>
    <row r="1" spans="2:24">
      <c r="B1" s="881" t="s">
        <v>884</v>
      </c>
      <c r="C1" s="881"/>
      <c r="D1" s="881"/>
      <c r="E1" s="881"/>
      <c r="F1" s="881"/>
      <c r="G1" s="881"/>
      <c r="H1" s="881"/>
      <c r="I1" s="881"/>
      <c r="J1" s="881"/>
      <c r="K1" s="881"/>
      <c r="L1" s="881"/>
    </row>
    <row r="2" spans="2:24">
      <c r="B2" s="881" t="s">
        <v>885</v>
      </c>
      <c r="C2" s="881"/>
      <c r="D2" s="881"/>
      <c r="E2" s="881"/>
      <c r="F2" s="881"/>
      <c r="G2" s="881"/>
      <c r="H2" s="881"/>
      <c r="I2" s="881"/>
      <c r="J2" s="881"/>
      <c r="K2" s="881"/>
      <c r="L2" s="881"/>
    </row>
    <row r="3" spans="2:24">
      <c r="B3" s="881" t="s">
        <v>886</v>
      </c>
      <c r="C3" s="881"/>
      <c r="D3" s="881"/>
      <c r="E3" s="881"/>
      <c r="F3" s="881"/>
      <c r="G3" s="881"/>
      <c r="H3" s="881"/>
      <c r="I3" s="881"/>
      <c r="J3" s="881"/>
      <c r="K3" s="881"/>
      <c r="L3" s="881"/>
    </row>
    <row r="4" spans="2:24" ht="11.25" customHeight="1"/>
    <row r="5" spans="2:24">
      <c r="B5" s="902" t="s">
        <v>589</v>
      </c>
      <c r="C5" s="902"/>
      <c r="D5" s="902"/>
      <c r="E5" s="902"/>
      <c r="F5" s="902"/>
      <c r="G5" s="902"/>
      <c r="H5" s="902"/>
      <c r="I5" s="902"/>
      <c r="J5" s="902"/>
    </row>
    <row r="6" spans="2:24">
      <c r="B6" s="902" t="s">
        <v>1015</v>
      </c>
      <c r="C6" s="902"/>
      <c r="D6" s="902"/>
      <c r="E6" s="902"/>
      <c r="F6" s="902"/>
      <c r="G6" s="902"/>
      <c r="H6" s="902"/>
      <c r="I6" s="902"/>
      <c r="J6" s="902"/>
    </row>
    <row r="7" spans="2:24">
      <c r="B7" s="902" t="s">
        <v>680</v>
      </c>
      <c r="C7" s="902"/>
      <c r="D7" s="902"/>
      <c r="E7" s="902"/>
      <c r="F7" s="902"/>
      <c r="G7" s="902"/>
      <c r="H7" s="902"/>
      <c r="I7" s="902"/>
      <c r="J7" s="902"/>
    </row>
    <row r="8" spans="2:24" ht="5.0999999999999996" customHeight="1" thickBot="1">
      <c r="B8" s="37"/>
    </row>
    <row r="9" spans="2:24" ht="11.25" customHeight="1" thickTop="1">
      <c r="B9" s="910"/>
      <c r="C9" s="909">
        <v>2022</v>
      </c>
      <c r="D9" s="886"/>
      <c r="E9" s="886"/>
      <c r="F9" s="886"/>
      <c r="G9" s="909">
        <v>2023</v>
      </c>
      <c r="H9" s="886"/>
      <c r="I9" s="886"/>
      <c r="J9" s="912" t="s">
        <v>865</v>
      </c>
    </row>
    <row r="10" spans="2:24" ht="11.25" customHeight="1" thickBot="1">
      <c r="B10" s="911"/>
      <c r="C10" s="757" t="s">
        <v>3</v>
      </c>
      <c r="D10" s="758" t="s">
        <v>4</v>
      </c>
      <c r="E10" s="758" t="s">
        <v>5</v>
      </c>
      <c r="F10" s="758" t="s">
        <v>6</v>
      </c>
      <c r="G10" s="757" t="s">
        <v>694</v>
      </c>
      <c r="H10" s="758" t="s">
        <v>845</v>
      </c>
      <c r="I10" s="758" t="s">
        <v>5</v>
      </c>
      <c r="J10" s="913"/>
    </row>
    <row r="11" spans="2:24" ht="11.25" customHeight="1">
      <c r="B11" s="911"/>
      <c r="C11" s="914" t="s">
        <v>162</v>
      </c>
      <c r="D11" s="915"/>
      <c r="E11" s="915"/>
      <c r="F11" s="915"/>
      <c r="G11" s="915"/>
      <c r="H11" s="915"/>
      <c r="I11" s="915"/>
      <c r="J11" s="858" t="s">
        <v>1062</v>
      </c>
    </row>
    <row r="12" spans="2:24" ht="11.25" customHeight="1">
      <c r="B12" s="39" t="s">
        <v>103</v>
      </c>
      <c r="C12" s="418">
        <v>-18.5</v>
      </c>
      <c r="D12" s="417">
        <v>-13.5</v>
      </c>
      <c r="E12" s="417">
        <v>-15.4</v>
      </c>
      <c r="F12" s="417">
        <v>-21.2</v>
      </c>
      <c r="G12" s="417">
        <v>-15</v>
      </c>
      <c r="H12" s="417">
        <v>-10.6</v>
      </c>
      <c r="I12" s="417">
        <v>-13.3</v>
      </c>
      <c r="J12" s="759">
        <v>2.1</v>
      </c>
      <c r="U12" s="123"/>
      <c r="V12" s="123"/>
      <c r="W12" s="123"/>
      <c r="X12" s="123"/>
    </row>
    <row r="13" spans="2:24" ht="11.25" customHeight="1">
      <c r="B13" s="39" t="s">
        <v>104</v>
      </c>
      <c r="C13" s="418"/>
      <c r="D13" s="417"/>
      <c r="E13" s="417"/>
      <c r="F13" s="417"/>
      <c r="G13" s="417"/>
      <c r="H13" s="417"/>
      <c r="I13" s="417"/>
      <c r="J13" s="760"/>
      <c r="U13" s="123"/>
      <c r="V13" s="123"/>
      <c r="W13" s="123"/>
      <c r="X13" s="123"/>
    </row>
    <row r="14" spans="2:24" ht="11.25" customHeight="1" thickBot="1">
      <c r="B14" s="40" t="s">
        <v>105</v>
      </c>
      <c r="C14" s="420"/>
      <c r="D14" s="419"/>
      <c r="E14" s="419"/>
      <c r="F14" s="419"/>
      <c r="G14" s="419"/>
      <c r="H14" s="419"/>
      <c r="I14" s="419"/>
      <c r="J14" s="554"/>
      <c r="U14" s="123"/>
      <c r="V14" s="123"/>
      <c r="W14" s="123"/>
      <c r="X14" s="123"/>
    </row>
    <row r="15" spans="2:24" ht="11.25" customHeight="1" thickTop="1">
      <c r="B15" s="39" t="s">
        <v>106</v>
      </c>
      <c r="C15" s="416">
        <v>-26.5</v>
      </c>
      <c r="D15" s="415">
        <v>-25.6</v>
      </c>
      <c r="E15" s="415">
        <v>-29.5</v>
      </c>
      <c r="F15" s="415">
        <v>-35.700000000000003</v>
      </c>
      <c r="G15" s="415">
        <v>-28.4</v>
      </c>
      <c r="H15" s="415">
        <v>-22.3</v>
      </c>
      <c r="I15" s="415">
        <v>-24.9</v>
      </c>
      <c r="J15" s="761">
        <v>4.5999999999999996</v>
      </c>
      <c r="U15" s="123"/>
      <c r="V15" s="123"/>
      <c r="W15" s="123"/>
      <c r="X15" s="123"/>
    </row>
    <row r="16" spans="2:24" ht="11.25" customHeight="1">
      <c r="B16" s="39" t="s">
        <v>107</v>
      </c>
      <c r="C16" s="418"/>
      <c r="D16" s="417"/>
      <c r="E16" s="417"/>
      <c r="F16" s="417"/>
      <c r="G16" s="417"/>
      <c r="H16" s="417"/>
      <c r="I16" s="417"/>
      <c r="J16" s="760"/>
      <c r="U16" s="123"/>
      <c r="V16" s="123"/>
      <c r="W16" s="123"/>
      <c r="X16" s="123"/>
    </row>
    <row r="17" spans="2:24" ht="11.25" customHeight="1" thickBot="1">
      <c r="B17" s="40" t="s">
        <v>108</v>
      </c>
      <c r="C17" s="420"/>
      <c r="D17" s="419"/>
      <c r="E17" s="419"/>
      <c r="F17" s="419"/>
      <c r="G17" s="419"/>
      <c r="H17" s="419"/>
      <c r="I17" s="419"/>
      <c r="J17" s="554"/>
      <c r="U17" s="123"/>
      <c r="V17" s="123"/>
      <c r="W17" s="123"/>
      <c r="X17" s="123"/>
    </row>
    <row r="18" spans="2:24" ht="11.25" customHeight="1" thickTop="1">
      <c r="B18" s="41" t="s">
        <v>109</v>
      </c>
      <c r="C18" s="422">
        <v>44.5</v>
      </c>
      <c r="D18" s="421">
        <v>46.8</v>
      </c>
      <c r="E18" s="421">
        <v>35.5</v>
      </c>
      <c r="F18" s="421">
        <v>40</v>
      </c>
      <c r="G18" s="421">
        <v>44.6</v>
      </c>
      <c r="H18" s="421">
        <v>35.299999999999997</v>
      </c>
      <c r="I18" s="421">
        <v>32.5</v>
      </c>
      <c r="J18" s="762">
        <v>-3</v>
      </c>
      <c r="L18" s="320"/>
      <c r="U18" s="123"/>
      <c r="V18" s="123"/>
      <c r="W18" s="123"/>
      <c r="X18" s="123"/>
    </row>
    <row r="19" spans="2:24" ht="11.25" customHeight="1">
      <c r="B19" s="41" t="s">
        <v>110</v>
      </c>
      <c r="C19" s="424"/>
      <c r="D19" s="423"/>
      <c r="E19" s="423"/>
      <c r="F19" s="423"/>
      <c r="G19" s="423"/>
      <c r="H19" s="423"/>
      <c r="I19" s="423"/>
      <c r="J19" s="763"/>
      <c r="U19" s="123"/>
      <c r="V19" s="123"/>
      <c r="W19" s="123"/>
      <c r="X19" s="123"/>
    </row>
    <row r="20" spans="2:24" ht="11.25" customHeight="1" thickBot="1">
      <c r="B20" s="42" t="s">
        <v>111</v>
      </c>
      <c r="C20" s="426"/>
      <c r="D20" s="425"/>
      <c r="E20" s="425"/>
      <c r="F20" s="425"/>
      <c r="G20" s="425"/>
      <c r="H20" s="425"/>
      <c r="I20" s="425"/>
      <c r="J20" s="553"/>
      <c r="U20" s="123"/>
      <c r="V20" s="123"/>
      <c r="W20" s="123"/>
      <c r="X20" s="123"/>
    </row>
    <row r="21" spans="2:24" ht="11.25" customHeight="1" thickTop="1">
      <c r="B21" s="41" t="s">
        <v>112</v>
      </c>
      <c r="C21" s="422">
        <v>71</v>
      </c>
      <c r="D21" s="421">
        <v>72.5</v>
      </c>
      <c r="E21" s="421">
        <v>65.099999999999994</v>
      </c>
      <c r="F21" s="421">
        <v>75.7</v>
      </c>
      <c r="G21" s="421">
        <v>73.099999999999994</v>
      </c>
      <c r="H21" s="421">
        <v>57.6</v>
      </c>
      <c r="I21" s="421">
        <v>57.4</v>
      </c>
      <c r="J21" s="762">
        <v>-7.7</v>
      </c>
      <c r="U21" s="123"/>
      <c r="V21" s="123"/>
      <c r="W21" s="123"/>
      <c r="X21" s="123"/>
    </row>
    <row r="22" spans="2:24" ht="11.25" customHeight="1">
      <c r="B22" s="41" t="s">
        <v>113</v>
      </c>
      <c r="C22" s="424"/>
      <c r="D22" s="423"/>
      <c r="E22" s="423"/>
      <c r="F22" s="423"/>
      <c r="G22" s="423"/>
      <c r="H22" s="423"/>
      <c r="I22" s="423"/>
      <c r="J22" s="763"/>
      <c r="U22" s="123"/>
      <c r="V22" s="123"/>
      <c r="W22" s="123"/>
      <c r="X22" s="123"/>
    </row>
    <row r="23" spans="2:24" ht="11.25" customHeight="1" thickBot="1">
      <c r="B23" s="42" t="s">
        <v>114</v>
      </c>
      <c r="C23" s="426"/>
      <c r="D23" s="425"/>
      <c r="E23" s="425"/>
      <c r="F23" s="425"/>
      <c r="G23" s="425"/>
      <c r="H23" s="425"/>
      <c r="I23" s="425"/>
      <c r="J23" s="553"/>
      <c r="U23" s="123"/>
      <c r="V23" s="123"/>
      <c r="W23" s="123"/>
      <c r="X23" s="123"/>
    </row>
    <row r="24" spans="2:24" ht="11.25" customHeight="1" thickTop="1">
      <c r="B24" s="39" t="s">
        <v>115</v>
      </c>
      <c r="C24" s="416">
        <v>0.1</v>
      </c>
      <c r="D24" s="415">
        <v>0.1</v>
      </c>
      <c r="E24" s="415">
        <v>0.9</v>
      </c>
      <c r="F24" s="415">
        <v>0.5</v>
      </c>
      <c r="G24" s="415">
        <v>1.9</v>
      </c>
      <c r="H24" s="415">
        <v>1.4</v>
      </c>
      <c r="I24" s="415">
        <v>0.6</v>
      </c>
      <c r="J24" s="761">
        <v>-0.3</v>
      </c>
      <c r="U24" s="123"/>
      <c r="V24" s="123"/>
      <c r="W24" s="123"/>
      <c r="X24" s="123"/>
    </row>
    <row r="25" spans="2:24" ht="11.25" customHeight="1">
      <c r="B25" s="39" t="s">
        <v>116</v>
      </c>
      <c r="C25" s="418"/>
      <c r="D25" s="417"/>
      <c r="E25" s="417"/>
      <c r="F25" s="417"/>
      <c r="G25" s="417"/>
      <c r="H25" s="417"/>
      <c r="I25" s="417"/>
      <c r="J25" s="760"/>
      <c r="U25" s="123"/>
      <c r="V25" s="123"/>
      <c r="W25" s="123"/>
      <c r="X25" s="123"/>
    </row>
    <row r="26" spans="2:24" ht="11.25" customHeight="1" thickBot="1">
      <c r="B26" s="40" t="s">
        <v>117</v>
      </c>
      <c r="C26" s="420"/>
      <c r="D26" s="419"/>
      <c r="E26" s="419"/>
      <c r="F26" s="419"/>
      <c r="G26" s="419"/>
      <c r="H26" s="419"/>
      <c r="I26" s="419"/>
      <c r="J26" s="554"/>
      <c r="U26" s="123"/>
      <c r="V26" s="123"/>
      <c r="W26" s="123"/>
      <c r="X26" s="123"/>
    </row>
    <row r="27" spans="2:24" ht="11.25" customHeight="1" thickTop="1">
      <c r="B27" s="41" t="s">
        <v>118</v>
      </c>
      <c r="C27" s="422">
        <v>6.6</v>
      </c>
      <c r="D27" s="421">
        <v>6.6</v>
      </c>
      <c r="E27" s="421">
        <v>5.5</v>
      </c>
      <c r="F27" s="421">
        <v>6.3</v>
      </c>
      <c r="G27" s="421">
        <v>7.3</v>
      </c>
      <c r="H27" s="421">
        <v>6.7</v>
      </c>
      <c r="I27" s="421">
        <v>5.9</v>
      </c>
      <c r="J27" s="762">
        <v>0.4</v>
      </c>
      <c r="U27" s="123"/>
      <c r="V27" s="123"/>
      <c r="W27" s="123"/>
      <c r="X27" s="123"/>
    </row>
    <row r="28" spans="2:24" ht="11.25" customHeight="1">
      <c r="B28" s="41" t="s">
        <v>119</v>
      </c>
      <c r="C28" s="424"/>
      <c r="D28" s="423"/>
      <c r="E28" s="423"/>
      <c r="F28" s="423"/>
      <c r="G28" s="423"/>
      <c r="H28" s="423"/>
      <c r="I28" s="423"/>
      <c r="J28" s="763"/>
      <c r="U28" s="123"/>
      <c r="V28" s="123"/>
      <c r="W28" s="123"/>
      <c r="X28" s="123"/>
    </row>
    <row r="29" spans="2:24" ht="11.25" customHeight="1" thickBot="1">
      <c r="B29" s="42" t="s">
        <v>120</v>
      </c>
      <c r="C29" s="426"/>
      <c r="D29" s="425"/>
      <c r="E29" s="425"/>
      <c r="F29" s="425"/>
      <c r="G29" s="425"/>
      <c r="H29" s="425"/>
      <c r="I29" s="425"/>
      <c r="J29" s="553"/>
      <c r="U29" s="123"/>
      <c r="V29" s="123"/>
      <c r="W29" s="123"/>
      <c r="X29" s="123"/>
    </row>
    <row r="30" spans="2:24" ht="11.25" customHeight="1" thickTop="1">
      <c r="B30" s="43" t="s">
        <v>121</v>
      </c>
      <c r="C30" s="428">
        <v>6.4</v>
      </c>
      <c r="D30" s="427">
        <v>6.3</v>
      </c>
      <c r="E30" s="427">
        <v>5.0999999999999996</v>
      </c>
      <c r="F30" s="427">
        <v>5.5</v>
      </c>
      <c r="G30" s="427">
        <v>6.2</v>
      </c>
      <c r="H30" s="427">
        <v>5.4</v>
      </c>
      <c r="I30" s="427">
        <v>4.7</v>
      </c>
      <c r="J30" s="764">
        <v>-0.4</v>
      </c>
      <c r="U30" s="123"/>
      <c r="V30" s="123"/>
      <c r="W30" s="123"/>
      <c r="X30" s="123"/>
    </row>
    <row r="31" spans="2:24" ht="11.25" customHeight="1">
      <c r="B31" s="43" t="s">
        <v>122</v>
      </c>
      <c r="C31" s="430"/>
      <c r="D31" s="429"/>
      <c r="E31" s="429"/>
      <c r="F31" s="429"/>
      <c r="G31" s="429"/>
      <c r="H31" s="429"/>
      <c r="I31" s="429"/>
      <c r="J31" s="765"/>
      <c r="U31" s="123"/>
      <c r="V31" s="123"/>
      <c r="W31" s="123"/>
      <c r="X31" s="123"/>
    </row>
    <row r="32" spans="2:24" ht="11.25" customHeight="1" thickBot="1">
      <c r="B32" s="44" t="s">
        <v>123</v>
      </c>
      <c r="C32" s="426"/>
      <c r="D32" s="425"/>
      <c r="E32" s="425"/>
      <c r="F32" s="425"/>
      <c r="G32" s="425"/>
      <c r="H32" s="425"/>
      <c r="I32" s="425"/>
      <c r="J32" s="553"/>
      <c r="U32" s="123"/>
      <c r="V32" s="123"/>
      <c r="W32" s="123"/>
      <c r="X32" s="123"/>
    </row>
    <row r="33" spans="2:24" ht="11.25" customHeight="1" thickTop="1">
      <c r="B33" s="41" t="s">
        <v>124</v>
      </c>
      <c r="C33" s="422">
        <v>6.5</v>
      </c>
      <c r="D33" s="421">
        <v>6.6</v>
      </c>
      <c r="E33" s="421">
        <v>4.5999999999999996</v>
      </c>
      <c r="F33" s="421">
        <v>5.8</v>
      </c>
      <c r="G33" s="421">
        <v>5.5</v>
      </c>
      <c r="H33" s="421">
        <v>5.3</v>
      </c>
      <c r="I33" s="421">
        <v>5.3</v>
      </c>
      <c r="J33" s="762">
        <v>0.7</v>
      </c>
      <c r="U33" s="123"/>
      <c r="V33" s="123"/>
      <c r="W33" s="123"/>
      <c r="X33" s="123"/>
    </row>
    <row r="34" spans="2:24" ht="11.25" customHeight="1">
      <c r="B34" s="41" t="s">
        <v>125</v>
      </c>
      <c r="C34" s="424"/>
      <c r="D34" s="423"/>
      <c r="E34" s="423"/>
      <c r="F34" s="423"/>
      <c r="G34" s="423"/>
      <c r="H34" s="423"/>
      <c r="I34" s="423"/>
      <c r="J34" s="763"/>
      <c r="U34" s="123"/>
      <c r="V34" s="123"/>
      <c r="W34" s="123"/>
      <c r="X34" s="123"/>
    </row>
    <row r="35" spans="2:24" ht="11.25" customHeight="1" thickBot="1">
      <c r="B35" s="42" t="s">
        <v>126</v>
      </c>
      <c r="C35" s="426"/>
      <c r="D35" s="425"/>
      <c r="E35" s="425"/>
      <c r="F35" s="425"/>
      <c r="G35" s="425"/>
      <c r="H35" s="425"/>
      <c r="I35" s="425"/>
      <c r="J35" s="553"/>
      <c r="U35" s="123"/>
      <c r="V35" s="123"/>
      <c r="W35" s="123"/>
      <c r="X35" s="123"/>
    </row>
    <row r="36" spans="2:24" ht="11.25" customHeight="1" thickTop="1">
      <c r="B36" s="43" t="s">
        <v>127</v>
      </c>
      <c r="C36" s="432">
        <v>5.8</v>
      </c>
      <c r="D36" s="431">
        <v>5.8</v>
      </c>
      <c r="E36" s="431">
        <v>4</v>
      </c>
      <c r="F36" s="431">
        <v>5</v>
      </c>
      <c r="G36" s="431">
        <v>4.5999999999999996</v>
      </c>
      <c r="H36" s="431">
        <v>4.5</v>
      </c>
      <c r="I36" s="431">
        <v>4.7</v>
      </c>
      <c r="J36" s="766">
        <v>0.7</v>
      </c>
      <c r="U36" s="123"/>
      <c r="V36" s="123"/>
      <c r="W36" s="123"/>
      <c r="X36" s="123"/>
    </row>
    <row r="37" spans="2:24" ht="11.25" customHeight="1">
      <c r="B37" s="43" t="s">
        <v>128</v>
      </c>
      <c r="C37" s="434"/>
      <c r="D37" s="433"/>
      <c r="E37" s="433"/>
      <c r="F37" s="433"/>
      <c r="G37" s="433"/>
      <c r="H37" s="433"/>
      <c r="I37" s="433"/>
      <c r="J37" s="767"/>
      <c r="U37" s="123"/>
      <c r="V37" s="123"/>
      <c r="W37" s="123"/>
      <c r="X37" s="123"/>
    </row>
    <row r="38" spans="2:24" ht="11.25" customHeight="1" thickBot="1">
      <c r="B38" s="44" t="s">
        <v>129</v>
      </c>
      <c r="C38" s="426"/>
      <c r="D38" s="425"/>
      <c r="E38" s="425"/>
      <c r="F38" s="425"/>
      <c r="G38" s="425"/>
      <c r="H38" s="425"/>
      <c r="I38" s="425"/>
      <c r="J38" s="553"/>
      <c r="U38" s="123"/>
      <c r="V38" s="123"/>
      <c r="W38" s="123"/>
      <c r="X38" s="123"/>
    </row>
    <row r="39" spans="2:24" ht="11.25" customHeight="1" thickTop="1">
      <c r="B39" s="39" t="s">
        <v>130</v>
      </c>
      <c r="C39" s="416">
        <v>7.9</v>
      </c>
      <c r="D39" s="415">
        <v>12.1</v>
      </c>
      <c r="E39" s="415">
        <v>13.3</v>
      </c>
      <c r="F39" s="415">
        <v>14</v>
      </c>
      <c r="G39" s="415">
        <v>11.6</v>
      </c>
      <c r="H39" s="415">
        <v>10.3</v>
      </c>
      <c r="I39" s="415">
        <v>10.9</v>
      </c>
      <c r="J39" s="761">
        <v>-2.4</v>
      </c>
      <c r="U39" s="123"/>
      <c r="V39" s="123"/>
      <c r="W39" s="123"/>
      <c r="X39" s="123"/>
    </row>
    <row r="40" spans="2:24" ht="11.25" customHeight="1">
      <c r="B40" s="39" t="s">
        <v>131</v>
      </c>
      <c r="C40" s="418"/>
      <c r="D40" s="417"/>
      <c r="E40" s="417"/>
      <c r="F40" s="417"/>
      <c r="G40" s="417"/>
      <c r="H40" s="417"/>
      <c r="I40" s="417"/>
      <c r="J40" s="760"/>
      <c r="U40" s="123"/>
      <c r="V40" s="123"/>
      <c r="W40" s="123"/>
      <c r="X40" s="123"/>
    </row>
    <row r="41" spans="2:24" ht="11.25" customHeight="1" thickBot="1">
      <c r="B41" s="40" t="s">
        <v>132</v>
      </c>
      <c r="C41" s="420"/>
      <c r="D41" s="419"/>
      <c r="E41" s="419"/>
      <c r="F41" s="419"/>
      <c r="G41" s="419"/>
      <c r="H41" s="419"/>
      <c r="I41" s="419"/>
      <c r="J41" s="554"/>
      <c r="U41" s="123"/>
      <c r="V41" s="123"/>
      <c r="W41" s="123"/>
      <c r="X41" s="123"/>
    </row>
    <row r="42" spans="2:24" ht="11.25" customHeight="1" thickTop="1">
      <c r="B42" s="45" t="s">
        <v>133</v>
      </c>
      <c r="C42" s="422">
        <v>13.6</v>
      </c>
      <c r="D42" s="421">
        <v>16.5</v>
      </c>
      <c r="E42" s="421">
        <v>16</v>
      </c>
      <c r="F42" s="421">
        <v>16.8</v>
      </c>
      <c r="G42" s="421">
        <v>14.7</v>
      </c>
      <c r="H42" s="421">
        <v>12.9</v>
      </c>
      <c r="I42" s="421">
        <v>13.6</v>
      </c>
      <c r="J42" s="762">
        <v>-2.4</v>
      </c>
      <c r="U42" s="123"/>
      <c r="V42" s="123"/>
      <c r="W42" s="123"/>
      <c r="X42" s="123"/>
    </row>
    <row r="43" spans="2:24" ht="11.25" customHeight="1">
      <c r="B43" s="45" t="s">
        <v>134</v>
      </c>
      <c r="C43" s="424"/>
      <c r="D43" s="423"/>
      <c r="E43" s="423"/>
      <c r="F43" s="423"/>
      <c r="G43" s="423"/>
      <c r="H43" s="423"/>
      <c r="I43" s="423"/>
      <c r="J43" s="763"/>
      <c r="U43" s="123"/>
      <c r="V43" s="123"/>
      <c r="W43" s="123"/>
      <c r="X43" s="123"/>
    </row>
    <row r="44" spans="2:24" ht="11.25" customHeight="1" thickBot="1">
      <c r="B44" s="46" t="s">
        <v>135</v>
      </c>
      <c r="C44" s="426"/>
      <c r="D44" s="425"/>
      <c r="E44" s="425"/>
      <c r="F44" s="425"/>
      <c r="G44" s="425"/>
      <c r="H44" s="425"/>
      <c r="I44" s="425"/>
      <c r="J44" s="553"/>
      <c r="U44" s="123"/>
      <c r="V44" s="123"/>
      <c r="W44" s="123"/>
      <c r="X44" s="123"/>
    </row>
    <row r="45" spans="2:24" ht="11.25" customHeight="1" thickTop="1">
      <c r="B45" s="43" t="s">
        <v>136</v>
      </c>
      <c r="C45" s="428">
        <v>7.7</v>
      </c>
      <c r="D45" s="427">
        <v>9.5</v>
      </c>
      <c r="E45" s="427">
        <v>8.1999999999999993</v>
      </c>
      <c r="F45" s="427">
        <v>7.9</v>
      </c>
      <c r="G45" s="427">
        <v>8</v>
      </c>
      <c r="H45" s="427">
        <v>7.4</v>
      </c>
      <c r="I45" s="427">
        <v>5.9</v>
      </c>
      <c r="J45" s="764">
        <v>-2.2999999999999998</v>
      </c>
      <c r="S45" s="578"/>
      <c r="U45" s="123"/>
      <c r="V45" s="123"/>
      <c r="W45" s="123"/>
      <c r="X45" s="123"/>
    </row>
    <row r="46" spans="2:24" ht="11.25" customHeight="1">
      <c r="B46" s="43" t="s">
        <v>137</v>
      </c>
      <c r="C46" s="430"/>
      <c r="D46" s="429"/>
      <c r="E46" s="429"/>
      <c r="F46" s="429"/>
      <c r="G46" s="429"/>
      <c r="H46" s="429"/>
      <c r="I46" s="429"/>
      <c r="J46" s="765"/>
      <c r="U46" s="123"/>
      <c r="V46" s="123"/>
      <c r="W46" s="123"/>
      <c r="X46" s="123"/>
    </row>
    <row r="47" spans="2:24" ht="11.25" customHeight="1" thickBot="1">
      <c r="B47" s="44" t="s">
        <v>138</v>
      </c>
      <c r="C47" s="436"/>
      <c r="D47" s="435"/>
      <c r="E47" s="435"/>
      <c r="F47" s="435"/>
      <c r="G47" s="435"/>
      <c r="H47" s="435"/>
      <c r="I47" s="435"/>
      <c r="J47" s="557"/>
      <c r="U47" s="123"/>
      <c r="V47" s="123"/>
      <c r="W47" s="123"/>
      <c r="X47" s="123"/>
    </row>
    <row r="48" spans="2:24" ht="11.25" customHeight="1" thickTop="1">
      <c r="B48" s="43" t="s">
        <v>139</v>
      </c>
      <c r="C48" s="428">
        <v>1.9</v>
      </c>
      <c r="D48" s="427">
        <v>3.5</v>
      </c>
      <c r="E48" s="427">
        <v>4.4000000000000004</v>
      </c>
      <c r="F48" s="427">
        <v>5.2</v>
      </c>
      <c r="G48" s="427">
        <v>2.9</v>
      </c>
      <c r="H48" s="427">
        <v>2.1</v>
      </c>
      <c r="I48" s="427">
        <v>4.3</v>
      </c>
      <c r="J48" s="764">
        <v>-0.1</v>
      </c>
      <c r="U48" s="123"/>
      <c r="V48" s="123"/>
      <c r="W48" s="123"/>
      <c r="X48" s="123"/>
    </row>
    <row r="49" spans="2:24" ht="11.25" customHeight="1">
      <c r="B49" s="43" t="s">
        <v>140</v>
      </c>
      <c r="C49" s="424"/>
      <c r="D49" s="423"/>
      <c r="E49" s="423"/>
      <c r="F49" s="423"/>
      <c r="G49" s="423"/>
      <c r="H49" s="423"/>
      <c r="I49" s="423"/>
      <c r="J49" s="763"/>
      <c r="U49" s="123"/>
      <c r="V49" s="123"/>
      <c r="W49" s="123"/>
      <c r="X49" s="123"/>
    </row>
    <row r="50" spans="2:24" ht="11.25" customHeight="1">
      <c r="B50" s="43" t="s">
        <v>141</v>
      </c>
      <c r="C50" s="424"/>
      <c r="D50" s="423"/>
      <c r="E50" s="423"/>
      <c r="F50" s="423"/>
      <c r="G50" s="423"/>
      <c r="H50" s="423"/>
      <c r="I50" s="423"/>
      <c r="J50" s="763"/>
      <c r="U50" s="123"/>
      <c r="V50" s="123"/>
      <c r="W50" s="123"/>
      <c r="X50" s="123"/>
    </row>
    <row r="51" spans="2:24" ht="11.25" customHeight="1" thickBot="1">
      <c r="B51" s="44" t="s">
        <v>142</v>
      </c>
      <c r="C51" s="426"/>
      <c r="D51" s="425"/>
      <c r="E51" s="425"/>
      <c r="F51" s="425"/>
      <c r="G51" s="425"/>
      <c r="H51" s="425"/>
      <c r="I51" s="425"/>
      <c r="J51" s="553"/>
      <c r="U51" s="123"/>
      <c r="V51" s="123"/>
      <c r="W51" s="123"/>
      <c r="X51" s="123"/>
    </row>
    <row r="52" spans="2:24" ht="11.25" customHeight="1" thickTop="1">
      <c r="B52" s="41" t="s">
        <v>143</v>
      </c>
      <c r="C52" s="422">
        <v>5.7</v>
      </c>
      <c r="D52" s="421">
        <v>4.4000000000000004</v>
      </c>
      <c r="E52" s="421">
        <v>2.7</v>
      </c>
      <c r="F52" s="421">
        <v>2.8</v>
      </c>
      <c r="G52" s="421">
        <v>3.1</v>
      </c>
      <c r="H52" s="421">
        <v>2.7</v>
      </c>
      <c r="I52" s="421">
        <v>2.7</v>
      </c>
      <c r="J52" s="762">
        <v>0</v>
      </c>
      <c r="U52" s="123"/>
      <c r="V52" s="123"/>
      <c r="W52" s="123"/>
      <c r="X52" s="123"/>
    </row>
    <row r="53" spans="2:24" ht="11.25" customHeight="1">
      <c r="B53" s="41" t="s">
        <v>144</v>
      </c>
      <c r="C53" s="424"/>
      <c r="D53" s="423"/>
      <c r="E53" s="423"/>
      <c r="F53" s="423"/>
      <c r="G53" s="423"/>
      <c r="H53" s="423"/>
      <c r="I53" s="423"/>
      <c r="J53" s="763"/>
      <c r="U53" s="123"/>
      <c r="V53" s="123"/>
      <c r="W53" s="123"/>
      <c r="X53" s="123"/>
    </row>
    <row r="54" spans="2:24" ht="11.25" customHeight="1" thickBot="1">
      <c r="B54" s="42" t="s">
        <v>145</v>
      </c>
      <c r="C54" s="426"/>
      <c r="D54" s="425"/>
      <c r="E54" s="425"/>
      <c r="F54" s="425"/>
      <c r="G54" s="425"/>
      <c r="H54" s="425"/>
      <c r="I54" s="425"/>
      <c r="J54" s="553"/>
      <c r="U54" s="123"/>
      <c r="V54" s="123"/>
      <c r="W54" s="123"/>
      <c r="X54" s="123"/>
    </row>
    <row r="55" spans="2:24" ht="11.25" customHeight="1" thickTop="1">
      <c r="B55" s="39" t="s">
        <v>146</v>
      </c>
      <c r="C55" s="416">
        <v>-0.2</v>
      </c>
      <c r="D55" s="415">
        <v>-0.1</v>
      </c>
      <c r="E55" s="415">
        <v>0.2</v>
      </c>
      <c r="F55" s="415">
        <v>0.5</v>
      </c>
      <c r="G55" s="415">
        <v>0.4</v>
      </c>
      <c r="H55" s="415">
        <v>0.6</v>
      </c>
      <c r="I55" s="415">
        <v>0.6</v>
      </c>
      <c r="J55" s="761">
        <v>0.4</v>
      </c>
      <c r="U55" s="123"/>
      <c r="V55" s="123"/>
      <c r="W55" s="123"/>
      <c r="X55" s="123"/>
    </row>
    <row r="56" spans="2:24" ht="11.25" customHeight="1">
      <c r="B56" s="39" t="s">
        <v>147</v>
      </c>
      <c r="C56" s="418"/>
      <c r="D56" s="417"/>
      <c r="E56" s="417"/>
      <c r="F56" s="417"/>
      <c r="G56" s="417"/>
      <c r="H56" s="417"/>
      <c r="I56" s="417"/>
      <c r="J56" s="760"/>
      <c r="U56" s="123"/>
      <c r="V56" s="123"/>
      <c r="W56" s="123"/>
      <c r="X56" s="123"/>
    </row>
    <row r="57" spans="2:24" ht="11.25" customHeight="1" thickBot="1">
      <c r="B57" s="40" t="s">
        <v>148</v>
      </c>
      <c r="C57" s="420"/>
      <c r="D57" s="419"/>
      <c r="E57" s="419"/>
      <c r="F57" s="419"/>
      <c r="G57" s="419"/>
      <c r="H57" s="419"/>
      <c r="I57" s="419"/>
      <c r="J57" s="554"/>
      <c r="U57" s="123"/>
      <c r="V57" s="123"/>
      <c r="W57" s="123"/>
      <c r="X57" s="123"/>
    </row>
    <row r="58" spans="2:24" ht="22.5" customHeight="1" thickTop="1">
      <c r="B58" s="27" t="s">
        <v>149</v>
      </c>
      <c r="C58" s="416">
        <v>-18.8</v>
      </c>
      <c r="D58" s="415">
        <v>-13.5</v>
      </c>
      <c r="E58" s="415">
        <v>-15.2</v>
      </c>
      <c r="F58" s="415">
        <v>-20.7</v>
      </c>
      <c r="G58" s="415">
        <v>-14.5</v>
      </c>
      <c r="H58" s="415">
        <v>-10</v>
      </c>
      <c r="I58" s="415">
        <v>-12.8</v>
      </c>
      <c r="J58" s="761">
        <v>2.4</v>
      </c>
      <c r="U58" s="123"/>
      <c r="V58" s="123"/>
      <c r="W58" s="123"/>
      <c r="X58" s="123"/>
    </row>
    <row r="59" spans="2:24" ht="22.5" customHeight="1">
      <c r="B59" s="27" t="s">
        <v>150</v>
      </c>
      <c r="C59" s="317"/>
      <c r="D59" s="316"/>
      <c r="E59" s="316"/>
      <c r="F59" s="316"/>
      <c r="G59" s="316"/>
      <c r="H59" s="316"/>
      <c r="I59" s="316"/>
      <c r="J59" s="551"/>
    </row>
    <row r="60" spans="2:24" ht="11.25" customHeight="1" thickBot="1">
      <c r="B60" s="62" t="s">
        <v>151</v>
      </c>
      <c r="C60" s="319"/>
      <c r="D60" s="318"/>
      <c r="E60" s="318"/>
      <c r="F60" s="318"/>
      <c r="G60" s="318"/>
      <c r="H60" s="318"/>
      <c r="I60" s="318"/>
      <c r="J60" s="768"/>
    </row>
    <row r="61" spans="2:24" ht="15.75" thickTop="1">
      <c r="B61" s="488" t="s">
        <v>47</v>
      </c>
    </row>
    <row r="62" spans="2:24" ht="11.25" customHeight="1"/>
    <row r="113" spans="3:10">
      <c r="C113" s="123"/>
      <c r="D113" s="123"/>
      <c r="E113" s="123"/>
      <c r="F113" s="123"/>
      <c r="G113" s="123"/>
      <c r="H113" s="123"/>
      <c r="I113" s="123"/>
      <c r="J113" s="123"/>
    </row>
    <row r="114" spans="3:10">
      <c r="C114" s="123"/>
      <c r="D114" s="123"/>
      <c r="E114" s="123"/>
      <c r="F114" s="123"/>
      <c r="G114" s="123"/>
      <c r="H114" s="123"/>
      <c r="I114" s="123"/>
      <c r="J114" s="123"/>
    </row>
    <row r="115" spans="3:10">
      <c r="C115" s="123"/>
      <c r="D115" s="123"/>
      <c r="E115" s="123"/>
      <c r="F115" s="123"/>
      <c r="G115" s="123"/>
      <c r="H115" s="123"/>
      <c r="I115" s="123"/>
      <c r="J115" s="123"/>
    </row>
    <row r="116" spans="3:10">
      <c r="C116" s="123"/>
      <c r="D116" s="123"/>
      <c r="E116" s="123"/>
      <c r="F116" s="123"/>
      <c r="G116" s="123"/>
      <c r="H116" s="123"/>
      <c r="I116" s="123"/>
      <c r="J116" s="123"/>
    </row>
    <row r="117" spans="3:10">
      <c r="C117" s="123"/>
      <c r="D117" s="123"/>
      <c r="E117" s="123"/>
      <c r="F117" s="123"/>
      <c r="G117" s="123"/>
      <c r="H117" s="123"/>
      <c r="I117" s="123"/>
      <c r="J117" s="123"/>
    </row>
    <row r="118" spans="3:10">
      <c r="C118" s="123"/>
      <c r="D118" s="123"/>
      <c r="E118" s="123"/>
      <c r="F118" s="123"/>
      <c r="G118" s="123"/>
      <c r="H118" s="123"/>
      <c r="I118" s="123"/>
      <c r="J118" s="123"/>
    </row>
    <row r="119" spans="3:10">
      <c r="C119" s="123"/>
      <c r="D119" s="123"/>
      <c r="E119" s="123"/>
      <c r="F119" s="123"/>
      <c r="G119" s="123"/>
      <c r="H119" s="123"/>
      <c r="I119" s="123"/>
      <c r="J119" s="123"/>
    </row>
    <row r="120" spans="3:10">
      <c r="C120" s="123"/>
      <c r="D120" s="123"/>
      <c r="E120" s="123"/>
      <c r="F120" s="123"/>
      <c r="G120" s="123"/>
      <c r="H120" s="123"/>
      <c r="I120" s="123"/>
      <c r="J120" s="123"/>
    </row>
    <row r="121" spans="3:10">
      <c r="C121" s="123"/>
      <c r="D121" s="123"/>
      <c r="E121" s="123"/>
      <c r="F121" s="123"/>
      <c r="G121" s="123"/>
      <c r="H121" s="123"/>
      <c r="I121" s="123"/>
      <c r="J121" s="123"/>
    </row>
    <row r="122" spans="3:10">
      <c r="C122" s="123"/>
      <c r="D122" s="123"/>
      <c r="E122" s="123"/>
      <c r="F122" s="123"/>
      <c r="G122" s="123"/>
      <c r="H122" s="123"/>
      <c r="I122" s="123"/>
      <c r="J122" s="123"/>
    </row>
    <row r="123" spans="3:10">
      <c r="C123" s="123"/>
      <c r="D123" s="123"/>
      <c r="E123" s="123"/>
      <c r="F123" s="123"/>
      <c r="G123" s="123"/>
      <c r="H123" s="123"/>
      <c r="I123" s="123"/>
      <c r="J123" s="123"/>
    </row>
    <row r="124" spans="3:10">
      <c r="C124" s="123"/>
      <c r="D124" s="123"/>
      <c r="E124" s="123"/>
      <c r="F124" s="123"/>
      <c r="G124" s="123"/>
      <c r="H124" s="123"/>
      <c r="I124" s="123"/>
      <c r="J124" s="123"/>
    </row>
    <row r="125" spans="3:10">
      <c r="C125" s="123"/>
      <c r="D125" s="123"/>
      <c r="E125" s="123"/>
      <c r="F125" s="123"/>
      <c r="G125" s="123"/>
      <c r="H125" s="123"/>
      <c r="I125" s="123"/>
      <c r="J125" s="123"/>
    </row>
    <row r="126" spans="3:10">
      <c r="C126" s="123"/>
      <c r="D126" s="123"/>
      <c r="E126" s="123"/>
      <c r="F126" s="123"/>
      <c r="G126" s="123"/>
      <c r="H126" s="123"/>
      <c r="I126" s="123"/>
      <c r="J126" s="123"/>
    </row>
    <row r="127" spans="3:10">
      <c r="C127" s="123"/>
      <c r="D127" s="123"/>
      <c r="E127" s="123"/>
      <c r="F127" s="123"/>
      <c r="G127" s="123"/>
      <c r="H127" s="123"/>
      <c r="I127" s="123"/>
      <c r="J127" s="123"/>
    </row>
    <row r="128" spans="3:10">
      <c r="C128" s="123"/>
      <c r="D128" s="123"/>
      <c r="E128" s="123"/>
      <c r="F128" s="123"/>
      <c r="G128" s="123"/>
      <c r="H128" s="123"/>
      <c r="I128" s="123"/>
      <c r="J128" s="123"/>
    </row>
    <row r="129" spans="3:10">
      <c r="C129" s="123"/>
      <c r="D129" s="123"/>
      <c r="E129" s="123"/>
      <c r="F129" s="123"/>
      <c r="G129" s="123"/>
      <c r="H129" s="123"/>
      <c r="I129" s="123"/>
      <c r="J129" s="123"/>
    </row>
    <row r="130" spans="3:10">
      <c r="C130" s="123"/>
      <c r="D130" s="123"/>
      <c r="E130" s="123"/>
      <c r="F130" s="123"/>
      <c r="G130" s="123"/>
      <c r="H130" s="123"/>
      <c r="I130" s="123"/>
      <c r="J130" s="123"/>
    </row>
    <row r="131" spans="3:10">
      <c r="C131" s="123"/>
      <c r="D131" s="123"/>
      <c r="E131" s="123"/>
      <c r="F131" s="123"/>
      <c r="G131" s="123"/>
      <c r="H131" s="123"/>
      <c r="I131" s="123"/>
      <c r="J131" s="123"/>
    </row>
    <row r="132" spans="3:10">
      <c r="C132" s="123"/>
      <c r="D132" s="123"/>
      <c r="E132" s="123"/>
      <c r="F132" s="123"/>
      <c r="G132" s="123"/>
      <c r="H132" s="123"/>
      <c r="I132" s="123"/>
      <c r="J132" s="123"/>
    </row>
    <row r="133" spans="3:10">
      <c r="C133" s="123"/>
      <c r="D133" s="123"/>
      <c r="E133" s="123"/>
      <c r="F133" s="123"/>
      <c r="G133" s="123"/>
      <c r="H133" s="123"/>
      <c r="I133" s="123"/>
      <c r="J133" s="123"/>
    </row>
    <row r="134" spans="3:10">
      <c r="C134" s="123"/>
      <c r="D134" s="123"/>
      <c r="E134" s="123"/>
      <c r="F134" s="123"/>
      <c r="G134" s="123"/>
      <c r="H134" s="123"/>
      <c r="I134" s="123"/>
      <c r="J134" s="123"/>
    </row>
    <row r="135" spans="3:10">
      <c r="C135" s="123"/>
      <c r="D135" s="123"/>
      <c r="E135" s="123"/>
      <c r="F135" s="123"/>
      <c r="G135" s="123"/>
      <c r="H135" s="123"/>
      <c r="I135" s="123"/>
      <c r="J135" s="123"/>
    </row>
    <row r="136" spans="3:10">
      <c r="C136" s="123"/>
      <c r="D136" s="123"/>
      <c r="E136" s="123"/>
      <c r="F136" s="123"/>
      <c r="G136" s="123"/>
      <c r="H136" s="123"/>
      <c r="I136" s="123"/>
      <c r="J136" s="123"/>
    </row>
    <row r="137" spans="3:10">
      <c r="C137" s="123"/>
      <c r="D137" s="123"/>
      <c r="E137" s="123"/>
      <c r="F137" s="123"/>
      <c r="G137" s="123"/>
      <c r="H137" s="123"/>
      <c r="I137" s="123"/>
      <c r="J137" s="123"/>
    </row>
    <row r="138" spans="3:10">
      <c r="C138" s="123"/>
      <c r="D138" s="123"/>
      <c r="E138" s="123"/>
      <c r="F138" s="123"/>
      <c r="G138" s="123"/>
      <c r="H138" s="123"/>
      <c r="I138" s="123"/>
      <c r="J138" s="123"/>
    </row>
    <row r="139" spans="3:10">
      <c r="C139" s="123"/>
      <c r="D139" s="123"/>
      <c r="E139" s="123"/>
      <c r="F139" s="123"/>
      <c r="G139" s="123"/>
      <c r="H139" s="123"/>
      <c r="I139" s="123"/>
      <c r="J139" s="123"/>
    </row>
    <row r="140" spans="3:10">
      <c r="C140" s="123"/>
      <c r="D140" s="123"/>
      <c r="E140" s="123"/>
      <c r="F140" s="123"/>
      <c r="G140" s="123"/>
      <c r="H140" s="123"/>
      <c r="I140" s="123"/>
      <c r="J140" s="123"/>
    </row>
    <row r="141" spans="3:10">
      <c r="C141" s="123"/>
      <c r="D141" s="123"/>
      <c r="E141" s="123"/>
      <c r="F141" s="123"/>
      <c r="G141" s="123"/>
      <c r="H141" s="123"/>
      <c r="I141" s="123"/>
      <c r="J141" s="123"/>
    </row>
    <row r="142" spans="3:10">
      <c r="C142" s="123"/>
      <c r="D142" s="123"/>
      <c r="E142" s="123"/>
      <c r="F142" s="123"/>
      <c r="G142" s="123"/>
      <c r="H142" s="123"/>
      <c r="I142" s="123"/>
      <c r="J142" s="123"/>
    </row>
    <row r="143" spans="3:10">
      <c r="C143" s="123"/>
      <c r="D143" s="123"/>
      <c r="E143" s="123"/>
      <c r="F143" s="123"/>
      <c r="G143" s="123"/>
      <c r="H143" s="123"/>
      <c r="I143" s="123"/>
      <c r="J143" s="123"/>
    </row>
    <row r="144" spans="3:10">
      <c r="C144" s="123"/>
      <c r="D144" s="123"/>
      <c r="E144" s="123"/>
      <c r="F144" s="123"/>
      <c r="G144" s="123"/>
      <c r="H144" s="123"/>
      <c r="I144" s="123"/>
      <c r="J144" s="123"/>
    </row>
    <row r="145" spans="3:10">
      <c r="C145" s="123"/>
      <c r="D145" s="123"/>
      <c r="E145" s="123"/>
      <c r="F145" s="123"/>
      <c r="G145" s="123"/>
      <c r="H145" s="123"/>
      <c r="I145" s="123"/>
      <c r="J145" s="123"/>
    </row>
    <row r="146" spans="3:10">
      <c r="C146" s="123"/>
      <c r="D146" s="123"/>
      <c r="E146" s="123"/>
      <c r="F146" s="123"/>
      <c r="G146" s="123"/>
      <c r="H146" s="123"/>
      <c r="I146" s="123"/>
      <c r="J146" s="123"/>
    </row>
    <row r="147" spans="3:10">
      <c r="C147" s="123"/>
      <c r="D147" s="123"/>
      <c r="E147" s="123"/>
      <c r="F147" s="123"/>
      <c r="G147" s="123"/>
      <c r="H147" s="123"/>
      <c r="I147" s="123"/>
      <c r="J147" s="123"/>
    </row>
    <row r="148" spans="3:10">
      <c r="C148" s="123"/>
      <c r="D148" s="123"/>
      <c r="E148" s="123"/>
      <c r="F148" s="123"/>
      <c r="G148" s="123"/>
      <c r="H148" s="123"/>
      <c r="I148" s="123"/>
      <c r="J148" s="123"/>
    </row>
    <row r="149" spans="3:10">
      <c r="C149" s="123"/>
      <c r="D149" s="123"/>
      <c r="E149" s="123"/>
      <c r="F149" s="123"/>
      <c r="G149" s="123"/>
      <c r="H149" s="123"/>
      <c r="I149" s="123"/>
      <c r="J149" s="123"/>
    </row>
    <row r="150" spans="3:10">
      <c r="C150" s="123"/>
      <c r="D150" s="123"/>
      <c r="E150" s="123"/>
      <c r="F150" s="123"/>
      <c r="G150" s="123"/>
      <c r="H150" s="123"/>
      <c r="I150" s="123"/>
      <c r="J150" s="123"/>
    </row>
    <row r="151" spans="3:10">
      <c r="C151" s="123"/>
      <c r="D151" s="123"/>
      <c r="E151" s="123"/>
      <c r="F151" s="123"/>
      <c r="G151" s="123"/>
      <c r="H151" s="123"/>
      <c r="I151" s="123"/>
      <c r="J151" s="123"/>
    </row>
    <row r="152" spans="3:10">
      <c r="C152" s="123"/>
      <c r="D152" s="123"/>
      <c r="E152" s="123"/>
      <c r="F152" s="123"/>
      <c r="G152" s="123"/>
      <c r="H152" s="123"/>
      <c r="I152" s="123"/>
      <c r="J152" s="123"/>
    </row>
    <row r="153" spans="3:10">
      <c r="C153" s="123"/>
      <c r="D153" s="123"/>
      <c r="E153" s="123"/>
      <c r="F153" s="123"/>
      <c r="G153" s="123"/>
      <c r="H153" s="123"/>
      <c r="I153" s="123"/>
      <c r="J153" s="123"/>
    </row>
    <row r="154" spans="3:10">
      <c r="C154" s="123"/>
      <c r="D154" s="123"/>
      <c r="E154" s="123"/>
      <c r="F154" s="123"/>
      <c r="G154" s="123"/>
      <c r="H154" s="123"/>
      <c r="I154" s="123"/>
      <c r="J154" s="123"/>
    </row>
    <row r="155" spans="3:10">
      <c r="C155" s="123"/>
      <c r="D155" s="123"/>
      <c r="E155" s="123"/>
      <c r="F155" s="123"/>
      <c r="G155" s="123"/>
      <c r="H155" s="123"/>
      <c r="I155" s="123"/>
      <c r="J155" s="123"/>
    </row>
    <row r="156" spans="3:10">
      <c r="C156" s="123"/>
      <c r="D156" s="123"/>
      <c r="E156" s="123"/>
      <c r="F156" s="123"/>
      <c r="G156" s="123"/>
      <c r="H156" s="123"/>
      <c r="I156" s="123"/>
      <c r="J156" s="123"/>
    </row>
    <row r="157" spans="3:10">
      <c r="C157" s="123"/>
      <c r="D157" s="123"/>
      <c r="E157" s="123"/>
      <c r="F157" s="123"/>
      <c r="G157" s="123"/>
      <c r="H157" s="123"/>
      <c r="I157" s="123"/>
      <c r="J157" s="123"/>
    </row>
    <row r="158" spans="3:10">
      <c r="C158" s="123"/>
      <c r="D158" s="123"/>
      <c r="E158" s="123"/>
      <c r="F158" s="123"/>
      <c r="G158" s="123"/>
      <c r="H158" s="123"/>
      <c r="I158" s="123"/>
      <c r="J158" s="123"/>
    </row>
    <row r="159" spans="3:10">
      <c r="C159" s="123"/>
      <c r="D159" s="123"/>
      <c r="E159" s="123"/>
      <c r="F159" s="123"/>
      <c r="G159" s="123"/>
      <c r="H159" s="123"/>
      <c r="I159" s="123"/>
      <c r="J159" s="123"/>
    </row>
    <row r="160" spans="3:10">
      <c r="C160" s="123"/>
      <c r="D160" s="123"/>
      <c r="E160" s="123"/>
      <c r="F160" s="123"/>
      <c r="G160" s="123"/>
      <c r="H160" s="123"/>
      <c r="I160" s="123"/>
      <c r="J160" s="123"/>
    </row>
    <row r="161" spans="3:10">
      <c r="C161" s="123"/>
      <c r="D161" s="123"/>
      <c r="E161" s="123"/>
      <c r="F161" s="123"/>
      <c r="G161" s="123"/>
      <c r="H161" s="123"/>
      <c r="I161" s="123"/>
      <c r="J161" s="123"/>
    </row>
    <row r="162" spans="3:10">
      <c r="C162" s="123"/>
      <c r="D162" s="123"/>
      <c r="E162" s="123"/>
      <c r="F162" s="123"/>
      <c r="G162" s="123"/>
      <c r="H162" s="123"/>
      <c r="I162" s="123"/>
      <c r="J162" s="123"/>
    </row>
    <row r="163" spans="3:10">
      <c r="C163" s="123"/>
      <c r="D163" s="123"/>
      <c r="E163" s="123"/>
      <c r="F163" s="123"/>
      <c r="G163" s="123"/>
      <c r="H163" s="123"/>
      <c r="I163" s="123"/>
      <c r="J163" s="123"/>
    </row>
    <row r="164" spans="3:10">
      <c r="C164" s="123"/>
      <c r="D164" s="123"/>
      <c r="E164" s="123"/>
      <c r="F164" s="123"/>
      <c r="G164" s="123"/>
      <c r="H164" s="123"/>
      <c r="I164" s="123"/>
      <c r="J164" s="123"/>
    </row>
    <row r="165" spans="3:10">
      <c r="C165" s="123"/>
      <c r="D165" s="123"/>
      <c r="E165" s="123"/>
      <c r="F165" s="123"/>
      <c r="G165" s="123"/>
      <c r="H165" s="123"/>
      <c r="I165" s="123"/>
      <c r="J165" s="123"/>
    </row>
    <row r="166" spans="3:10">
      <c r="C166" s="123"/>
      <c r="D166" s="123"/>
      <c r="E166" s="123"/>
      <c r="F166" s="123"/>
      <c r="G166" s="123"/>
      <c r="H166" s="123"/>
      <c r="I166" s="123"/>
      <c r="J166" s="123"/>
    </row>
    <row r="167" spans="3:10">
      <c r="C167" s="123"/>
      <c r="D167" s="123"/>
      <c r="E167" s="123"/>
      <c r="F167" s="123"/>
      <c r="G167" s="123"/>
      <c r="H167" s="123"/>
      <c r="I167" s="123"/>
      <c r="J167" s="123"/>
    </row>
    <row r="168" spans="3:10">
      <c r="C168" s="123"/>
      <c r="D168" s="123"/>
      <c r="E168" s="123"/>
      <c r="F168" s="123"/>
      <c r="G168" s="123"/>
      <c r="H168" s="123"/>
      <c r="I168" s="123"/>
      <c r="J168" s="123"/>
    </row>
    <row r="169" spans="3:10">
      <c r="C169" s="123"/>
      <c r="D169" s="123"/>
      <c r="E169" s="123"/>
      <c r="F169" s="123"/>
      <c r="G169" s="123"/>
      <c r="H169" s="123"/>
      <c r="I169" s="123"/>
      <c r="J169" s="123"/>
    </row>
    <row r="170" spans="3:10">
      <c r="C170" s="123"/>
      <c r="D170" s="123"/>
      <c r="E170" s="123"/>
      <c r="F170" s="123"/>
      <c r="G170" s="123"/>
      <c r="H170" s="123"/>
      <c r="I170" s="123"/>
      <c r="J170" s="123"/>
    </row>
    <row r="171" spans="3:10">
      <c r="C171" s="123"/>
      <c r="D171" s="123"/>
      <c r="E171" s="123"/>
      <c r="F171" s="123"/>
      <c r="G171" s="123"/>
      <c r="H171" s="123"/>
      <c r="I171" s="123"/>
      <c r="J171" s="123"/>
    </row>
    <row r="172" spans="3:10">
      <c r="C172" s="123"/>
      <c r="D172" s="123"/>
      <c r="E172" s="123"/>
      <c r="F172" s="123"/>
      <c r="G172" s="123"/>
      <c r="H172" s="123"/>
      <c r="I172" s="123"/>
      <c r="J172" s="123"/>
    </row>
    <row r="173" spans="3:10">
      <c r="C173" s="123"/>
      <c r="D173" s="123"/>
      <c r="E173" s="123"/>
      <c r="F173" s="123"/>
      <c r="G173" s="123"/>
      <c r="H173" s="123"/>
      <c r="I173" s="123"/>
      <c r="J173" s="123"/>
    </row>
    <row r="174" spans="3:10">
      <c r="C174" s="123"/>
      <c r="D174" s="123"/>
      <c r="E174" s="123"/>
      <c r="F174" s="123"/>
      <c r="G174" s="123"/>
      <c r="H174" s="123"/>
      <c r="I174" s="123"/>
      <c r="J174" s="123"/>
    </row>
    <row r="175" spans="3:10">
      <c r="C175" s="123"/>
      <c r="D175" s="123"/>
      <c r="E175" s="123"/>
      <c r="F175" s="123"/>
      <c r="G175" s="123"/>
      <c r="H175" s="123"/>
      <c r="I175" s="123"/>
      <c r="J175" s="123"/>
    </row>
    <row r="176" spans="3:10">
      <c r="C176" s="123"/>
      <c r="D176" s="123"/>
      <c r="E176" s="123"/>
      <c r="F176" s="123"/>
      <c r="G176" s="123"/>
      <c r="H176" s="123"/>
      <c r="I176" s="123"/>
      <c r="J176" s="123"/>
    </row>
    <row r="177" spans="3:10">
      <c r="C177" s="123"/>
      <c r="D177" s="123"/>
      <c r="E177" s="123"/>
      <c r="F177" s="123"/>
      <c r="G177" s="123"/>
      <c r="H177" s="123"/>
      <c r="I177" s="123"/>
      <c r="J177" s="123"/>
    </row>
    <row r="178" spans="3:10">
      <c r="C178" s="123"/>
      <c r="D178" s="123"/>
      <c r="E178" s="123"/>
      <c r="F178" s="123"/>
      <c r="G178" s="123"/>
      <c r="H178" s="123"/>
      <c r="I178" s="123"/>
      <c r="J178" s="123"/>
    </row>
    <row r="179" spans="3:10">
      <c r="C179" s="123"/>
      <c r="D179" s="123"/>
      <c r="E179" s="123"/>
      <c r="F179" s="123"/>
      <c r="G179" s="123"/>
      <c r="H179" s="123"/>
      <c r="I179" s="123"/>
      <c r="J179" s="123"/>
    </row>
    <row r="180" spans="3:10">
      <c r="C180" s="123"/>
      <c r="D180" s="123"/>
      <c r="E180" s="123"/>
      <c r="F180" s="123"/>
      <c r="G180" s="123"/>
      <c r="H180" s="123"/>
      <c r="I180" s="123"/>
      <c r="J180" s="123"/>
    </row>
    <row r="181" spans="3:10">
      <c r="C181" s="123"/>
      <c r="D181" s="123"/>
      <c r="E181" s="123"/>
      <c r="F181" s="123"/>
      <c r="G181" s="123"/>
      <c r="H181" s="123"/>
      <c r="I181" s="123"/>
      <c r="J181" s="123"/>
    </row>
    <row r="182" spans="3:10">
      <c r="C182" s="123"/>
      <c r="D182" s="123"/>
      <c r="E182" s="123"/>
      <c r="F182" s="123"/>
      <c r="G182" s="123"/>
      <c r="H182" s="123"/>
      <c r="I182" s="123"/>
      <c r="J182" s="123"/>
    </row>
    <row r="183" spans="3:10">
      <c r="C183" s="123"/>
      <c r="D183" s="123"/>
      <c r="E183" s="123"/>
      <c r="F183" s="123"/>
      <c r="G183" s="123"/>
      <c r="H183" s="123"/>
      <c r="I183" s="123"/>
      <c r="J183" s="123"/>
    </row>
    <row r="184" spans="3:10">
      <c r="C184" s="123"/>
      <c r="D184" s="123"/>
      <c r="E184" s="123"/>
      <c r="F184" s="123"/>
      <c r="G184" s="123"/>
      <c r="H184" s="123"/>
      <c r="I184" s="123"/>
      <c r="J184" s="123"/>
    </row>
    <row r="185" spans="3:10">
      <c r="C185" s="123"/>
      <c r="D185" s="123"/>
      <c r="E185" s="123"/>
      <c r="F185" s="123"/>
      <c r="G185" s="123"/>
      <c r="H185" s="123"/>
      <c r="I185" s="123"/>
      <c r="J185" s="123"/>
    </row>
    <row r="186" spans="3:10">
      <c r="C186" s="123"/>
      <c r="D186" s="123"/>
      <c r="E186" s="123"/>
      <c r="F186" s="123"/>
      <c r="G186" s="123"/>
      <c r="H186" s="123"/>
      <c r="I186" s="123"/>
      <c r="J186" s="123"/>
    </row>
    <row r="187" spans="3:10">
      <c r="C187" s="123"/>
      <c r="D187" s="123"/>
      <c r="E187" s="123"/>
      <c r="F187" s="123"/>
      <c r="G187" s="123"/>
      <c r="H187" s="123"/>
      <c r="I187" s="123"/>
      <c r="J187" s="123"/>
    </row>
    <row r="188" spans="3:10">
      <c r="C188" s="123"/>
      <c r="D188" s="123"/>
      <c r="E188" s="123"/>
      <c r="F188" s="123"/>
      <c r="G188" s="123"/>
      <c r="H188" s="123"/>
      <c r="I188" s="123"/>
      <c r="J188" s="123"/>
    </row>
    <row r="189" spans="3:10">
      <c r="C189" s="123"/>
      <c r="D189" s="123"/>
      <c r="E189" s="123"/>
      <c r="F189" s="123"/>
      <c r="G189" s="123"/>
      <c r="H189" s="123"/>
      <c r="I189" s="123"/>
      <c r="J189" s="123"/>
    </row>
    <row r="190" spans="3:10">
      <c r="C190" s="123"/>
      <c r="D190" s="123"/>
      <c r="E190" s="123"/>
      <c r="F190" s="123"/>
      <c r="G190" s="123"/>
      <c r="H190" s="123"/>
      <c r="I190" s="123"/>
      <c r="J190" s="123"/>
    </row>
    <row r="191" spans="3:10">
      <c r="C191" s="123"/>
      <c r="D191" s="123"/>
      <c r="E191" s="123"/>
      <c r="F191" s="123"/>
      <c r="G191" s="123"/>
      <c r="H191" s="123"/>
      <c r="I191" s="123"/>
      <c r="J191" s="123"/>
    </row>
    <row r="192" spans="3:10">
      <c r="C192" s="123"/>
      <c r="D192" s="123"/>
      <c r="E192" s="123"/>
      <c r="F192" s="123"/>
      <c r="G192" s="123"/>
      <c r="H192" s="123"/>
      <c r="I192" s="123"/>
      <c r="J192" s="123"/>
    </row>
    <row r="193" spans="3:10">
      <c r="C193" s="123"/>
      <c r="D193" s="123"/>
      <c r="E193" s="123"/>
      <c r="F193" s="123"/>
      <c r="G193" s="123"/>
      <c r="H193" s="123"/>
      <c r="I193" s="123"/>
      <c r="J193" s="123"/>
    </row>
    <row r="194" spans="3:10">
      <c r="C194" s="123"/>
      <c r="D194" s="123"/>
      <c r="E194" s="123"/>
      <c r="F194" s="123"/>
      <c r="G194" s="123"/>
      <c r="H194" s="123"/>
      <c r="I194" s="123"/>
      <c r="J194" s="123"/>
    </row>
    <row r="195" spans="3:10">
      <c r="C195" s="123"/>
      <c r="D195" s="123"/>
      <c r="E195" s="123"/>
      <c r="F195" s="123"/>
      <c r="G195" s="123"/>
      <c r="H195" s="123"/>
      <c r="I195" s="123"/>
      <c r="J195" s="123"/>
    </row>
    <row r="196" spans="3:10">
      <c r="C196" s="123"/>
      <c r="D196" s="123"/>
      <c r="E196" s="123"/>
      <c r="F196" s="123"/>
      <c r="G196" s="123"/>
      <c r="H196" s="123"/>
      <c r="I196" s="123"/>
      <c r="J196" s="123"/>
    </row>
    <row r="197" spans="3:10">
      <c r="C197" s="123"/>
      <c r="D197" s="123"/>
      <c r="E197" s="123"/>
      <c r="F197" s="123"/>
      <c r="G197" s="123"/>
      <c r="H197" s="123"/>
      <c r="I197" s="123"/>
      <c r="J197" s="123"/>
    </row>
    <row r="198" spans="3:10">
      <c r="C198" s="123"/>
      <c r="D198" s="123"/>
      <c r="E198" s="123"/>
      <c r="F198" s="123"/>
      <c r="G198" s="123"/>
      <c r="H198" s="123"/>
      <c r="I198" s="123"/>
      <c r="J198" s="123"/>
    </row>
    <row r="199" spans="3:10">
      <c r="C199" s="123"/>
      <c r="D199" s="123"/>
      <c r="E199" s="123"/>
      <c r="F199" s="123"/>
      <c r="G199" s="123"/>
      <c r="H199" s="123"/>
      <c r="I199" s="123"/>
      <c r="J199" s="123"/>
    </row>
    <row r="200" spans="3:10">
      <c r="C200" s="123"/>
      <c r="D200" s="123"/>
      <c r="E200" s="123"/>
      <c r="F200" s="123"/>
      <c r="G200" s="123"/>
      <c r="H200" s="123"/>
      <c r="I200" s="123"/>
      <c r="J200" s="123"/>
    </row>
    <row r="201" spans="3:10">
      <c r="C201" s="123"/>
      <c r="D201" s="123"/>
      <c r="E201" s="123"/>
      <c r="F201" s="123"/>
      <c r="G201" s="123"/>
      <c r="H201" s="123"/>
      <c r="I201" s="123"/>
      <c r="J201" s="123"/>
    </row>
    <row r="202" spans="3:10">
      <c r="C202" s="123"/>
      <c r="D202" s="123"/>
      <c r="E202" s="123"/>
      <c r="F202" s="123"/>
      <c r="G202" s="123"/>
      <c r="H202" s="123"/>
      <c r="I202" s="123"/>
      <c r="J202" s="123"/>
    </row>
    <row r="203" spans="3:10">
      <c r="C203" s="123"/>
      <c r="D203" s="123"/>
      <c r="E203" s="123"/>
      <c r="F203" s="123"/>
      <c r="G203" s="123"/>
      <c r="H203" s="123"/>
      <c r="I203" s="123"/>
      <c r="J203" s="123"/>
    </row>
    <row r="204" spans="3:10">
      <c r="C204" s="123"/>
      <c r="D204" s="123"/>
      <c r="E204" s="123"/>
      <c r="F204" s="123"/>
      <c r="G204" s="123"/>
      <c r="H204" s="123"/>
      <c r="I204" s="123"/>
      <c r="J204" s="123"/>
    </row>
    <row r="205" spans="3:10">
      <c r="C205" s="123"/>
      <c r="D205" s="123"/>
      <c r="E205" s="123"/>
      <c r="F205" s="123"/>
      <c r="G205" s="123"/>
      <c r="H205" s="123"/>
      <c r="I205" s="123"/>
      <c r="J205" s="123"/>
    </row>
    <row r="206" spans="3:10">
      <c r="C206" s="123"/>
      <c r="D206" s="123"/>
      <c r="E206" s="123"/>
      <c r="F206" s="123"/>
      <c r="G206" s="123"/>
      <c r="H206" s="123"/>
      <c r="I206" s="123"/>
      <c r="J206" s="123"/>
    </row>
    <row r="207" spans="3:10">
      <c r="C207" s="123"/>
      <c r="D207" s="123"/>
      <c r="E207" s="123"/>
      <c r="F207" s="123"/>
      <c r="G207" s="123"/>
      <c r="H207" s="123"/>
      <c r="I207" s="123"/>
      <c r="J207" s="123"/>
    </row>
    <row r="208" spans="3:10">
      <c r="C208" s="123"/>
      <c r="D208" s="123"/>
      <c r="E208" s="123"/>
      <c r="F208" s="123"/>
      <c r="G208" s="123"/>
      <c r="H208" s="123"/>
      <c r="I208" s="123"/>
      <c r="J208" s="123"/>
    </row>
    <row r="209" spans="3:10">
      <c r="C209" s="123"/>
      <c r="D209" s="123"/>
      <c r="E209" s="123"/>
      <c r="F209" s="123"/>
      <c r="G209" s="123"/>
      <c r="H209" s="123"/>
      <c r="I209" s="123"/>
      <c r="J209" s="123"/>
    </row>
    <row r="210" spans="3:10">
      <c r="C210" s="123"/>
      <c r="D210" s="123"/>
      <c r="E210" s="123"/>
      <c r="F210" s="123"/>
      <c r="G210" s="123"/>
      <c r="H210" s="123"/>
      <c r="I210" s="123"/>
      <c r="J210" s="123"/>
    </row>
    <row r="211" spans="3:10">
      <c r="C211" s="123"/>
      <c r="D211" s="123"/>
      <c r="E211" s="123"/>
      <c r="F211" s="123"/>
      <c r="G211" s="123"/>
      <c r="H211" s="123"/>
      <c r="I211" s="123"/>
      <c r="J211" s="123"/>
    </row>
    <row r="212" spans="3:10">
      <c r="C212" s="123"/>
      <c r="D212" s="123"/>
      <c r="E212" s="123"/>
      <c r="F212" s="123"/>
      <c r="G212" s="123"/>
      <c r="H212" s="123"/>
      <c r="I212" s="123"/>
      <c r="J212" s="123"/>
    </row>
    <row r="213" spans="3:10">
      <c r="C213" s="123"/>
      <c r="D213" s="123"/>
      <c r="E213" s="123"/>
      <c r="F213" s="123"/>
      <c r="G213" s="123"/>
      <c r="H213" s="123"/>
      <c r="I213" s="123"/>
      <c r="J213" s="123"/>
    </row>
    <row r="214" spans="3:10">
      <c r="C214" s="123"/>
      <c r="D214" s="123"/>
      <c r="E214" s="123"/>
      <c r="F214" s="123"/>
      <c r="G214" s="123"/>
      <c r="H214" s="123"/>
      <c r="I214" s="123"/>
      <c r="J214" s="123"/>
    </row>
    <row r="215" spans="3:10">
      <c r="C215" s="123"/>
      <c r="D215" s="123"/>
      <c r="E215" s="123"/>
      <c r="F215" s="123"/>
      <c r="G215" s="123"/>
      <c r="H215" s="123"/>
      <c r="I215" s="123"/>
      <c r="J215" s="123"/>
    </row>
    <row r="216" spans="3:10">
      <c r="C216" s="123"/>
      <c r="D216" s="123"/>
      <c r="E216" s="123"/>
      <c r="F216" s="123"/>
      <c r="G216" s="123"/>
      <c r="H216" s="123"/>
      <c r="I216" s="123"/>
      <c r="J216" s="123"/>
    </row>
    <row r="217" spans="3:10">
      <c r="C217" s="123"/>
      <c r="D217" s="123"/>
      <c r="E217" s="123"/>
      <c r="F217" s="123"/>
      <c r="G217" s="123"/>
      <c r="H217" s="123"/>
      <c r="I217" s="123"/>
      <c r="J217" s="123"/>
    </row>
    <row r="218" spans="3:10">
      <c r="C218" s="123"/>
      <c r="D218" s="123"/>
      <c r="E218" s="123"/>
      <c r="F218" s="123"/>
      <c r="G218" s="123"/>
      <c r="H218" s="123"/>
      <c r="I218" s="123"/>
      <c r="J218" s="123"/>
    </row>
    <row r="219" spans="3:10">
      <c r="C219" s="123"/>
      <c r="D219" s="123"/>
      <c r="E219" s="123"/>
      <c r="F219" s="123"/>
      <c r="G219" s="123"/>
      <c r="H219" s="123"/>
      <c r="I219" s="123"/>
      <c r="J219" s="123"/>
    </row>
  </sheetData>
  <mergeCells count="11">
    <mergeCell ref="B1:L1"/>
    <mergeCell ref="B2:L2"/>
    <mergeCell ref="B3:L3"/>
    <mergeCell ref="B7:J7"/>
    <mergeCell ref="C9:F9"/>
    <mergeCell ref="B5:J5"/>
    <mergeCell ref="B6:J6"/>
    <mergeCell ref="B9:B11"/>
    <mergeCell ref="J9:J10"/>
    <mergeCell ref="G9:I9"/>
    <mergeCell ref="C11:I11"/>
  </mergeCells>
  <hyperlinks>
    <hyperlink ref="B1:G1" location="Cuprins_ro!B4" display="I. Balanța de plăți a Republicii Moldova în trimestrul I 2023 (date provizorii)" xr:uid="{6131B2AE-18CF-4A28-8A36-06FE568FDC0B}"/>
    <hyperlink ref="B2:G2" location="Содержание_ru!B4" display="I. Платёжный баланс Республики Молдова в I кварталe 2023 года (предварительные данные)" xr:uid="{C3824449-FDD6-4656-8EB7-31D7BDCBBECE}"/>
    <hyperlink ref="B3:G3" location="Contents_en!B4" display="I. Balance of payments of the Republic of Moldova in Quarter I, 2023 (preliminary data)" xr:uid="{F6199C27-419B-4D1D-975B-9C63D4492763}"/>
  </hyperlinks>
  <pageMargins left="0.7" right="0.7" top="0.75" bottom="0.75" header="0.3" footer="0.3"/>
  <pageSetup paperSize="9" orientation="portrait" horizontalDpi="300" verticalDpi="300" r:id="rId1"/>
  <headerFooter differentOddEven="1">
    <oddHeader>&amp;L&amp;1 </oddHeader>
    <oddFooter>&amp;L&amp;1 </oddFooter>
    <evenHeader>&amp;L&amp;1 </evenHeader>
    <evenFooter>&amp;L&amp;1 </even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titus xmlns="http://schemas.titus.com/TitusProperties/">
  <TitusGUID xmlns="">b3839a7b-3d83-4bc9-9e5c-e3ddd405f8a2</TitusGUID>
  <TitusMetadata xmlns="">eyJucyI6Imh0dHA6XC9cL3d3dy5ibm0ubWRcL25zXC9ibm0iLCJwcm9wcyI6W3sibiI6IkNsYXNpZmljYXJlIiwidmFscyI6W3sidmFsdWUiOiJOT05FIn1dfV19</TitusMetadata>
</titus>
</file>

<file path=customXml/itemProps1.xml><?xml version="1.0" encoding="utf-8"?>
<ds:datastoreItem xmlns:ds="http://schemas.openxmlformats.org/officeDocument/2006/customXml" ds:itemID="{6B9DE145-5DC5-47FD-B10B-B6302D708E48}">
  <ds:schemaRefs>
    <ds:schemaRef ds:uri="http://schemas.titus.com/TitusProperties/"/>
    <ds:schemaRef ds:uri=""/>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54</vt:i4>
      </vt:variant>
      <vt:variant>
        <vt:lpstr>Named Ranges</vt:lpstr>
      </vt:variant>
      <vt:variant>
        <vt:i4>21</vt:i4>
      </vt:variant>
    </vt:vector>
  </HeadingPairs>
  <TitlesOfParts>
    <vt:vector size="75" baseType="lpstr">
      <vt:lpstr>Cuprins_ro</vt:lpstr>
      <vt:lpstr>Содержание_ru</vt:lpstr>
      <vt:lpstr>Contents_en</vt:lpstr>
      <vt:lpstr>D1</vt:lpstr>
      <vt:lpstr>T1</vt:lpstr>
      <vt:lpstr>D2</vt:lpstr>
      <vt:lpstr>T2</vt:lpstr>
      <vt:lpstr>D3</vt:lpstr>
      <vt:lpstr>T3</vt:lpstr>
      <vt:lpstr>D4</vt:lpstr>
      <vt:lpstr>D5</vt:lpstr>
      <vt:lpstr>T4</vt:lpstr>
      <vt:lpstr>D6</vt:lpstr>
      <vt:lpstr>D7</vt:lpstr>
      <vt:lpstr>D8</vt:lpstr>
      <vt:lpstr>D9</vt:lpstr>
      <vt:lpstr>T5</vt:lpstr>
      <vt:lpstr>D10</vt:lpstr>
      <vt:lpstr>D11</vt:lpstr>
      <vt:lpstr>T6</vt:lpstr>
      <vt:lpstr>D12</vt:lpstr>
      <vt:lpstr>D13</vt:lpstr>
      <vt:lpstr>T7</vt:lpstr>
      <vt:lpstr>D14</vt:lpstr>
      <vt:lpstr>D15</vt:lpstr>
      <vt:lpstr>D16</vt:lpstr>
      <vt:lpstr>T8</vt:lpstr>
      <vt:lpstr>D17</vt:lpstr>
      <vt:lpstr>T9</vt:lpstr>
      <vt:lpstr>T10</vt:lpstr>
      <vt:lpstr>D18</vt:lpstr>
      <vt:lpstr>T11</vt:lpstr>
      <vt:lpstr>T12</vt:lpstr>
      <vt:lpstr>D19</vt:lpstr>
      <vt:lpstr>D20</vt:lpstr>
      <vt:lpstr>D21</vt:lpstr>
      <vt:lpstr>D22</vt:lpstr>
      <vt:lpstr>D23</vt:lpstr>
      <vt:lpstr>D24</vt:lpstr>
      <vt:lpstr>T13</vt:lpstr>
      <vt:lpstr>D25</vt:lpstr>
      <vt:lpstr>D26</vt:lpstr>
      <vt:lpstr>T14</vt:lpstr>
      <vt:lpstr>D27</vt:lpstr>
      <vt:lpstr>D28</vt:lpstr>
      <vt:lpstr>T15</vt:lpstr>
      <vt:lpstr>T16</vt:lpstr>
      <vt:lpstr>D29</vt:lpstr>
      <vt:lpstr>D30</vt:lpstr>
      <vt:lpstr>D31</vt:lpstr>
      <vt:lpstr>D32</vt:lpstr>
      <vt:lpstr>D33</vt:lpstr>
      <vt:lpstr>D34</vt:lpstr>
      <vt:lpstr>D35</vt:lpstr>
      <vt:lpstr>'T3'!_Hlk82694268</vt:lpstr>
      <vt:lpstr>'D8'!_Ref127958692</vt:lpstr>
      <vt:lpstr>'D9'!_Ref127959271</vt:lpstr>
      <vt:lpstr>'D29'!_Ref127979080</vt:lpstr>
      <vt:lpstr>'T4'!_Ref127980745</vt:lpstr>
      <vt:lpstr>'T6'!_Ref127980868</vt:lpstr>
      <vt:lpstr>'T5'!_Ref127981012</vt:lpstr>
      <vt:lpstr>'T7'!_Ref128035283</vt:lpstr>
      <vt:lpstr>'D15'!_Ref128035688</vt:lpstr>
      <vt:lpstr>'T10'!_Ref128036087</vt:lpstr>
      <vt:lpstr>'T9'!_Ref128036424</vt:lpstr>
      <vt:lpstr>'T11'!_Ref128036509</vt:lpstr>
      <vt:lpstr>'T12'!_Ref128036591</vt:lpstr>
      <vt:lpstr>'T14'!_Ref128036795</vt:lpstr>
      <vt:lpstr>'T16'!_Ref128036938</vt:lpstr>
      <vt:lpstr>'T15'!_Ref128037083</vt:lpstr>
      <vt:lpstr>'D32'!_Ref128038199</vt:lpstr>
      <vt:lpstr>'D35'!_Ref128038199</vt:lpstr>
      <vt:lpstr>'T13'!_Ref130801470</vt:lpstr>
      <vt:lpstr>'T11'!_Toc137040606</vt:lpstr>
      <vt:lpstr>'T8'!Tabelul_8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I. Gonta</dc:creator>
  <cp:lastModifiedBy>Anatolie A. Petica</cp:lastModifiedBy>
  <dcterms:created xsi:type="dcterms:W3CDTF">2015-06-05T18:17:20Z</dcterms:created>
  <dcterms:modified xsi:type="dcterms:W3CDTF">2024-01-12T10:08:37Z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b3839a7b-3d83-4bc9-9e5c-e3ddd405f8a2</vt:lpwstr>
  </property>
  <property fmtid="{D5CDD505-2E9C-101B-9397-08002B2CF9AE}" pid="3" name="check">
    <vt:lpwstr>NONE</vt:lpwstr>
  </property>
  <property fmtid="{D5CDD505-2E9C-101B-9397-08002B2CF9AE}" pid="4" name="Clasificare">
    <vt:lpwstr>NONE</vt:lpwstr>
  </property>
</Properties>
</file>