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shapes+xml" PartName="/xl/drawings/drawing3.xml"/>
  <Override ContentType="application/vnd.openxmlformats-officedocument.drawingml.chartshapes+xml" PartName="/xl/drawings/drawing4.xml"/>
  <Override ContentType="application/vnd.openxmlformats-officedocument.drawing+xml" PartName="/xl/drawings/drawing5.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Definition+xml" PartName="/xl/pivotCache/pivotCacheDefinition38.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CacheRecords+xml" PartName="/xl/pivotCache/pivotCacheRecords6.xml"/>
  <Override ContentType="application/vnd.openxmlformats-officedocument.spreadsheetml.pivotCacheRecords+xml" PartName="/xl/pivotCache/pivotCacheRecords7.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pivotTable+xml" PartName="/xl/pivotTables/pivotTable34.xml"/>
  <Override ContentType="application/vnd.openxmlformats-officedocument.spreadsheetml.pivotTable+xml" PartName="/xl/pivotTables/pivotTable35.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mc:Choice Requires="x15">
      <x15ac:absPath xmlns:x15ac="http://schemas.microsoft.com/office/spreadsheetml/2010/11/ac" url="X:\RAPS\BLPL\CAP\2025\2025_q2\web\ro\"/>
    </mc:Choice>
  </mc:AlternateContent>
  <xr:revisionPtr revIDLastSave="0" documentId="13_ncr:1_{F929D71F-92BC-4898-9A8B-92C00C8F3E10}" xr6:coauthVersionLast="47" xr6:coauthVersionMax="47" xr10:uidLastSave="{00000000-0000-0000-0000-000000000000}"/>
  <workbookProtection workbookAlgorithmName="SHA-512" workbookHashValue="wPRLJ79Lp/WEf8GlSAyfSErTJ+Nk9fAWjERYNxm/hsFLDrgNsQ4NMCwJ7m9dgkdWYUYAUAhHHR64rBm5oUx+mA==" workbookSaltValue="C0R6yTvn1XZtXXBykuSWTw==" workbookSpinCount="100000" lockStructure="1"/>
  <bookViews>
    <workbookView xWindow="-120" yWindow="-120" windowWidth="38640" windowHeight="21240" tabRatio="595"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DATA_2_!$M$8:$U$8</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DATA_3_!$S$8:$AA$8</definedName>
    <definedName name="_xlcn.WorksheetConnection_Dashboard_propunere.xlsxTable211" hidden="1">Table21[]</definedName>
    <definedName name="_xlcn.WorksheetConnection_DATA_2_M8U141" hidden="1">DATA_2_!$M$8:$U$8</definedName>
    <definedName name="_xlcn.WorksheetConnection_DATA_3_AC8AH141" hidden="1">DATA_3_!$AB$8:$AD$8</definedName>
    <definedName name="_xlcn.WorksheetConnection_DATA_3_AC8AH1411" hidden="1">DATA_3_!$AB$8:$AD$8</definedName>
    <definedName name="_xlcn.WorksheetConnection_DATA_3_S8AA141" hidden="1">DATA_3_!$S$8:$AA$8</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246" r:id="rId7"/>
    <pivotCache cacheId="247" r:id="rId8"/>
    <pivotCache cacheId="248" r:id="rId9"/>
    <pivotCache cacheId="249" r:id="rId10"/>
    <pivotCache cacheId="250" r:id="rId11"/>
    <pivotCache cacheId="251" r:id="rId12"/>
    <pivotCache cacheId="252" r:id="rId13"/>
    <pivotCache cacheId="253" r:id="rId14"/>
    <pivotCache cacheId="254" r:id="rId15"/>
    <pivotCache cacheId="255" r:id="rId16"/>
    <pivotCache cacheId="256" r:id="rId17"/>
    <pivotCache cacheId="257" r:id="rId18"/>
    <pivotCache cacheId="258" r:id="rId19"/>
    <pivotCache cacheId="259" r:id="rId20"/>
    <pivotCache cacheId="260" r:id="rId21"/>
    <pivotCache cacheId="261" r:id="rId22"/>
    <pivotCache cacheId="262" r:id="rId23"/>
    <pivotCache cacheId="263" r:id="rId24"/>
    <pivotCache cacheId="264" r:id="rId25"/>
    <pivotCache cacheId="265" r:id="rId26"/>
    <pivotCache cacheId="266" r:id="rId27"/>
    <pivotCache cacheId="267" r:id="rId28"/>
    <pivotCache cacheId="268" r:id="rId29"/>
    <pivotCache cacheId="269" r:id="rId30"/>
    <pivotCache cacheId="270" r:id="rId31"/>
    <pivotCache cacheId="271" r:id="rId32"/>
    <pivotCache cacheId="272" r:id="rId33"/>
    <pivotCache cacheId="273" r:id="rId34"/>
    <pivotCache cacheId="274" r:id="rId35"/>
    <pivotCache cacheId="275" r:id="rId36"/>
    <pivotCache cacheId="276" r:id="rId37"/>
    <pivotCache cacheId="277" r:id="rId38"/>
    <pivotCache cacheId="278" r:id="rId39"/>
  </pivotCaches>
  <extLst>
    <ext xmlns:x14="http://schemas.microsoft.com/office/spreadsheetml/2009/9/main" uri="{876F7934-8845-4945-9796-88D515C7AA90}">
      <x14:pivotCaches>
        <pivotCache cacheId="279" r:id="rId40"/>
        <pivotCache cacheId="280" r:id="rId41"/>
        <pivotCache cacheId="281" r:id="rId42"/>
        <pivotCache cacheId="282" r:id="rId43"/>
        <pivotCache cacheId="283"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3" l="1"/>
  <c r="U11" i="3"/>
  <c r="U12" i="3"/>
  <c r="U13" i="3"/>
  <c r="U14" i="3"/>
  <c r="U9" i="3"/>
  <c r="BM15" i="3"/>
  <c r="AZ13" i="4" l="1"/>
  <c r="H16" i="2"/>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3" xr16:uid="{00000000-0015-0000-FFFF-FFFF02000000}"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4" xr16:uid="{00000000-0015-0000-FFFF-FFFF03000000}"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5" xr16:uid="{00000000-0015-0000-FFFF-FFFF04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6" xr16:uid="{00000000-0015-0000-FFFF-FFFF05000000}"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7" xr16:uid="{00000000-0015-0000-FFFF-FFFF0600000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8" xr16:uid="{00000000-0015-0000-FFFF-FFFF07000000}"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9" xr16:uid="{00000000-0015-0000-FFFF-FFFF08000000}"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0" xr16:uid="{00000000-0015-0000-FFFF-FFFF09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1" xr16:uid="{00000000-0015-0000-FFFF-FFFF0A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2" xr16:uid="{00000000-0015-0000-FFFF-FFFF0B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3" xr16:uid="{00000000-0015-0000-FFFF-FFFF0C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4" xr16:uid="{00000000-0015-0000-FFFF-FFFF0D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5" xr16:uid="{00000000-0015-0000-FFFF-FFFF0E000000}"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6" xr16:uid="{00000000-0015-0000-FFFF-FFFF0F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7" xr16:uid="{00000000-0015-0000-FFFF-FFFF10000000}"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18" xr16:uid="{00000000-0015-0000-FFFF-FFFF11000000}"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19" xr16:uid="{00000000-0015-0000-FFFF-FFFF12000000}"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0" xr16:uid="{00000000-0015-0000-FFFF-FFFF13000000}"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1" xr16:uid="{00000000-0015-0000-FFFF-FFFF14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2" xr16:uid="{00000000-0015-0000-FFFF-FFFF15000000}"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3" xr16:uid="{00000000-0015-0000-FFFF-FFFF16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4" xr16:uid="{00000000-0015-0000-FFFF-FFFF17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5" xr16:uid="{00000000-0015-0000-FFFF-FFFF18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6" xr16:uid="{00000000-0015-0000-FFFF-FFFF19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<sst xmlns="http://schemas.openxmlformats.org/spreadsheetml/2006/main" count="1610" uniqueCount="329">
  <si>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</si>
  <si>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</si>
  <si>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</si>
  <si>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</si>
  <si>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</si>
  <si>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</si>
  <si>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</si>
  <si>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</si>
  <si>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</si>
  <si>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</si>
  <si>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</si>
  <si>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</si>
  <si>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</si>
  <si>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</si>
  <si>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</si>
  <si>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</si>
  <si>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</si>
  <si>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</si>
  <si>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</si>
  <si>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</si>
  <si>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</si>
  <si>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Bunuri pentru prelucrare</t>
  </si>
  <si>
    <t xml:space="preserve">    Ajustări operate de BNM:</t>
  </si>
  <si>
    <t xml:space="preserve">         Procurări în porturi</t>
  </si>
  <si>
    <t xml:space="preserve">         Export pers. fizice </t>
  </si>
  <si>
    <t xml:space="preserve">Import de bunuri FOB (BP) - MBP 6 </t>
  </si>
  <si>
    <t xml:space="preserve">    Import conform statisticii comerțului exterior (CIF)</t>
  </si>
  <si>
    <t xml:space="preserve">        Importul bancnotelor şi monedelor</t>
  </si>
  <si>
    <t xml:space="preserve">        Procurări în porturi</t>
  </si>
  <si>
    <t xml:space="preserve">        Import pers. fizice </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</si>
  <si>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</si>
  <si>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</si>
  <si>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</si>
  <si>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</si>
  <si>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</si>
  <si>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</si>
  <si>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</si>
  <si>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</si>
  <si>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</si>
  <si>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</si>
  <si>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</si>
  <si>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</si>
  <si>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</si>
  <si>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</si>
  <si>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</si>
  <si>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</si>
  <si>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</si>
  <si>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</si>
  <si>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</si>
  <si>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</si>
  <si>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</si>
  <si>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</si>
  <si>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</si>
  <si>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</si>
  <si>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</si>
  <si>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</si>
  <si>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</si>
  <si>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</si>
  <si>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</si>
  <si>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</si>
  <si>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</si>
  <si>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</si>
  <si>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</si>
  <si>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</si>
  <si>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</si>
  <si>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</si>
  <si>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</si>
  <si>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</si>
  <si>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</si>
  <si>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</si>
  <si>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</si>
  <si>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</si>
  <si>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</si>
  <si>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</si>
  <si>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</si>
  <si>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</si>
  <si>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</si>
  <si>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20% din M2</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</si>
  <si>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</si>
  <si>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</si>
  <si>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</si>
  <si>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</si>
  <si>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</si>
  <si>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</si>
  <si>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</si>
  <si>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</si>
  <si>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</si>
  <si>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</si>
  <si>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</si>
  <si>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</si>
  <si>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</si>
  <si>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</si>
  <si>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</si>
  <si>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</si>
  <si>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</si>
  <si>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</si>
  <si>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</si>
  <si>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</si>
  <si>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</si>
  <si>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</si>
  <si>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</si>
  <si>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</si>
  <si>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</si>
  <si>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</si>
  <si>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</si>
  <si>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</si>
  <si>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</si>
  <si>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</si>
  <si>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</si>
  <si>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</si>
  <si>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</si>
  <si>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</si>
  <si>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</si>
  <si>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</si>
  <si>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</si>
  <si>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</si>
  <si>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</si>
  <si>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</si>
  <si>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</si>
  <si>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</si>
  <si>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</si>
  <si>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</si>
  <si>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</si>
  <si>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</si>
  <si>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</si>
  <si>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</si>
  <si>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</si>
  <si>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</si>
  <si>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</si>
  <si>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</si>
  <si>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</si>
  <si>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</si>
  <si>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</si>
  <si>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</si>
  <si>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</si>
  <si>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</si>
  <si>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</si>
  <si>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</si>
  <si>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</si>
  <si>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</si>
  <si>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</si>
  <si>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</si>
  <si>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</si>
  <si>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</si>
  <si>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</si>
  <si>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</si>
  <si>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</si>
  <si>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</si>
  <si>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</si>
  <si>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</si>
  <si>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</si>
  <si>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</si>
  <si>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</si>
  <si>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</si>
  <si>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</si>
  <si>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</si>
  <si>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</si>
  <si>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</si>
  <si>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</si>
  <si>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</si>
  <si>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</si>
  <si>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</si>
  <si>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</si>
  <si>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</si>
  <si>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</si>
  <si>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</si>
  <si>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</si>
  <si>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</si>
  <si>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</si>
  <si>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</si>
  <si>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</si>
  <si>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</si>
  <si>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</si>
  <si>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</si>
  <si>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</si>
  <si>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Banca centrală</t>
  </si>
  <si>
    <t xml:space="preserve">Vehicule și echipamente de transport </t>
  </si>
  <si>
    <t>Balanța de plăți a Republicii Moldova</t>
  </si>
  <si>
    <t>Poziția investițională internațională</t>
  </si>
  <si>
    <t>Datoria externă brută</t>
  </si>
  <si>
    <t>Export de bunuri FOB (BP) - MBP 6</t>
  </si>
  <si>
    <t>Import de bunuri FOB (BP) - MBP 6</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</si>
  <si>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</si>
  <si>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</si>
  <si>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</si>
  <si>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</si>
  <si>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</si>
  <si>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</si>
  <si>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</si>
  <si>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</si>
  <si>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</si>
  <si>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</si>
  <si>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</si>
  <si>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</si>
  <si>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</si>
  <si>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</si>
  <si>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</si>
  <si>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</si>
  <si>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</si>
  <si>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</si>
  <si>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</si>
  <si>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</si>
  <si>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</si>
  <si>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</si>
  <si>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</si>
  <si>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</si>
  <si>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</si>
  <si>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</si>
  <si>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</si>
  <si>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</si>
  <si>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</si>
  <si>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</si>
  <si>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</si>
  <si>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</si>
  <si>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</si>
  <si>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</si>
  <si>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</si>
  <si>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</si>
  <si>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</si>
  <si>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</si>
  <si>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</si>
  <si>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</si>
  <si>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</si>
  <si>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</si>
  <si>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</si>
  <si>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</si>
  <si>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</si>
  <si>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</si>
  <si>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</si>
  <si>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</si>
  <si>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</si>
  <si>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</si>
  <si>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</si>
  <si>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</si>
  <si>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</si>
  <si>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</si>
  <si>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</si>
  <si>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</si>
  <si>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</si>
  <si>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</si>
  <si>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</si>
  <si>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</si>
  <si>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</si>
  <si>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</si>
  <si>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</si>
  <si>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</si>
  <si>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</si>
  <si>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</si>
  <si>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</si>
  <si>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</si>
  <si>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</si>
  <si>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</si>
  <si>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</si>
  <si>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</si>
  <si>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</si>
  <si>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</si>
  <si>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</si>
  <si>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</si>
  <si>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</si>
  <si>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</si>
  <si>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</si>
  <si>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</si>
  <si>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</si>
  <si>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</si>
  <si>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</si>
  <si>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</si>
  <si>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</si>
  <si>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</si>
  <si>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</si>
  <si>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</si>
  <si>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Serviciul datoriei externe publice</t>
  </si>
  <si>
    <t xml:space="preserve">Serviciul datoriei externe publice    </t>
  </si>
  <si>
    <t>Serviciul datoriei externe publice, plăți conform orarului (mil. USD)</t>
  </si>
  <si>
    <t>Serviciul datoriei externe publice / export de bunuri și servicii</t>
  </si>
  <si>
    <t xml:space="preserve">Serviciul datoriei externe publice / export de bunuri și servicii      </t>
  </si>
  <si>
    <t xml:space="preserve">    Exporturi conform statisticii comerțului exterior </t>
  </si>
  <si>
    <t xml:space="preserve">         Din procurările în magazinele duty-free*</t>
  </si>
  <si>
    <t xml:space="preserve">         Exporturi nete de mărfuri negociate peste hotare</t>
  </si>
  <si>
    <t xml:space="preserve">        Bunuri pentru prelucrare*</t>
  </si>
  <si>
    <t xml:space="preserve">        Recalcul din prețuri CIF în FOB</t>
  </si>
  <si>
    <t xml:space="preserve">        Resurse energetice procurate anterior și stocate</t>
  </si>
  <si>
    <t xml:space="preserve">    Ajustări operate de BNM:2</t>
  </si>
  <si>
    <t xml:space="preserve">  Import conform statisticii comerțului exterior (CIF)</t>
  </si>
  <si>
    <t xml:space="preserve">  Ajustări operate de BNM: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</si>
  <si>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</si>
  <si>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</si>
  <si>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</si>
  <si>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</si>
  <si>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</si>
  <si>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Exporturi nete de mărfuri negociate peste hotare</t>
  </si>
  <si>
    <t xml:space="preserve">    Export pers. fizice</t>
  </si>
  <si>
    <t xml:space="preserve">  Ajustări operate de BNM:</t>
  </si>
  <si>
    <t xml:space="preserve">  Export conform statisticii comerțului exterior</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</si>
  <si>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</si>
  <si>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100% din datoria externă reziduală pe termen scurt</t>
  </si>
  <si>
    <t>100% din (30%DTS(scadența reziduală)  + 15%AA + 5%M2 + 5%eX)</t>
  </si>
  <si>
    <t>100-150% din (30%DTS(scadența reziduală) + 15%AA + 5%M2 + 5%eX)</t>
  </si>
  <si>
    <t>Principalii parteneri comerciali ai Republicii Moldova pe categorii de produse (date BOP)</t>
  </si>
  <si>
    <t>Sum of Altele E</t>
  </si>
  <si>
    <t xml:space="preserve">  Bunuri pentru prelucrare</t>
  </si>
  <si>
    <t xml:space="preserve">Comerțul exterior al Republicii Moldova pe categorii de produse </t>
  </si>
  <si>
    <t>Sum of Transferuri personale 2</t>
  </si>
  <si>
    <t>Sum of Transferuri de capital între gospodăriile populației 2</t>
  </si>
  <si>
    <t>Administraţia publică 2</t>
  </si>
  <si>
    <t>Societăţi nefinanciare, GP şi IFSLSGP 2</t>
  </si>
  <si>
    <t>Societăţi care acceptă depozite, exclusiv banca centrală 2</t>
  </si>
  <si>
    <t>Banca centrală 2</t>
  </si>
  <si>
    <t>Alte sectoare 2</t>
  </si>
  <si>
    <t>Construcții</t>
  </si>
  <si>
    <t>Poziţia investiţională internaţională a Republicii Moldova  pe instrumente și termene</t>
  </si>
  <si>
    <t>Datoria externă brută pe sectoare instituționale (mil. USD)</t>
  </si>
  <si>
    <t>Angajamente de împrumuturi pe sectoare instituționale</t>
  </si>
  <si>
    <t>2024 Tr. I*</t>
  </si>
  <si>
    <t>2024 Tr. II*</t>
  </si>
  <si>
    <t>2024 Tr. III*</t>
  </si>
  <si>
    <t>2024 Tr. IV*</t>
  </si>
  <si>
    <t>2025 Tr. I*</t>
  </si>
  <si>
    <t>2025 Tr. II</t>
  </si>
  <si>
    <t>2025.06.30</t>
  </si>
  <si>
    <t>2024.03.31*</t>
  </si>
  <si>
    <t>2024.06.30*</t>
  </si>
  <si>
    <t>2024.09.30*</t>
  </si>
  <si>
    <t>2024.12.31*</t>
  </si>
  <si>
    <t>2025.03.31*</t>
  </si>
  <si>
    <t>Aur nemonetar (CIF)2</t>
  </si>
  <si>
    <t>Alte ajustări</t>
  </si>
  <si>
    <t xml:space="preserve">  Alte ajustări</t>
  </si>
  <si>
    <t xml:space="preserve">  Aur nemonetar (CIF)</t>
  </si>
  <si>
    <t xml:space="preserve">Construcții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</si>
</sst>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73">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PermianSansTypeface"/>
      <family val="3"/>
    </font>
    <font>
      <b/>
      <sz val="8"/>
      <color theme="1"/>
      <name val="Calibri"/>
      <family val="2"/>
      <charset val="204"/>
      <scheme val="minor"/>
    </font>
    <font>
      <sz val="8"/>
      <color theme="0"/>
      <name val="Calibri"/>
      <family val="2"/>
      <scheme val="minor"/>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
      <sz val="11"/>
      <name val="Calibri Light"/>
      <family val="2"/>
      <charset val="204"/>
      <scheme val="major"/>
    </font>
    <font>
      <sz val="11"/>
      <name val="PermianSerifTypeface"/>
      <family val="3"/>
    </font>
    <font>
      <sz val="8"/>
      <name val="PermianSerifTypeface"/>
      <family val="3"/>
    </font>
    <font>
      <b/>
      <sz val="8"/>
      <name val="PermianSerifTypeface"/>
      <family val="3"/>
    </font>
    <font>
      <b/>
      <sz val="11"/>
      <color theme="1"/>
      <name val="Calibri"/>
      <family val="2"/>
      <charset val="204"/>
      <scheme val="minor"/>
    </font>
    <font>
      <b/>
      <sz val="8"/>
      <color theme="1"/>
      <name val="Calibri"/>
      <family val="2"/>
      <scheme val="minor"/>
    </font>
    <font>
      <sz val="11"/>
      <name val="Calibri Light"/>
      <family val="2"/>
      <charset val="204"/>
      <scheme val="major"/>
    </font>
    <font>
      <b/>
      <sz val="11"/>
      <color theme="1"/>
      <name val="Calibri"/>
      <family val="2"/>
      <charset val="204"/>
      <scheme val="minor"/>
    </font>
    <font>
      <sz val="8"/>
      <name val="PermianSerifTypeface"/>
      <family val="3"/>
    </font>
    <font>
      <b/>
      <sz val="8"/>
      <name val="PermianSerifTypeface"/>
      <family val="3"/>
    </font>
    <font>
      <sz val="11"/>
      <name val="PermianSerifTypeface"/>
      <family val="3"/>
    </font>
    <font>
      <sz val="8"/>
      <name val="PermianSerifTypeface"/>
    </font>
    <font>
      <b/>
      <sz val="8"/>
      <name val="PermianSerifTypeface"/>
    </font>
    <font>
      <sz val="11"/>
      <name val="Calibri Light"/>
      <scheme val="major"/>
    </font>
    <font>
      <b/>
      <sz val="11"/>
      <color theme="1"/>
      <name val="Calibri"/>
      <scheme val="minor"/>
    </font>
    <font>
      <sz val="11"/>
      <name val="PermianSerifTypeface"/>
    </font>
  </fonts>
  <fills count="19">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
      <left/>
      <right style="thick">
        <color rgb="FF808080"/>
      </right>
      <top/>
      <bottom/>
      <diagonal/>
    </border>
    <border>
      <left/>
      <right style="thick">
        <color rgb="FF808080"/>
      </right>
      <top/>
      <bottom style="medium">
        <color theme="1" tint="0.499984740745262"/>
      </bottom>
      <diagonal/>
    </border>
    <border>
      <left/>
      <right style="thick">
        <color rgb="FF808080"/>
      </right>
      <top style="thin">
        <color theme="0"/>
      </top>
      <bottom style="thin">
        <color theme="0"/>
      </bottom>
      <diagonal/>
    </border>
    <border>
      <left/>
      <right style="thick">
        <color rgb="FF808080"/>
      </right>
      <top style="medium">
        <color theme="1" tint="0.499984740745262"/>
      </top>
      <bottom/>
      <diagonal/>
    </border>
    <border>
      <left/>
      <right/>
      <top/>
      <bottom style="thin">
        <color theme="0"/>
      </bottom>
      <diagonal/>
    </border>
    <border>
      <left/>
      <right style="thick">
        <color rgb="FF808080"/>
      </right>
      <top/>
      <bottom style="thin">
        <color theme="0"/>
      </bottom>
      <diagonal/>
    </border>
  </borders>
  <cellStyleXfs count="10">
    <xf numFmtId="0" fontId="0" fillId="0" borderId="0"/>
    <xf numFmtId="0" fontId="4" fillId="0" borderId="0"/>
    <xf numFmtId="0" fontId="7" fillId="0" borderId="0"/>
    <xf numFmtId="0" fontId="18" fillId="0" borderId="0"/>
    <xf numFmtId="0" fontId="18" fillId="0" borderId="0"/>
    <xf numFmtId="0" fontId="37" fillId="0" borderId="0" applyNumberFormat="0" applyFill="0" applyBorder="0" applyAlignment="0" applyProtection="0"/>
    <xf numFmtId="0" fontId="18" fillId="0" borderId="0"/>
    <xf numFmtId="0" fontId="18" fillId="0" borderId="0"/>
    <xf numFmtId="0" fontId="53" fillId="0" borderId="0"/>
    <xf numFmtId="0" fontId="7" fillId="0" borderId="0"/>
  </cellStyleXfs>
  <cellXfs count="309">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17" fillId="0" borderId="0" xfId="0" applyFont="1"/>
    <xf numFmtId="4" fontId="20" fillId="0" borderId="0" xfId="4" applyNumberFormat="1" applyFont="1"/>
    <xf numFmtId="0" fontId="17" fillId="0" borderId="0" xfId="0" applyFont="1" applyAlignment="1">
      <alignment horizontal="right" vertical="top"/>
    </xf>
    <xf numFmtId="0" fontId="21" fillId="0" borderId="0" xfId="0" applyFont="1" applyAlignment="1">
      <alignment horizontal="center"/>
    </xf>
    <xf numFmtId="0" fontId="22" fillId="0" borderId="19" xfId="0" applyFont="1" applyBorder="1"/>
    <xf numFmtId="0" fontId="22" fillId="0" borderId="0" xfId="0" applyFont="1"/>
    <xf numFmtId="4" fontId="23" fillId="0" borderId="0" xfId="4" applyNumberFormat="1" applyFont="1"/>
    <xf numFmtId="0" fontId="24" fillId="0" borderId="19" xfId="0" applyFont="1" applyBorder="1"/>
    <xf numFmtId="0" fontId="24" fillId="0" borderId="0" xfId="0" applyFont="1"/>
    <xf numFmtId="0" fontId="24"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0" fontId="0" fillId="0" borderId="27" xfId="0" applyBorder="1"/>
    <xf numFmtId="0" fontId="10" fillId="0" borderId="28" xfId="0" applyFont="1" applyBorder="1"/>
    <xf numFmtId="0" fontId="23" fillId="0" borderId="0" xfId="3" applyFont="1"/>
    <xf numFmtId="0" fontId="23" fillId="0" borderId="0" xfId="0" applyFont="1"/>
    <xf numFmtId="0" fontId="14" fillId="0" borderId="0" xfId="0" applyFont="1"/>
    <xf numFmtId="0" fontId="28"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29" fillId="0" borderId="19" xfId="0" applyFont="1" applyBorder="1"/>
    <xf numFmtId="0" fontId="29" fillId="0" borderId="0" xfId="0" applyFont="1" applyAlignment="1">
      <alignment vertical="center"/>
    </xf>
    <xf numFmtId="0" fontId="29" fillId="0" borderId="0" xfId="0" applyFont="1"/>
    <xf numFmtId="0" fontId="29" fillId="0" borderId="20" xfId="0" applyFont="1" applyBorder="1"/>
    <xf numFmtId="0" fontId="21" fillId="0" borderId="0" xfId="0" applyFont="1" applyAlignment="1">
      <alignment horizontal="center" vertical="top"/>
    </xf>
    <xf numFmtId="0" fontId="30" fillId="0" borderId="19" xfId="0" applyFont="1" applyBorder="1"/>
    <xf numFmtId="0" fontId="30" fillId="0" borderId="0" xfId="0" applyFont="1"/>
    <xf numFmtId="0" fontId="0" fillId="0" borderId="26" xfId="0" applyBorder="1"/>
    <xf numFmtId="0" fontId="0" fillId="0" borderId="28" xfId="0" applyBorder="1"/>
    <xf numFmtId="0" fontId="3" fillId="0" borderId="0" xfId="0" applyFont="1" applyAlignment="1">
      <alignment horizontal="center"/>
    </xf>
    <xf numFmtId="0" fontId="31" fillId="0" borderId="0" xfId="0" applyFont="1"/>
    <xf numFmtId="0" fontId="30" fillId="0" borderId="20" xfId="0" applyFont="1" applyBorder="1"/>
    <xf numFmtId="0" fontId="30" fillId="0" borderId="19" xfId="0" applyFont="1" applyBorder="1" applyAlignment="1">
      <alignment vertical="center"/>
    </xf>
    <xf numFmtId="0" fontId="30" fillId="0" borderId="0" xfId="0" applyFont="1" applyAlignment="1">
      <alignment vertical="center"/>
    </xf>
    <xf numFmtId="0" fontId="30" fillId="0" borderId="20" xfId="0" applyFont="1" applyBorder="1" applyAlignment="1">
      <alignment vertical="center"/>
    </xf>
    <xf numFmtId="0" fontId="30"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2"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3"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4" fillId="0" borderId="19" xfId="0" applyFont="1" applyBorder="1"/>
    <xf numFmtId="0" fontId="20" fillId="0" borderId="0" xfId="3" applyFont="1" applyAlignment="1">
      <alignment vertical="top" wrapText="1"/>
    </xf>
    <xf numFmtId="4" fontId="20" fillId="0" borderId="19" xfId="4" applyNumberFormat="1" applyFont="1" applyBorder="1" applyAlignment="1">
      <alignment horizontal="right" vertical="top"/>
    </xf>
    <xf numFmtId="4" fontId="20" fillId="0" borderId="0" xfId="4" applyNumberFormat="1" applyFont="1" applyAlignment="1">
      <alignment horizontal="right" vertical="top"/>
    </xf>
    <xf numFmtId="0" fontId="23" fillId="0" borderId="0" xfId="3" applyFont="1" applyAlignment="1">
      <alignment vertical="top" wrapText="1"/>
    </xf>
    <xf numFmtId="4" fontId="23" fillId="0" borderId="19" xfId="4" applyNumberFormat="1" applyFont="1" applyBorder="1" applyAlignment="1">
      <alignment horizontal="right" vertical="top"/>
    </xf>
    <xf numFmtId="4" fontId="23" fillId="0" borderId="0" xfId="4" applyNumberFormat="1" applyFont="1" applyAlignment="1">
      <alignment horizontal="right" vertical="top"/>
    </xf>
    <xf numFmtId="0" fontId="34" fillId="0" borderId="19" xfId="0" applyFont="1" applyBorder="1" applyAlignment="1">
      <alignment vertical="center"/>
    </xf>
    <xf numFmtId="0" fontId="34" fillId="0" borderId="0" xfId="0" applyFont="1" applyAlignment="1">
      <alignment vertical="center"/>
    </xf>
    <xf numFmtId="0" fontId="34" fillId="0" borderId="20" xfId="0" applyFont="1" applyBorder="1" applyAlignment="1">
      <alignment vertical="center"/>
    </xf>
    <xf numFmtId="0" fontId="23" fillId="0" borderId="19" xfId="0" applyFont="1" applyBorder="1"/>
    <xf numFmtId="0" fontId="35" fillId="0" borderId="0" xfId="0" applyFont="1" applyAlignment="1">
      <alignment vertical="center"/>
    </xf>
    <xf numFmtId="0" fontId="35" fillId="0" borderId="19" xfId="0" applyFont="1" applyBorder="1" applyAlignment="1">
      <alignment vertical="center"/>
    </xf>
    <xf numFmtId="0" fontId="13" fillId="0" borderId="28" xfId="0" applyFont="1" applyBorder="1" applyAlignment="1">
      <alignment vertical="center"/>
    </xf>
    <xf numFmtId="0" fontId="34" fillId="0" borderId="0" xfId="0" applyFont="1"/>
    <xf numFmtId="0" fontId="13" fillId="0" borderId="27" xfId="0" applyFont="1" applyBorder="1" applyAlignment="1">
      <alignment vertical="center"/>
    </xf>
    <xf numFmtId="0" fontId="34" fillId="0" borderId="27" xfId="0" applyFont="1" applyBorder="1"/>
    <xf numFmtId="0" fontId="0" fillId="0" borderId="0" xfId="0" applyAlignment="1">
      <alignment horizontal="left"/>
    </xf>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36" fillId="7" borderId="30" xfId="0" applyFont="1" applyFill="1" applyBorder="1" applyAlignment="1">
      <alignment horizontal="center"/>
    </xf>
    <xf numFmtId="0" fontId="36" fillId="7" borderId="30" xfId="0" applyFont="1" applyFill="1" applyBorder="1" applyAlignment="1">
      <alignment horizontal="center" vertical="top"/>
    </xf>
    <xf numFmtId="14" fontId="0" fillId="0" borderId="0" xfId="0" applyNumberFormat="1"/>
    <xf numFmtId="164" fontId="41"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38" fillId="8" borderId="0" xfId="0" applyFont="1" applyFill="1" applyAlignment="1">
      <alignment horizontal="center"/>
    </xf>
    <xf numFmtId="0" fontId="39" fillId="8" borderId="4" xfId="5" applyFont="1" applyFill="1" applyBorder="1" applyAlignment="1">
      <alignment horizontal="center"/>
    </xf>
    <xf numFmtId="0" fontId="39" fillId="8" borderId="8" xfId="5" applyFont="1" applyFill="1" applyBorder="1" applyAlignment="1">
      <alignment horizontal="center"/>
    </xf>
    <xf numFmtId="0" fontId="39"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0"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39" fillId="8" borderId="13" xfId="5" applyFont="1" applyFill="1" applyBorder="1" applyAlignment="1">
      <alignment horizontal="center"/>
    </xf>
    <xf numFmtId="0" fontId="39" fillId="8" borderId="14" xfId="5" applyFont="1" applyFill="1" applyBorder="1" applyAlignment="1">
      <alignment horizontal="center"/>
    </xf>
    <xf numFmtId="0" fontId="39" fillId="8" borderId="15" xfId="5" applyFont="1" applyFill="1" applyBorder="1" applyAlignment="1">
      <alignment horizontal="center"/>
    </xf>
    <xf numFmtId="0" fontId="0" fillId="11" borderId="0" xfId="0" applyFill="1"/>
    <xf numFmtId="164" fontId="45" fillId="0" borderId="0" xfId="0" applyNumberFormat="1" applyFont="1"/>
    <xf numFmtId="0" fontId="42" fillId="0" borderId="0" xfId="0" applyFont="1"/>
    <xf numFmtId="49" fontId="0" fillId="0" borderId="0" xfId="0" applyNumberFormat="1"/>
    <xf numFmtId="0" fontId="26" fillId="0" borderId="0" xfId="0" applyFont="1" applyAlignment="1">
      <alignment vertical="top" wrapText="1"/>
    </xf>
    <xf numFmtId="0" fontId="27" fillId="0" borderId="0" xfId="0" applyFont="1" applyAlignment="1">
      <alignment wrapText="1"/>
    </xf>
    <xf numFmtId="0" fontId="48" fillId="0" borderId="0" xfId="0" applyFont="1" applyAlignment="1">
      <alignment horizontal="left" vertical="top"/>
    </xf>
    <xf numFmtId="49" fontId="0" fillId="13" borderId="50" xfId="0" applyNumberFormat="1" applyFill="1" applyBorder="1"/>
    <xf numFmtId="0" fontId="0" fillId="13" borderId="50" xfId="0" applyFill="1" applyBorder="1"/>
    <xf numFmtId="4" fontId="44"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50" fillId="5" borderId="0" xfId="0" applyFont="1" applyFill="1"/>
    <xf numFmtId="0" fontId="50" fillId="12" borderId="0" xfId="0" applyFont="1" applyFill="1"/>
    <xf numFmtId="0" fontId="16" fillId="12" borderId="0" xfId="1" applyFont="1" applyFill="1" applyAlignment="1">
      <alignment vertical="top" wrapText="1"/>
    </xf>
    <xf numFmtId="0" fontId="0" fillId="6" borderId="50" xfId="0" applyFill="1" applyBorder="1"/>
    <xf numFmtId="0" fontId="50" fillId="12" borderId="52" xfId="0" applyFont="1" applyFill="1" applyBorder="1"/>
    <xf numFmtId="0" fontId="50" fillId="12" borderId="0" xfId="0" applyFont="1" applyFill="1" applyAlignment="1">
      <alignment wrapText="1"/>
    </xf>
    <xf numFmtId="0" fontId="0" fillId="7" borderId="53" xfId="0" applyFill="1" applyBorder="1"/>
    <xf numFmtId="4" fontId="10" fillId="10" borderId="37" xfId="0" applyNumberFormat="1" applyFont="1" applyFill="1" applyBorder="1" applyAlignment="1">
      <alignment horizontal="right" vertical="top"/>
    </xf>
    <xf numFmtId="0" fontId="0" fillId="14" borderId="50" xfId="0" applyFill="1" applyBorder="1"/>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2" fontId="54" fillId="0" borderId="0" xfId="0" applyNumberFormat="1" applyFont="1" applyAlignment="1">
      <alignment horizontal="right" vertical="center" wrapText="1"/>
    </xf>
    <xf numFmtId="2" fontId="54" fillId="0" borderId="0" xfId="0" applyNumberFormat="1" applyFont="1" applyAlignment="1">
      <alignment horizontal="right" vertical="center"/>
    </xf>
    <xf numFmtId="0" fontId="55" fillId="0" borderId="0" xfId="0" applyFont="1"/>
    <xf numFmtId="2" fontId="56" fillId="0" borderId="0" xfId="0" applyNumberFormat="1" applyFont="1"/>
    <xf numFmtId="166" fontId="0" fillId="0" borderId="0" xfId="0" applyNumberFormat="1"/>
    <xf numFmtId="4" fontId="0" fillId="0" borderId="0" xfId="0" applyNumberFormat="1"/>
    <xf numFmtId="0" fontId="26" fillId="0" borderId="0" xfId="0" applyFont="1"/>
    <xf numFmtId="0" fontId="18" fillId="0" borderId="0" xfId="0" applyFont="1"/>
    <xf numFmtId="0" fontId="0" fillId="16" borderId="0" xfId="0" applyFill="1"/>
    <xf numFmtId="1" fontId="0" fillId="0" borderId="0" xfId="0" applyNumberFormat="1"/>
    <xf numFmtId="4" fontId="57" fillId="13" borderId="50" xfId="1" applyNumberFormat="1" applyFont="1" applyFill="1" applyBorder="1" applyAlignment="1">
      <alignment vertical="top"/>
    </xf>
    <xf numFmtId="164" fontId="58" fillId="0" borderId="0" xfId="0" applyNumberFormat="1" applyFont="1"/>
    <xf numFmtId="0" fontId="59" fillId="0" borderId="0" xfId="2" applyFont="1" applyAlignment="1">
      <alignment horizontal="left" vertical="top"/>
    </xf>
    <xf numFmtId="4" fontId="60" fillId="0" borderId="0" xfId="0" applyNumberFormat="1" applyFont="1"/>
    <xf numFmtId="0" fontId="61" fillId="0" borderId="0" xfId="0" applyFont="1"/>
    <xf numFmtId="0" fontId="62" fillId="10" borderId="37" xfId="0" applyFont="1" applyFill="1" applyBorder="1" applyAlignment="1">
      <alignment horizontal="left"/>
    </xf>
    <xf numFmtId="4" fontId="62" fillId="10" borderId="37" xfId="0" applyNumberFormat="1" applyFont="1" applyFill="1" applyBorder="1" applyAlignment="1">
      <alignment horizontal="right" vertical="top"/>
    </xf>
    <xf numFmtId="0" fontId="10" fillId="10" borderId="37" xfId="0" applyFont="1" applyFill="1" applyBorder="1" applyAlignment="1">
      <alignment horizontal="left" wrapText="1"/>
    </xf>
    <xf numFmtId="0" fontId="10" fillId="0" borderId="55" xfId="0" applyFont="1" applyBorder="1"/>
    <xf numFmtId="0" fontId="10" fillId="0" borderId="56" xfId="0" applyFont="1" applyBorder="1"/>
    <xf numFmtId="0" fontId="16" fillId="0" borderId="55" xfId="0" applyFont="1" applyBorder="1" applyAlignment="1">
      <alignment horizontal="center" vertical="center"/>
    </xf>
    <xf numFmtId="4" fontId="63" fillId="13" borderId="50" xfId="1" applyNumberFormat="1" applyFont="1" applyFill="1" applyBorder="1" applyAlignment="1">
      <alignment vertical="top"/>
    </xf>
    <xf numFmtId="0" fontId="64" fillId="0" borderId="0" xfId="0" applyFont="1"/>
    <xf numFmtId="0" fontId="65" fillId="0" borderId="0" xfId="2" applyFont="1" applyAlignment="1">
      <alignment horizontal="left" vertical="top"/>
    </xf>
    <xf numFmtId="4" fontId="66" fillId="0" borderId="0" xfId="0" applyNumberFormat="1" applyFont="1"/>
    <xf numFmtId="164" fontId="67" fillId="0" borderId="0" xfId="0" applyNumberFormat="1" applyFont="1"/>
    <xf numFmtId="0" fontId="0" fillId="10" borderId="37" xfId="0" applyFill="1" applyBorder="1"/>
    <xf numFmtId="0" fontId="10" fillId="10" borderId="37" xfId="0" applyFont="1" applyFill="1" applyBorder="1"/>
    <xf numFmtId="4" fontId="18" fillId="0" borderId="0" xfId="0" applyNumberFormat="1" applyFont="1" applyAlignment="1">
      <alignment horizontal="right" vertical="top"/>
    </xf>
    <xf numFmtId="4" fontId="18" fillId="0" borderId="0" xfId="0" applyNumberFormat="1" applyFont="1" applyAlignment="1">
      <alignment horizontal="right"/>
    </xf>
    <xf numFmtId="49" fontId="0" fillId="13" borderId="0" xfId="0" applyNumberFormat="1" applyFill="1"/>
    <xf numFmtId="164" fontId="68" fillId="0" borderId="0" xfId="0" applyNumberFormat="1" applyFont="1"/>
    <xf numFmtId="164" fontId="68" fillId="0" borderId="0" xfId="2" applyNumberFormat="1" applyFont="1" applyAlignment="1">
      <alignment horizontal="left" vertical="top"/>
    </xf>
    <xf numFmtId="0" fontId="0" fillId="0" borderId="0" xfId="0" pivotButton="1"/>
    <xf numFmtId="0" fontId="0" fillId="17" borderId="0" xfId="0" applyFill="1"/>
    <xf numFmtId="4" fontId="70" fillId="13" borderId="50" xfId="1" applyNumberFormat="1" applyFont="1" applyFill="1" applyBorder="1" applyAlignment="1">
      <alignment vertical="top"/>
    </xf>
    <xf numFmtId="0" fontId="71" fillId="0" borderId="0" xfId="0" applyFont="1"/>
    <xf numFmtId="0" fontId="68" fillId="0" borderId="0" xfId="2" applyFont="1" applyAlignment="1">
      <alignment horizontal="left" vertical="top"/>
    </xf>
    <xf numFmtId="4" fontId="69" fillId="0" borderId="0" xfId="0" applyNumberFormat="1" applyFont="1"/>
    <xf numFmtId="164" fontId="72" fillId="0" borderId="0" xfId="0" applyNumberFormat="1" applyFont="1"/>
    <xf numFmtId="0" fontId="0" fillId="18" borderId="0" xfId="0" applyFill="1"/>
    <xf numFmtId="0" fontId="0" fillId="0" borderId="0" xfId="0"/>
    <xf numFmtId="0" fontId="0" fillId="0" borderId="0" xfId="0" applyNumberFormat="1"/>
    <xf numFmtId="0" fontId="0" fillId="0" borderId="0" xfId="0"/>
    <xf numFmtId="0" fontId="21" fillId="8" borderId="19" xfId="0" applyFont="1" applyFill="1" applyBorder="1" applyAlignment="1">
      <alignment horizontal="center"/>
    </xf>
    <xf numFmtId="0" fontId="21" fillId="8" borderId="0" xfId="0" applyFont="1" applyFill="1" applyAlignment="1">
      <alignment horizontal="center"/>
    </xf>
    <xf numFmtId="0" fontId="21" fillId="8" borderId="25" xfId="0" applyFont="1" applyFill="1" applyBorder="1" applyAlignment="1">
      <alignment horizontal="center"/>
    </xf>
    <xf numFmtId="0" fontId="21" fillId="8" borderId="20" xfId="0" applyFont="1" applyFill="1" applyBorder="1" applyAlignment="1">
      <alignment horizontal="center"/>
    </xf>
    <xf numFmtId="0" fontId="37" fillId="0" borderId="0" xfId="5" applyFill="1" applyBorder="1" applyAlignment="1">
      <alignment horizontal="center"/>
    </xf>
    <xf numFmtId="0" fontId="49" fillId="0" borderId="0" xfId="0" applyFont="1" applyAlignment="1">
      <alignment horizontal="center" vertical="center" wrapText="1"/>
    </xf>
    <xf numFmtId="0" fontId="47" fillId="0" borderId="0" xfId="0" applyFont="1" applyAlignment="1">
      <alignment horizontal="center" vertical="center" wrapText="1"/>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19" fillId="8" borderId="0" xfId="3" applyFont="1" applyFill="1" applyAlignment="1">
      <alignment horizontal="center" vertical="center"/>
    </xf>
    <xf numFmtId="0" fontId="0" fillId="0" borderId="0" xfId="0"/>
    <xf numFmtId="0" fontId="0" fillId="0" borderId="20" xfId="0" applyBorder="1"/>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25" fillId="8" borderId="54" xfId="3" applyFont="1" applyFill="1" applyBorder="1" applyAlignment="1">
      <alignment horizontal="center" vertical="center"/>
    </xf>
    <xf numFmtId="0" fontId="25" fillId="8" borderId="57" xfId="3"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9" fillId="8" borderId="59" xfId="3" applyFont="1" applyFill="1" applyBorder="1" applyAlignment="1">
      <alignment horizontal="center" vertical="center"/>
    </xf>
    <xf numFmtId="0" fontId="21" fillId="9" borderId="19" xfId="0" applyFont="1" applyFill="1" applyBorder="1" applyAlignment="1">
      <alignment horizontal="center" vertical="center"/>
    </xf>
    <xf numFmtId="0" fontId="21" fillId="9" borderId="0" xfId="0" applyFont="1" applyFill="1" applyAlignment="1">
      <alignment horizontal="center" vertical="center"/>
    </xf>
    <xf numFmtId="0" fontId="19" fillId="8" borderId="60" xfId="3" applyFont="1" applyFill="1" applyBorder="1" applyAlignment="1">
      <alignment horizontal="center" vertical="center"/>
    </xf>
    <xf numFmtId="0" fontId="15" fillId="4" borderId="58"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29" fillId="8" borderId="19" xfId="0" applyFont="1" applyFill="1" applyBorder="1" applyAlignment="1">
      <alignment horizontal="center"/>
    </xf>
    <xf numFmtId="0" fontId="29" fillId="8" borderId="0" xfId="0" applyFont="1" applyFill="1" applyAlignment="1">
      <alignment horizontal="center"/>
    </xf>
    <xf numFmtId="0" fontId="29" fillId="8" borderId="29" xfId="0" applyFont="1" applyFill="1" applyBorder="1" applyAlignment="1">
      <alignment horizontal="center"/>
    </xf>
    <xf numFmtId="0" fontId="29"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29" fillId="8" borderId="19" xfId="3" applyFont="1" applyFill="1" applyBorder="1" applyAlignment="1">
      <alignment horizontal="center"/>
    </xf>
    <xf numFmtId="0" fontId="29" fillId="8" borderId="0" xfId="3" applyFont="1" applyFill="1" applyAlignment="1">
      <alignment horizontal="center"/>
    </xf>
    <xf numFmtId="0" fontId="29" fillId="8" borderId="25" xfId="3" applyFont="1" applyFill="1" applyBorder="1" applyAlignment="1">
      <alignment horizontal="center"/>
    </xf>
    <xf numFmtId="0" fontId="29"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cellXfs>
  <cellStyles count="10">
    <cellStyle name="Hyperlink" xfId="5" builtinId="8"/>
    <cellStyle name="Normal" xfId="0" builtinId="0"/>
    <cellStyle name="Normal 101 9 2 3" xfId="8" xr:uid="{00000000-0005-0000-0000-000002000000}"/>
    <cellStyle name="Normal 103 2" xfId="9" xr:uid="{616B361E-B593-40DB-9633-B3979E32270D}"/>
    <cellStyle name="Normal 2 2 2" xfId="2" xr:uid="{00000000-0005-0000-0000-000003000000}"/>
    <cellStyle name="Normal 2 3 3" xfId="3" xr:uid="{00000000-0005-0000-0000-000004000000}"/>
    <cellStyle name="Normal 2 3 3 2" xfId="4" xr:uid="{00000000-0005-0000-0000-000005000000}"/>
    <cellStyle name="Normal 2 6" xfId="6" xr:uid="{00000000-0005-0000-0000-000006000000}"/>
    <cellStyle name="Normal 4" xfId="7" xr:uid="{00000000-0005-0000-0000-000007000000}"/>
    <cellStyle name="Обычный 3" xfId="1" xr:uid="{00000000-0005-0000-0000-000008000000}"/>
  </cellStyles>
  <dxfs count="135">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30" formatCode="@"/>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border outline="0">
        <left style="medium">
          <color indexed="64"/>
        </left>
      </border>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 formatCode="0"/>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border>
        <right style="thick">
          <color rgb="FF808080"/>
        </right>
      </border>
    </dxf>
    <dxf>
      <alignment wrapText="1"/>
    </dxf>
    <dxf>
      <alignment wrapText="1"/>
    </dxf>
    <dxf>
      <alignment wrapText="1"/>
    </dxf>
    <dxf>
      <font>
        <b/>
      </font>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border>
        <right style="thick">
          <color rgb="FF808080"/>
        </right>
      </border>
    </dxf>
    <dxf>
      <alignment wrapText="1"/>
    </dxf>
    <dxf>
      <alignment wrapText="1"/>
    </dxf>
    <dxf>
      <font>
        <color theme="1"/>
      </font>
    </dxf>
    <dxf>
      <font>
        <b/>
      </font>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134"/>
      <tableStyleElement type="headerRow" dxfId="133"/>
    </tableStyle>
  </tableStyles>
  <colors>
    <mruColors>
      <color rgb="FFA97F5F"/>
      <color rgb="FFBF9000"/>
      <color rgb="FFB1977D"/>
      <color rgb="FFBFBFBF"/>
      <color rgb="FF7F7F7F"/>
      <color rgb="FFD8CBBE"/>
      <color rgb="FFD5A575"/>
      <color rgb="FF69543F"/>
      <color rgb="FF9F7F5F"/>
      <color rgb="FFAFABAB"/>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1" Target="pivotCache/pivotCacheDefinition5.xml" Type="http://schemas.openxmlformats.org/officeDocument/2006/relationships/pivotCacheDefinition"/><Relationship Id="rId12" Target="pivotCache/pivotCacheDefinition6.xml" Type="http://schemas.openxmlformats.org/officeDocument/2006/relationships/pivotCacheDefinition"/><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pivotCache/pivotCacheDefinition38.xml" Type="http://schemas.openxmlformats.org/officeDocument/2006/relationships/pivotCacheDefinition"/><Relationship Id="rId45" Target="slicerCaches/slicerCache1.xml" Type="http://schemas.microsoft.com/office/2007/relationships/slicerCache"/><Relationship Id="rId46" Target="slicerCaches/slicerCache2.xml" Type="http://schemas.microsoft.com/office/2007/relationships/slicerCache"/><Relationship Id="rId47" Target="slicerCaches/slicerCache3.xml" Type="http://schemas.microsoft.com/office/2007/relationships/slicerCache"/><Relationship Id="rId48" Target="slicerCaches/slicerCache4.xml" Type="http://schemas.microsoft.com/office/2007/relationships/slicerCache"/><Relationship Id="rId49" Target="slicerCaches/slicerCache5.xml" Type="http://schemas.microsoft.com/office/2007/relationships/slicerCache"/><Relationship Id="rId5" Target="worksheets/sheet5.xml" Type="http://schemas.openxmlformats.org/officeDocument/2006/relationships/worksheet"/><Relationship Id="rId50" Target="slicerCaches/slicerCache6.xml" Type="http://schemas.microsoft.com/office/2007/relationships/slicerCache"/><Relationship Id="rId51" Target="slicerCaches/slicerCache7.xml" Type="http://schemas.microsoft.com/office/2007/relationships/slicerCache"/><Relationship Id="rId52" Target="slicerCaches/slicerCache8.xml" Type="http://schemas.microsoft.com/office/2007/relationships/slicerCache"/><Relationship Id="rId53" Target="slicerCaches/slicerCache9.xml" Type="http://schemas.microsoft.com/office/2007/relationships/slicerCache"/><Relationship Id="rId54" Target="slicerCaches/slicerCache10.xml" Type="http://schemas.microsoft.com/office/2007/relationships/slicerCache"/><Relationship Id="rId55" Target="theme/theme1.xml" Type="http://schemas.openxmlformats.org/officeDocument/2006/relationships/theme"/><Relationship Id="rId56" Target="connections.xml" Type="http://schemas.openxmlformats.org/officeDocument/2006/relationships/connections"/><Relationship Id="rId57" Target="styles.xml" Type="http://schemas.openxmlformats.org/officeDocument/2006/relationships/styles"/><Relationship Id="rId58" Target="sharedStrings.xml" Type="http://schemas.openxmlformats.org/officeDocument/2006/relationships/sharedStrings"/><Relationship Id="rId59" Target="model/item.data" Type="http://schemas.openxmlformats.org/officeDocument/2006/relationships/powerPivotData"/><Relationship Id="rId6" Target="worksheets/sheet6.xml" Type="http://schemas.openxmlformats.org/officeDocument/2006/relationships/worksheet"/><Relationship Id="rId60" Target="calcChain.xml" Type="http://schemas.openxmlformats.org/officeDocument/2006/relationships/calcChain"/><Relationship Id="rId7" Target="pivotCache/pivotCacheDefinition1.xml" Type="http://schemas.openxmlformats.org/officeDocument/2006/relationships/pivotCacheDefinition"/><Relationship Id="rId8" Target="pivotCache/pivotCacheDefinition2.xml" Type="http://schemas.openxmlformats.org/officeDocument/2006/relationships/pivotCacheDefinition"/><Relationship Id="rId9" Target="pivotCache/pivotCacheDefinition3.xml" Type="http://schemas.openxmlformats.org/officeDocument/2006/relationships/pivotCacheDefinition"/></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3.xml" Type="http://schemas.openxmlformats.org/officeDocument/2006/relationships/chartUserShapes"/></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4.xml" Type="http://schemas.openxmlformats.org/officeDocument/2006/relationships/chartUserShapes"/></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1294068088587157"/>
        </c:manualLayout>
      </c:layout>
      <c:barChart>
        <c:barDir val="col"/>
        <c:grouping val="clustered"/>
        <c:varyColors val="0"/>
        <c:ser>
          <c:idx val="0"/>
          <c:order val="0"/>
          <c:tx>
            <c:strRef>
              <c:f>DATA_1_!$EK$4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DATA_1_!$EJ$5:$EJ$10</c:f>
              <c:strCache>
                <c:ptCount val="6"/>
                <c:pt idx="0">
                  <c:v>2024 Tr. I*</c:v>
                </c:pt>
                <c:pt idx="1">
                  <c:v>2024 Tr. II*</c:v>
                </c:pt>
                <c:pt idx="2">
                  <c:v>2024 Tr. III*</c:v>
                </c:pt>
                <c:pt idx="3">
                  <c:v>2024 Tr. IV*</c:v>
                </c:pt>
                <c:pt idx="4">
                  <c:v>2025 Tr. I*</c:v>
                </c:pt>
                <c:pt idx="5">
                  <c:v>2025 Tr. II</c:v>
                </c:pt>
              </c:strCache>
            </c:strRef>
          </c:cat>
          <c:val>
            <c:numRef>
              <c:f>DATA_1_!$EK$5:$EK$10</c:f>
              <c:numCache>
                <c:formatCode>General</c:formatCode>
                <c:ptCount val="6"/>
                <c:pt idx="0">
                  <c:v>-442.76</c:v>
                </c:pt>
                <c:pt idx="1">
                  <c:v>-710.17</c:v>
                </c:pt>
                <c:pt idx="2">
                  <c:v>-882.45</c:v>
                </c:pt>
                <c:pt idx="3">
                  <c:v>-977.32</c:v>
                </c:pt>
                <c:pt idx="4">
                  <c:v>-1019.64</c:v>
                </c:pt>
                <c:pt idx="5">
                  <c:v>-1005.91</c:v>
                </c:pt>
              </c:numCache>
            </c:numRef>
          </c:val>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gapWidth val="50"/>
        <c:axId val="475634640"/>
        <c:axId val="475635720"/>
      </c:barChart>
      <c:lineChart>
        <c:grouping val="standard"/>
        <c:varyColors val="0"/>
        <c:ser>
          <c:idx val="1"/>
          <c:order val="1"/>
          <c:tx>
            <c:strRef>
              <c:f>DATA_1_!$EL$4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DATA_1_!$EJ$5:$EJ$10</c:f>
              <c:strCache>
                <c:ptCount val="6"/>
                <c:pt idx="0">
                  <c:v>2024 Tr. I*</c:v>
                </c:pt>
                <c:pt idx="1">
                  <c:v>2024 Tr. II*</c:v>
                </c:pt>
                <c:pt idx="2">
                  <c:v>2024 Tr. III*</c:v>
                </c:pt>
                <c:pt idx="3">
                  <c:v>2024 Tr. IV*</c:v>
                </c:pt>
                <c:pt idx="4">
                  <c:v>2025 Tr. I*</c:v>
                </c:pt>
                <c:pt idx="5">
                  <c:v>2025 Tr. II</c:v>
                </c:pt>
              </c:strCache>
            </c:strRef>
          </c:cat>
          <c:val>
            <c:numRef>
              <c:f>DATA_1_!$EL$5:$EL$10</c:f>
              <c:numCache>
                <c:formatCode>General</c:formatCode>
                <c:ptCount val="6"/>
                <c:pt idx="0">
                  <c:v>-11.5</c:v>
                </c:pt>
                <c:pt idx="1">
                  <c:v>-16.7</c:v>
                </c:pt>
                <c:pt idx="2">
                  <c:v>-16.899999999999999</c:v>
                </c:pt>
                <c:pt idx="3">
                  <c:v>-20</c:v>
                </c:pt>
                <c:pt idx="4">
                  <c:v>-25.8</c:v>
                </c:pt>
                <c:pt idx="5">
                  <c:v>-21.1</c:v>
                </c:pt>
              </c:numCache>
            </c:numRef>
          </c:val>
          <c:smooth val="0"/>
          <c:extLst>
            <c:ext xmlns:c16="http://schemas.microsoft.com/office/drawing/2014/chart" uri="{C3380CC4-5D6E-409C-BE32-E72D297353CC}">
              <c16:uniqueId val="{00000001-912D-48AB-8171-AD21D98A7AC7}"/>
            </c:ext>
          </c:extLst>
        </c:ser>
        <c:dLbls>
          <c:showLegendKey val="0"/>
          <c:showVal val="0"/>
          <c:showCatName val="0"/>
          <c:showSerName val="0"/>
          <c:showPercent val="0"/>
          <c:showBubbleSize val="0"/>
        </c:dLbls>
        <c:marker val="1"/>
        <c:smooth val="0"/>
        <c:axId val="404184079"/>
        <c:axId val="404187919"/>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crossAx val="475634640"/>
        <c:crosses val="autoZero"/>
        <c:crossBetween val="between"/>
      </c:valAx>
      <c:valAx>
        <c:axId val="4041879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04184079"/>
        <c:crosses val="max"/>
        <c:crossBetween val="between"/>
      </c:valAx>
      <c:catAx>
        <c:axId val="404184079"/>
        <c:scaling>
          <c:orientation val="minMax"/>
        </c:scaling>
        <c:delete val="1"/>
        <c:axPos val="b"/>
        <c:numFmt formatCode="General" sourceLinked="1"/>
        <c:majorTickMark val="out"/>
        <c:minorTickMark val="none"/>
        <c:tickLblPos val="nextTo"/>
        <c:crossAx val="404187919"/>
        <c:crosses val="autoZero"/>
        <c:auto val="1"/>
        <c:lblAlgn val="ctr"/>
        <c:lblOffset val="100"/>
        <c:noMultiLvlLbl val="0"/>
      </c:catAx>
      <c:spPr>
        <a:noFill/>
        <a:ln>
          <a:noFill/>
        </a:ln>
        <a:effectLst/>
      </c:spPr>
    </c:plotArea>
    <c:legend>
      <c:legendPos val="r"/>
      <c:layout>
        <c:manualLayout>
          <c:xMode val="edge"/>
          <c:yMode val="edge"/>
          <c:x val="3.4317322892466189E-2"/>
          <c:y val="0.95150334110572576"/>
          <c:w val="0.93306489241345503"/>
          <c:h val="3.824019522620011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
        <c:idx val="2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pivotFmt>
      <c:pivotFmt>
        <c:idx val="246"/>
        <c:spPr>
          <a:solidFill>
            <a:schemeClr val="accent1"/>
          </a:solidFill>
          <a:ln w="19050">
            <a:solidFill>
              <a:schemeClr val="lt1"/>
            </a:solidFill>
          </a:ln>
          <a:effectLst/>
        </c:spPr>
      </c:pivotFmt>
      <c:pivotFmt>
        <c:idx val="247"/>
        <c:spPr>
          <a:solidFill>
            <a:schemeClr val="accent1"/>
          </a:solidFill>
          <a:ln w="19050">
            <a:solidFill>
              <a:schemeClr val="lt1"/>
            </a:solidFill>
          </a:ln>
          <a:effectLst/>
        </c:spPr>
      </c:pivotFmt>
      <c:pivotFmt>
        <c:idx val="248"/>
        <c:spPr>
          <a:solidFill>
            <a:schemeClr val="accent1"/>
          </a:solidFill>
          <a:ln w="19050">
            <a:solidFill>
              <a:schemeClr val="lt1"/>
            </a:solidFill>
          </a:ln>
          <a:effectLst/>
        </c:spPr>
      </c:pivotFmt>
      <c:pivotFmt>
        <c:idx val="249"/>
        <c:spPr>
          <a:solidFill>
            <a:schemeClr val="accent1"/>
          </a:solidFill>
          <a:ln w="19050">
            <a:solidFill>
              <a:schemeClr val="lt1"/>
            </a:solidFill>
          </a:ln>
          <a:effectLst/>
        </c:spPr>
      </c:pivotFmt>
      <c:pivotFmt>
        <c:idx val="250"/>
        <c:spPr>
          <a:solidFill>
            <a:schemeClr val="accent1"/>
          </a:solidFill>
          <a:ln w="19050">
            <a:solidFill>
              <a:schemeClr val="lt1"/>
            </a:solidFill>
          </a:ln>
          <a:effectLst/>
        </c:spPr>
      </c:pivotFmt>
      <c:pivotFmt>
        <c:idx val="251"/>
        <c:spPr>
          <a:solidFill>
            <a:schemeClr val="accent1"/>
          </a:solidFill>
          <a:ln w="19050">
            <a:solidFill>
              <a:schemeClr val="lt1"/>
            </a:solidFill>
          </a:ln>
          <a:effectLst/>
        </c:spPr>
      </c:pivotFmt>
      <c:pivotFmt>
        <c:idx val="252"/>
        <c:spPr>
          <a:solidFill>
            <a:schemeClr val="accent1"/>
          </a:solidFill>
          <a:ln w="19050">
            <a:solidFill>
              <a:schemeClr val="lt1"/>
            </a:solidFill>
          </a:ln>
          <a:effectLst/>
        </c:spPr>
      </c:pivotFmt>
      <c:pivotFmt>
        <c:idx val="253"/>
        <c:spPr>
          <a:solidFill>
            <a:schemeClr val="accent1"/>
          </a:solidFill>
          <a:ln w="19050">
            <a:solidFill>
              <a:schemeClr val="lt1"/>
            </a:solidFill>
          </a:ln>
          <a:effectLst/>
        </c:spPr>
      </c:pivotFmt>
      <c:pivotFmt>
        <c:idx val="254"/>
        <c:spPr>
          <a:solidFill>
            <a:schemeClr val="accent1"/>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rgbClr val="9F7F5F"/>
          </a:solidFill>
          <a:ln w="19050">
            <a:solidFill>
              <a:schemeClr val="lt1"/>
            </a:solidFill>
          </a:ln>
          <a:effectLst/>
        </c:spPr>
      </c:pivotFmt>
      <c:pivotFmt>
        <c:idx val="257"/>
        <c:spPr>
          <a:solidFill>
            <a:srgbClr val="B1977D"/>
          </a:solidFill>
          <a:ln w="19050">
            <a:solidFill>
              <a:schemeClr val="lt1"/>
            </a:solidFill>
          </a:ln>
          <a:effectLst/>
        </c:spPr>
      </c:pivotFmt>
      <c:pivotFmt>
        <c:idx val="258"/>
        <c:spPr>
          <a:solidFill>
            <a:srgbClr val="69543F"/>
          </a:solidFill>
          <a:ln w="19050">
            <a:solidFill>
              <a:schemeClr val="lt1"/>
            </a:solidFill>
          </a:ln>
          <a:effectLst/>
        </c:spPr>
      </c:pivotFmt>
      <c:pivotFmt>
        <c:idx val="259"/>
        <c:spPr>
          <a:solidFill>
            <a:srgbClr val="997300"/>
          </a:solidFill>
          <a:ln w="19050">
            <a:solidFill>
              <a:schemeClr val="lt1"/>
            </a:solidFill>
          </a:ln>
          <a:effectLst/>
        </c:spPr>
      </c:pivotFmt>
      <c:pivotFmt>
        <c:idx val="260"/>
        <c:spPr>
          <a:solidFill>
            <a:srgbClr val="C0AB96"/>
          </a:solidFill>
          <a:ln w="19050">
            <a:solidFill>
              <a:schemeClr val="lt1"/>
            </a:solidFill>
          </a:ln>
          <a:effectLst/>
        </c:spPr>
      </c:pivotFmt>
      <c:pivotFmt>
        <c:idx val="261"/>
        <c:spPr>
          <a:solidFill>
            <a:srgbClr val="CEBEAE"/>
          </a:solidFill>
          <a:ln w="19050">
            <a:solidFill>
              <a:schemeClr val="lt1"/>
            </a:solidFill>
          </a:ln>
          <a:effectLst/>
        </c:spPr>
      </c:pivotFmt>
      <c:pivotFmt>
        <c:idx val="262"/>
        <c:spPr>
          <a:solidFill>
            <a:srgbClr val="D8CBBE"/>
          </a:solidFill>
          <a:ln w="19050">
            <a:solidFill>
              <a:schemeClr val="lt1"/>
            </a:solidFill>
          </a:ln>
          <a:effectLst/>
        </c:spPr>
      </c:pivotFmt>
      <c:pivotFmt>
        <c:idx val="263"/>
        <c:spPr>
          <a:solidFill>
            <a:srgbClr val="E1D7CD"/>
          </a:solidFill>
          <a:ln w="19050">
            <a:solidFill>
              <a:schemeClr val="lt1"/>
            </a:solidFill>
          </a:ln>
          <a:effectLst/>
        </c:spPr>
      </c:pivotFmt>
      <c:pivotFmt>
        <c:idx val="264"/>
        <c:spPr>
          <a:solidFill>
            <a:srgbClr val="C48240"/>
          </a:solidFill>
          <a:ln w="19050">
            <a:solidFill>
              <a:schemeClr val="lt1"/>
            </a:solidFill>
          </a:ln>
          <a:effectLst/>
        </c:spPr>
      </c:pivotFmt>
      <c:pivotFmt>
        <c:idx val="265"/>
        <c:spPr>
          <a:solidFill>
            <a:srgbClr val="7F7F7F"/>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8"/>
        <c:spPr>
          <a:solidFill>
            <a:srgbClr val="9F7F5F"/>
          </a:solidFill>
          <a:ln w="19050">
            <a:solidFill>
              <a:schemeClr val="lt1"/>
            </a:solidFill>
          </a:ln>
          <a:effectLst/>
        </c:spPr>
      </c:pivotFmt>
      <c:pivotFmt>
        <c:idx val="269"/>
        <c:spPr>
          <a:solidFill>
            <a:srgbClr val="B1977D"/>
          </a:solidFill>
          <a:ln w="19050">
            <a:solidFill>
              <a:schemeClr val="lt1"/>
            </a:solidFill>
          </a:ln>
          <a:effectLst/>
        </c:spPr>
      </c:pivotFmt>
      <c:pivotFmt>
        <c:idx val="270"/>
        <c:spPr>
          <a:solidFill>
            <a:srgbClr val="69543F"/>
          </a:solidFill>
          <a:ln w="19050">
            <a:solidFill>
              <a:schemeClr val="lt1"/>
            </a:solidFill>
          </a:ln>
          <a:effectLst/>
        </c:spPr>
      </c:pivotFmt>
      <c:pivotFmt>
        <c:idx val="271"/>
        <c:spPr>
          <a:solidFill>
            <a:srgbClr val="997300"/>
          </a:solidFill>
          <a:ln w="19050">
            <a:solidFill>
              <a:schemeClr val="lt1"/>
            </a:solidFill>
          </a:ln>
          <a:effectLst/>
        </c:spPr>
      </c:pivotFmt>
      <c:pivotFmt>
        <c:idx val="272"/>
        <c:spPr>
          <a:solidFill>
            <a:srgbClr val="C0AB96"/>
          </a:solidFill>
          <a:ln w="19050">
            <a:solidFill>
              <a:schemeClr val="lt1"/>
            </a:solidFill>
          </a:ln>
          <a:effectLst/>
        </c:spPr>
      </c:pivotFmt>
      <c:pivotFmt>
        <c:idx val="273"/>
        <c:spPr>
          <a:solidFill>
            <a:srgbClr val="CEBEAE"/>
          </a:solidFill>
          <a:ln w="19050">
            <a:solidFill>
              <a:schemeClr val="lt1"/>
            </a:solidFill>
          </a:ln>
          <a:effectLst/>
        </c:spPr>
      </c:pivotFmt>
      <c:pivotFmt>
        <c:idx val="274"/>
        <c:spPr>
          <a:solidFill>
            <a:srgbClr val="D8CBBE"/>
          </a:solidFill>
          <a:ln w="19050">
            <a:solidFill>
              <a:schemeClr val="lt1"/>
            </a:solidFill>
          </a:ln>
          <a:effectLst/>
        </c:spPr>
      </c:pivotFmt>
      <c:pivotFmt>
        <c:idx val="275"/>
        <c:spPr>
          <a:solidFill>
            <a:srgbClr val="E1D7CD"/>
          </a:solidFill>
          <a:ln w="19050">
            <a:solidFill>
              <a:schemeClr val="lt1"/>
            </a:solidFill>
          </a:ln>
          <a:effectLst/>
        </c:spPr>
      </c:pivotFmt>
      <c:pivotFmt>
        <c:idx val="276"/>
        <c:spPr>
          <a:solidFill>
            <a:srgbClr val="C48240"/>
          </a:solidFill>
          <a:ln w="19050">
            <a:solidFill>
              <a:schemeClr val="lt1"/>
            </a:solidFill>
          </a:ln>
          <a:effectLst/>
        </c:spPr>
      </c:pivotFmt>
      <c:pivotFmt>
        <c:idx val="277"/>
        <c:spPr>
          <a:solidFill>
            <a:srgbClr val="7F7F7F"/>
          </a:solidFill>
          <a:ln w="19050">
            <a:solidFill>
              <a:schemeClr val="lt1"/>
            </a:solidFill>
          </a:ln>
          <a:effectLst/>
        </c:spPr>
      </c:pivotFmt>
      <c:pivotFmt>
        <c:idx val="2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9"/>
        <c:spPr>
          <a:solidFill>
            <a:srgbClr val="9F7F5F"/>
          </a:solidFill>
          <a:ln w="19050">
            <a:solidFill>
              <a:schemeClr val="lt1"/>
            </a:solidFill>
          </a:ln>
          <a:effectLst/>
        </c:spPr>
      </c:pivotFmt>
      <c:pivotFmt>
        <c:idx val="280"/>
        <c:spPr>
          <a:solidFill>
            <a:srgbClr val="B1977D"/>
          </a:solidFill>
          <a:ln w="19050">
            <a:solidFill>
              <a:schemeClr val="lt1"/>
            </a:solidFill>
          </a:ln>
          <a:effectLst/>
        </c:spPr>
      </c:pivotFmt>
      <c:pivotFmt>
        <c:idx val="281"/>
        <c:spPr>
          <a:solidFill>
            <a:srgbClr val="69543F"/>
          </a:solidFill>
          <a:ln w="19050">
            <a:solidFill>
              <a:schemeClr val="lt1"/>
            </a:solidFill>
          </a:ln>
          <a:effectLst/>
        </c:spPr>
      </c:pivotFmt>
      <c:pivotFmt>
        <c:idx val="282"/>
        <c:spPr>
          <a:solidFill>
            <a:srgbClr val="D5A575"/>
          </a:solidFill>
          <a:ln w="19050">
            <a:solidFill>
              <a:schemeClr val="lt1"/>
            </a:solidFill>
          </a:ln>
          <a:effectLst/>
        </c:spPr>
      </c:pivotFmt>
      <c:pivotFmt>
        <c:idx val="283"/>
        <c:spPr>
          <a:solidFill>
            <a:srgbClr val="D8CBBE"/>
          </a:solidFill>
          <a:ln w="19050">
            <a:solidFill>
              <a:schemeClr val="lt1"/>
            </a:solidFill>
          </a:ln>
          <a:effectLst/>
        </c:spPr>
      </c:pivotFmt>
      <c:pivotFmt>
        <c:idx val="284"/>
        <c:spPr>
          <a:solidFill>
            <a:schemeClr val="bg1">
              <a:lumMod val="50000"/>
            </a:schemeClr>
          </a:solidFill>
          <a:ln w="19050">
            <a:solidFill>
              <a:schemeClr val="lt1"/>
            </a:solidFill>
          </a:ln>
          <a:effectLst/>
        </c:spPr>
      </c:pivotFmt>
      <c:pivotFmt>
        <c:idx val="285"/>
        <c:spPr>
          <a:solidFill>
            <a:schemeClr val="bg1">
              <a:lumMod val="75000"/>
            </a:schemeClr>
          </a:solidFill>
          <a:ln w="19050">
            <a:solidFill>
              <a:schemeClr val="lt1"/>
            </a:solidFill>
          </a:ln>
          <a:effectLst/>
        </c:spPr>
      </c:pivotFmt>
      <c:pivotFmt>
        <c:idx val="286"/>
        <c:spPr>
          <a:solidFill>
            <a:srgbClr val="B1977D"/>
          </a:solidFill>
          <a:ln w="19050">
            <a:solidFill>
              <a:schemeClr val="lt1"/>
            </a:solidFill>
          </a:ln>
          <a:effectLst/>
        </c:spPr>
      </c:pivotFmt>
      <c:pivotFmt>
        <c:idx val="287"/>
        <c:spPr>
          <a:solidFill>
            <a:schemeClr val="accent4">
              <a:lumMod val="75000"/>
            </a:schemeClr>
          </a:solidFill>
          <a:ln w="19050">
            <a:solidFill>
              <a:schemeClr val="lt1"/>
            </a:solidFill>
          </a:ln>
          <a:effectLst/>
        </c:spPr>
      </c:pivotFmt>
      <c:pivotFmt>
        <c:idx val="288"/>
        <c:spPr>
          <a:solidFill>
            <a:srgbClr val="A97F5F"/>
          </a:solidFill>
          <a:ln w="19050">
            <a:solidFill>
              <a:schemeClr val="lt1"/>
            </a:solidFill>
          </a:ln>
          <a:effectLst/>
        </c:spPr>
      </c:pivotFmt>
      <c:pivotFmt>
        <c:idx val="2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5"/>
        <c:spPr>
          <a:solidFill>
            <a:srgbClr val="9F7F5F"/>
          </a:solidFill>
          <a:ln w="19050">
            <a:solidFill>
              <a:schemeClr val="lt1"/>
            </a:solidFill>
          </a:ln>
          <a:effectLst/>
        </c:spPr>
      </c:pivotFmt>
      <c:pivotFmt>
        <c:idx val="296"/>
        <c:spPr>
          <a:solidFill>
            <a:srgbClr val="B1977D"/>
          </a:solidFill>
          <a:ln w="19050">
            <a:solidFill>
              <a:schemeClr val="lt1"/>
            </a:solidFill>
          </a:ln>
          <a:effectLst/>
        </c:spPr>
      </c:pivotFmt>
      <c:pivotFmt>
        <c:idx val="297"/>
        <c:spPr>
          <a:solidFill>
            <a:srgbClr val="69543F"/>
          </a:solidFill>
          <a:ln w="19050">
            <a:solidFill>
              <a:schemeClr val="lt1"/>
            </a:solidFill>
          </a:ln>
          <a:effectLst/>
        </c:spPr>
      </c:pivotFmt>
      <c:pivotFmt>
        <c:idx val="298"/>
        <c:spPr>
          <a:solidFill>
            <a:srgbClr val="D5A575"/>
          </a:solidFill>
          <a:ln w="19050">
            <a:solidFill>
              <a:schemeClr val="lt1"/>
            </a:solidFill>
          </a:ln>
          <a:effectLst/>
        </c:spPr>
      </c:pivotFmt>
      <c:pivotFmt>
        <c:idx val="299"/>
        <c:spPr>
          <a:solidFill>
            <a:srgbClr val="D8CBBE"/>
          </a:solidFill>
          <a:ln w="19050">
            <a:solidFill>
              <a:schemeClr val="lt1"/>
            </a:solidFill>
          </a:ln>
          <a:effectLst/>
        </c:spPr>
      </c:pivotFmt>
      <c:pivotFmt>
        <c:idx val="300"/>
        <c:spPr>
          <a:solidFill>
            <a:srgbClr val="7F7F7F"/>
          </a:solidFill>
          <a:ln w="19050">
            <a:solidFill>
              <a:schemeClr val="lt1"/>
            </a:solidFill>
          </a:ln>
          <a:effectLst/>
        </c:spPr>
      </c:pivotFmt>
      <c:pivotFmt>
        <c:idx val="301"/>
        <c:spPr>
          <a:solidFill>
            <a:srgbClr val="BFBFBF"/>
          </a:solidFill>
          <a:ln w="19050">
            <a:solidFill>
              <a:schemeClr val="lt1"/>
            </a:solidFill>
          </a:ln>
          <a:effectLst/>
        </c:spPr>
      </c:pivotFmt>
      <c:pivotFmt>
        <c:idx val="302"/>
        <c:spPr>
          <a:solidFill>
            <a:srgbClr val="B1977D"/>
          </a:solidFill>
          <a:ln w="19050">
            <a:solidFill>
              <a:schemeClr val="lt1"/>
            </a:solidFill>
          </a:ln>
          <a:effectLst/>
        </c:spPr>
      </c:pivotFmt>
      <c:pivotFmt>
        <c:idx val="303"/>
        <c:spPr>
          <a:solidFill>
            <a:srgbClr val="BF9000"/>
          </a:solidFill>
          <a:ln w="19050">
            <a:solidFill>
              <a:schemeClr val="lt1"/>
            </a:solidFill>
          </a:ln>
          <a:effectLst/>
        </c:spPr>
      </c:pivotFmt>
      <c:pivotFmt>
        <c:idx val="304"/>
        <c:spPr>
          <a:solidFill>
            <a:srgbClr val="A97F5F"/>
          </a:solidFill>
          <a:ln w="19050">
            <a:solidFill>
              <a:schemeClr val="lt1"/>
            </a:solidFill>
          </a:ln>
          <a:effectLst/>
        </c:spPr>
      </c:pivotFmt>
    </c:pivotFmts>
    <c:plotArea>
      <c:layout>
        <c:manualLayout>
          <c:layoutTarget val="inner"/>
          <c:xMode val="edge"/>
          <c:yMode val="edge"/>
          <c:x val="9.334608054931226E-2"/>
          <c:y val="0.16281748828337567"/>
          <c:w val="0.9159905867978031"/>
          <c:h val="0.73856923235846361"/>
        </c:manualLayout>
      </c:layout>
      <c:pieChart>
        <c:varyColors val="1"/>
        <c:ser>
          <c:idx val="0"/>
          <c:order val="0"/>
          <c:tx>
            <c:strRef>
              <c:f>DATA_1_!$EK$50:$EK$51</c:f>
              <c:strCache>
                <c:ptCount val="1"/>
                <c:pt idx="0">
                  <c:v>2025 Tr. II</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96D1-4DD6-BB7B-E78954BA2541}"/>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96D1-4DD6-BB7B-E78954BA2541}"/>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96D1-4DD6-BB7B-E78954BA2541}"/>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07-96D1-4DD6-BB7B-E78954BA2541}"/>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96D1-4DD6-BB7B-E78954BA2541}"/>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96D1-4DD6-BB7B-E78954BA2541}"/>
              </c:ext>
            </c:extLst>
          </c:dPt>
          <c:dPt>
            <c:idx val="6"/>
            <c:bubble3D val="0"/>
            <c:spPr>
              <a:solidFill>
                <a:srgbClr val="BFBFBF"/>
              </a:solidFill>
              <a:ln w="19050">
                <a:solidFill>
                  <a:schemeClr val="lt1"/>
                </a:solidFill>
              </a:ln>
              <a:effectLst/>
            </c:spPr>
            <c:extLst>
              <c:ext xmlns:c16="http://schemas.microsoft.com/office/drawing/2014/chart" uri="{C3380CC4-5D6E-409C-BE32-E72D297353CC}">
                <c16:uniqueId val="{0000000D-96D1-4DD6-BB7B-E78954BA2541}"/>
              </c:ext>
            </c:extLst>
          </c:dPt>
          <c:dPt>
            <c:idx val="7"/>
            <c:bubble3D val="0"/>
            <c:spPr>
              <a:solidFill>
                <a:srgbClr val="B1977D"/>
              </a:solidFill>
              <a:ln w="19050">
                <a:solidFill>
                  <a:schemeClr val="lt1"/>
                </a:solidFill>
              </a:ln>
              <a:effectLst/>
            </c:spPr>
            <c:extLst>
              <c:ext xmlns:c16="http://schemas.microsoft.com/office/drawing/2014/chart" uri="{C3380CC4-5D6E-409C-BE32-E72D297353CC}">
                <c16:uniqueId val="{0000000F-96D1-4DD6-BB7B-E78954BA2541}"/>
              </c:ext>
            </c:extLst>
          </c:dPt>
          <c:dPt>
            <c:idx val="8"/>
            <c:bubble3D val="0"/>
            <c:spPr>
              <a:solidFill>
                <a:srgbClr val="BF9000"/>
              </a:solidFill>
              <a:ln w="19050">
                <a:solidFill>
                  <a:schemeClr val="lt1"/>
                </a:solidFill>
              </a:ln>
              <a:effectLst/>
            </c:spPr>
            <c:extLst>
              <c:ext xmlns:c16="http://schemas.microsoft.com/office/drawing/2014/chart" uri="{C3380CC4-5D6E-409C-BE32-E72D297353CC}">
                <c16:uniqueId val="{00000011-96D1-4DD6-BB7B-E78954BA2541}"/>
              </c:ext>
            </c:extLst>
          </c:dPt>
          <c:dPt>
            <c:idx val="9"/>
            <c:bubble3D val="0"/>
            <c:spPr>
              <a:solidFill>
                <a:srgbClr val="A97F5F"/>
              </a:solidFill>
              <a:ln w="19050">
                <a:solidFill>
                  <a:schemeClr val="lt1"/>
                </a:solidFill>
              </a:ln>
              <a:effectLst/>
            </c:spPr>
            <c:extLst>
              <c:ext xmlns:c16="http://schemas.microsoft.com/office/drawing/2014/chart" uri="{C3380CC4-5D6E-409C-BE32-E72D297353CC}">
                <c16:uniqueId val="{00000013-96D1-4DD6-BB7B-E78954BA254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DATA_1_!$EJ$52:$EJ$61</c:f>
              <c:strCache>
                <c:ptCount val="10"/>
                <c:pt idx="0">
                  <c:v>Produse agroalimentare    </c:v>
                </c:pt>
                <c:pt idx="1">
                  <c:v>Mașini, aparate, echipamente   </c:v>
                </c:pt>
                <c:pt idx="2">
                  <c:v>Produse minerale   </c:v>
                </c:pt>
                <c:pt idx="3">
                  <c:v>Articole din piatră, ceramică, sticlă   </c:v>
                </c:pt>
                <c:pt idx="4">
                  <c:v>Produsele industriei chimice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DATA_1_!$EK$52:$EK$61</c:f>
              <c:numCache>
                <c:formatCode>General</c:formatCode>
                <c:ptCount val="10"/>
                <c:pt idx="0">
                  <c:v>295.52999999999997</c:v>
                </c:pt>
                <c:pt idx="1">
                  <c:v>117.67</c:v>
                </c:pt>
                <c:pt idx="2">
                  <c:v>43.89</c:v>
                </c:pt>
                <c:pt idx="3">
                  <c:v>32.35</c:v>
                </c:pt>
                <c:pt idx="4">
                  <c:v>20.95</c:v>
                </c:pt>
                <c:pt idx="5">
                  <c:v>34.07</c:v>
                </c:pt>
                <c:pt idx="6">
                  <c:v>13.04</c:v>
                </c:pt>
                <c:pt idx="7">
                  <c:v>10.66</c:v>
                </c:pt>
                <c:pt idx="8">
                  <c:v>5.0999999999999996</c:v>
                </c:pt>
                <c:pt idx="9">
                  <c:v>62.5700000000001</c:v>
                </c:pt>
              </c:numCache>
            </c:numRef>
          </c:val>
          <c:extLst>
            <c:ext xmlns:c16="http://schemas.microsoft.com/office/drawing/2014/chart" uri="{C3380CC4-5D6E-409C-BE32-E72D297353CC}">
              <c16:uniqueId val="{00000015-CD2B-44E2-870D-FA173644D6F7}"/>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DATA_2_!$CB$24:$CB$30</c:f>
              <c:strCache>
                <c:ptCount val="6"/>
                <c:pt idx="0">
                  <c:v>2024.03.31*</c:v>
                </c:pt>
                <c:pt idx="1">
                  <c:v>2024.06.30*</c:v>
                </c:pt>
                <c:pt idx="2">
                  <c:v>2024.09.30*</c:v>
                </c:pt>
                <c:pt idx="3">
                  <c:v>2024.12.31*</c:v>
                </c:pt>
                <c:pt idx="4">
                  <c:v>2025.03.31*</c:v>
                </c:pt>
                <c:pt idx="5">
                  <c:v>2025.06.30</c:v>
                </c:pt>
              </c:strCache>
            </c:strRef>
          </c:cat>
          <c:val>
            <c:numRef>
              <c:f>DATA_2_!$CC$24:$CC$30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748-4AD0-B09C-B92A71F3BB06}"/>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DATA_2_!$CB$24:$CB$30</c:f>
              <c:strCache>
                <c:ptCount val="6"/>
                <c:pt idx="0">
                  <c:v>2024.03.31*</c:v>
                </c:pt>
                <c:pt idx="1">
                  <c:v>2024.06.30*</c:v>
                </c:pt>
                <c:pt idx="2">
                  <c:v>2024.09.30*</c:v>
                </c:pt>
                <c:pt idx="3">
                  <c:v>2024.12.31*</c:v>
                </c:pt>
                <c:pt idx="4">
                  <c:v>2025.03.31*</c:v>
                </c:pt>
                <c:pt idx="5">
                  <c:v>2025.06.30</c:v>
                </c:pt>
              </c:strCache>
            </c:strRef>
          </c:cat>
          <c:val>
            <c:numRef>
              <c:f>DATA_2_!$CD$24:$CD$30</c:f>
              <c:numCache>
                <c:formatCode>General</c:formatCode>
                <c:ptCount val="6"/>
                <c:pt idx="0">
                  <c:v>5759.29</c:v>
                </c:pt>
                <c:pt idx="1">
                  <c:v>5646.05</c:v>
                </c:pt>
                <c:pt idx="2">
                  <c:v>6045.61</c:v>
                </c:pt>
                <c:pt idx="3">
                  <c:v>6281.29</c:v>
                </c:pt>
                <c:pt idx="4">
                  <c:v>6364</c:v>
                </c:pt>
                <c:pt idx="5">
                  <c:v>6956.98</c:v>
                </c:pt>
              </c:numCache>
            </c:numRef>
          </c:val>
          <c:extLst>
            <c:ext xmlns:c16="http://schemas.microsoft.com/office/drawing/2014/chart" uri="{C3380CC4-5D6E-409C-BE32-E72D297353CC}">
              <c16:uniqueId val="{00000001-A748-4AD0-B09C-B92A71F3BB06}"/>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DATA_2_!$CB$24:$CB$30</c:f>
              <c:strCache>
                <c:ptCount val="6"/>
                <c:pt idx="0">
                  <c:v>2024.03.31*</c:v>
                </c:pt>
                <c:pt idx="1">
                  <c:v>2024.06.30*</c:v>
                </c:pt>
                <c:pt idx="2">
                  <c:v>2024.09.30*</c:v>
                </c:pt>
                <c:pt idx="3">
                  <c:v>2024.12.31*</c:v>
                </c:pt>
                <c:pt idx="4">
                  <c:v>2025.03.31*</c:v>
                </c:pt>
                <c:pt idx="5">
                  <c:v>2025.06.30</c:v>
                </c:pt>
              </c:strCache>
            </c:strRef>
          </c:cat>
          <c:val>
            <c:numRef>
              <c:f>DATA_2_!$CE$24:$CE$30</c:f>
              <c:numCache>
                <c:formatCode>General</c:formatCode>
                <c:ptCount val="6"/>
                <c:pt idx="0">
                  <c:v>22.29</c:v>
                </c:pt>
                <c:pt idx="1">
                  <c:v>22.3</c:v>
                </c:pt>
                <c:pt idx="2">
                  <c:v>20.77</c:v>
                </c:pt>
                <c:pt idx="3">
                  <c:v>16.95</c:v>
                </c:pt>
                <c:pt idx="4">
                  <c:v>7.64</c:v>
                </c:pt>
                <c:pt idx="5">
                  <c:v>7.12</c:v>
                </c:pt>
              </c:numCache>
            </c:numRef>
          </c:val>
          <c:extLst>
            <c:ext xmlns:c16="http://schemas.microsoft.com/office/drawing/2014/chart" uri="{C3380CC4-5D6E-409C-BE32-E72D297353CC}">
              <c16:uniqueId val="{00000002-A748-4AD0-B09C-B92A71F3BB06}"/>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DATA_2_!$CB$24:$CB$30</c:f>
              <c:strCache>
                <c:ptCount val="6"/>
                <c:pt idx="0">
                  <c:v>2024.03.31*</c:v>
                </c:pt>
                <c:pt idx="1">
                  <c:v>2024.06.30*</c:v>
                </c:pt>
                <c:pt idx="2">
                  <c:v>2024.09.30*</c:v>
                </c:pt>
                <c:pt idx="3">
                  <c:v>2024.12.31*</c:v>
                </c:pt>
                <c:pt idx="4">
                  <c:v>2025.03.31*</c:v>
                </c:pt>
                <c:pt idx="5">
                  <c:v>2025.06.30</c:v>
                </c:pt>
              </c:strCache>
            </c:strRef>
          </c:cat>
          <c:val>
            <c:numRef>
              <c:f>DATA_2_!$CF$24:$CF$30</c:f>
              <c:numCache>
                <c:formatCode>General</c:formatCode>
                <c:ptCount val="6"/>
                <c:pt idx="0">
                  <c:v>5119.43</c:v>
                </c:pt>
                <c:pt idx="1">
                  <c:v>5066.18</c:v>
                </c:pt>
                <c:pt idx="2">
                  <c:v>5383.77</c:v>
                </c:pt>
                <c:pt idx="3">
                  <c:v>5139.71</c:v>
                </c:pt>
                <c:pt idx="4">
                  <c:v>5276.23</c:v>
                </c:pt>
                <c:pt idx="5">
                  <c:v>5687.65</c:v>
                </c:pt>
              </c:numCache>
            </c:numRef>
          </c:val>
          <c:extLst>
            <c:ext xmlns:c16="http://schemas.microsoft.com/office/drawing/2014/chart" uri="{C3380CC4-5D6E-409C-BE32-E72D297353CC}">
              <c16:uniqueId val="{00000003-A748-4AD0-B09C-B92A71F3BB06}"/>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[02_Dashboard_q2_2025.xlsx]DATA_2_!PivotTable14</c:name>
    <c:fmtId val="2"/>
  </c:pivotSource>
  <c:chart>
    <c:title>
      <c:layout>
        <c:manualLayout>
          <c:xMode val="edge"/>
          <c:yMode val="edge"/>
          <c:x val="0.43810599636583891"/>
          <c:y val="3.0993776600594037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19050">
            <a:solidFill>
              <a:schemeClr val="lt1"/>
            </a:solidFill>
          </a:ln>
          <a:effectLst/>
        </c:spPr>
      </c:pivotFmt>
      <c:pivotFmt>
        <c:idx val="206"/>
        <c:spPr>
          <a:solidFill>
            <a:schemeClr val="accent1"/>
          </a:solidFill>
          <a:ln w="19050">
            <a:solidFill>
              <a:schemeClr val="lt1"/>
            </a:solidFill>
          </a:ln>
          <a:effectLst/>
        </c:spPr>
      </c:pivotFmt>
      <c:pivotFmt>
        <c:idx val="207"/>
        <c:spPr>
          <a:solidFill>
            <a:schemeClr val="accent1"/>
          </a:solidFill>
          <a:ln w="19050">
            <a:solidFill>
              <a:schemeClr val="lt1"/>
            </a:solidFill>
          </a:ln>
          <a:effectLst/>
        </c:spPr>
      </c:pivotFmt>
      <c:pivotFmt>
        <c:idx val="208"/>
        <c:spPr>
          <a:solidFill>
            <a:schemeClr val="accent1"/>
          </a:solidFill>
          <a:ln w="19050">
            <a:solidFill>
              <a:schemeClr val="lt1"/>
            </a:solidFill>
          </a:ln>
          <a:effectLst/>
        </c:spPr>
      </c:pivotFmt>
      <c:pivotFmt>
        <c:idx val="209"/>
        <c:spPr>
          <a:solidFill>
            <a:schemeClr val="accent1"/>
          </a:solidFill>
          <a:ln w="19050">
            <a:solidFill>
              <a:schemeClr val="lt1"/>
            </a:solidFill>
          </a:ln>
          <a:effectLst/>
        </c:spPr>
      </c:pivotFmt>
      <c:pivotFmt>
        <c:idx val="210"/>
        <c:spPr>
          <a:solidFill>
            <a:schemeClr val="accent1"/>
          </a:solidFill>
          <a:ln w="19050">
            <a:solidFill>
              <a:schemeClr val="lt1"/>
            </a:solidFill>
          </a:ln>
          <a:effectLst/>
        </c:spPr>
      </c:pivotFmt>
      <c:pivotFmt>
        <c:idx val="211"/>
        <c:spPr>
          <a:solidFill>
            <a:schemeClr val="accent1"/>
          </a:solidFill>
          <a:ln w="19050">
            <a:solidFill>
              <a:schemeClr val="lt1"/>
            </a:solidFill>
          </a:ln>
          <a:effectLst/>
        </c:spPr>
      </c:pivotFmt>
      <c:pivotFmt>
        <c:idx val="212"/>
        <c:spPr>
          <a:solidFill>
            <a:schemeClr val="accent1"/>
          </a:solidFill>
          <a:ln w="19050">
            <a:solidFill>
              <a:schemeClr val="lt1"/>
            </a:solidFill>
          </a:ln>
          <a:effectLst/>
        </c:spPr>
      </c:pivotFmt>
      <c:pivotFmt>
        <c:idx val="2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14"/>
        <c:spPr>
          <a:solidFill>
            <a:srgbClr val="69543F"/>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5"/>
        <c:spPr>
          <a:solidFill>
            <a:srgbClr val="9F7F5F"/>
          </a:solidFill>
          <a:ln w="19050">
            <a:solidFill>
              <a:schemeClr val="lt1"/>
            </a:solidFill>
          </a:ln>
          <a:effectLst/>
        </c:spPr>
      </c:pivotFmt>
      <c:pivotFmt>
        <c:idx val="216"/>
        <c:spPr>
          <a:solidFill>
            <a:srgbClr val="B1977D"/>
          </a:solidFill>
          <a:ln w="19050">
            <a:solidFill>
              <a:schemeClr val="lt1"/>
            </a:solidFill>
          </a:ln>
          <a:effectLst/>
        </c:spPr>
      </c:pivotFmt>
      <c:pivotFmt>
        <c:idx val="217"/>
        <c:spPr>
          <a:solidFill>
            <a:srgbClr val="C0AB96"/>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C48240"/>
          </a:solidFill>
          <a:ln w="19050">
            <a:solidFill>
              <a:schemeClr val="lt1"/>
            </a:solidFill>
          </a:ln>
          <a:effectLst/>
        </c:spPr>
      </c:pivotFmt>
      <c:pivotFmt>
        <c:idx val="221"/>
        <c:spPr>
          <a:solidFill>
            <a:srgbClr val="7F7F7F"/>
          </a:solidFill>
          <a:ln w="19050">
            <a:solidFill>
              <a:schemeClr val="lt1"/>
            </a:solidFill>
          </a:ln>
          <a:effectLst/>
        </c:spPr>
      </c:pivotFmt>
      <c:pivotFmt>
        <c:idx val="2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3"/>
        <c:spPr>
          <a:solidFill>
            <a:srgbClr val="7F7F7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213B1F4A-48A4-4C3A-A40F-C038CA9ED35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4"/>
        <c:spPr>
          <a:solidFill>
            <a:srgbClr val="69543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799354-C387-413F-8554-AA8B5F4F4E59}"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5"/>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ACBD389B-D334-4F94-9D6D-EFE9E9C9D59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6"/>
        <c:spPr>
          <a:solidFill>
            <a:srgbClr val="B1977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62FAAFE-9FD8-40C3-9D60-E1C2440FE6A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7"/>
        <c:spPr>
          <a:solidFill>
            <a:srgbClr val="C0AB96"/>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442836-B6E2-47F2-AB36-2E4855AFDAF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8"/>
        <c:spPr>
          <a:solidFill>
            <a:srgbClr val="CEBEAE"/>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34BB150E-3358-42AF-AAF6-60721A90995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9"/>
        <c:spPr>
          <a:solidFill>
            <a:srgbClr val="E1D7C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0BB1FA-68ED-4303-AD2C-B80E88484AC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0"/>
        <c:spPr>
          <a:solidFill>
            <a:srgbClr val="C48240"/>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7CF438AD-BE0F-4532-A75A-D4DC3C1376A3}"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2"/>
        <c:spPr>
          <a:solidFill>
            <a:schemeClr val="bg2">
              <a:lumMod val="75000"/>
            </a:schemeClr>
          </a:solidFill>
          <a:ln w="19050">
            <a:solidFill>
              <a:schemeClr val="lt1"/>
            </a:solidFill>
          </a:ln>
          <a:effectLst/>
        </c:spPr>
      </c:pivotFmt>
      <c:pivotFmt>
        <c:idx val="233"/>
        <c:spPr>
          <a:solidFill>
            <a:srgbClr val="786048"/>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C2AE9A"/>
          </a:solidFill>
          <a:ln w="19050">
            <a:solidFill>
              <a:schemeClr val="lt1"/>
            </a:solidFill>
          </a:ln>
          <a:effectLst/>
        </c:spPr>
      </c:pivotFmt>
      <c:pivotFmt>
        <c:idx val="237"/>
        <c:spPr>
          <a:solidFill>
            <a:srgbClr val="D0C0B0"/>
          </a:solidFill>
          <a:ln w="19050">
            <a:solidFill>
              <a:schemeClr val="lt1"/>
            </a:solidFill>
          </a:ln>
          <a:effectLst/>
        </c:spPr>
      </c:pivotFmt>
      <c:pivotFmt>
        <c:idx val="238"/>
        <c:spPr>
          <a:solidFill>
            <a:srgbClr val="E4DBD2"/>
          </a:solidFill>
          <a:ln w="19050">
            <a:solidFill>
              <a:schemeClr val="lt1"/>
            </a:solidFill>
          </a:ln>
          <a:effectLst/>
        </c:spPr>
      </c:pivotFmt>
      <c:pivotFmt>
        <c:idx val="239"/>
        <c:spPr>
          <a:solidFill>
            <a:srgbClr val="69543F"/>
          </a:solidFill>
          <a:ln w="19050">
            <a:solidFill>
              <a:schemeClr val="lt1"/>
            </a:solidFill>
          </a:ln>
          <a:effectLst/>
        </c:spPr>
      </c:pivotFmt>
      <c:pivotFmt>
        <c:idx val="240"/>
        <c:spPr>
          <a:solidFill>
            <a:srgbClr val="9F7F5F"/>
          </a:solidFill>
          <a:ln w="19050">
            <a:solidFill>
              <a:schemeClr val="lt1"/>
            </a:solidFill>
          </a:ln>
          <a:effectLst/>
        </c:spPr>
      </c:pivotFmt>
      <c:pivotFmt>
        <c:idx val="241"/>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2"/>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3"/>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4"/>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6"/>
        <c:spPr>
          <a:solidFill>
            <a:srgbClr val="786048"/>
          </a:solidFill>
          <a:ln w="19050">
            <a:solidFill>
              <a:schemeClr val="lt1"/>
            </a:solidFill>
          </a:ln>
          <a:effectLst/>
        </c:spPr>
      </c:pivotFmt>
      <c:pivotFmt>
        <c:idx val="24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48"/>
        <c:spPr>
          <a:solidFill>
            <a:srgbClr val="9F7F5F"/>
          </a:solidFill>
          <a:ln w="19050">
            <a:solidFill>
              <a:schemeClr val="lt1"/>
            </a:solidFill>
          </a:ln>
          <a:effectLst/>
        </c:spPr>
      </c:pivotFmt>
      <c:pivotFmt>
        <c:idx val="249"/>
        <c:spPr>
          <a:solidFill>
            <a:srgbClr val="B1977D"/>
          </a:solidFill>
          <a:ln w="19050">
            <a:solidFill>
              <a:schemeClr val="lt1"/>
            </a:solidFill>
          </a:ln>
          <a:effectLst/>
        </c:spPr>
      </c:pivotFmt>
      <c:pivotFmt>
        <c:idx val="250"/>
        <c:spPr>
          <a:solidFill>
            <a:srgbClr val="C2AE9A"/>
          </a:solidFill>
          <a:ln w="19050">
            <a:solidFill>
              <a:schemeClr val="lt1"/>
            </a:solidFill>
          </a:ln>
          <a:effectLst/>
        </c:spPr>
      </c:pivotFmt>
      <c:pivotFmt>
        <c:idx val="251"/>
        <c:spPr>
          <a:solidFill>
            <a:srgbClr val="D0C0B0"/>
          </a:solidFill>
          <a:ln w="19050">
            <a:solidFill>
              <a:schemeClr val="lt1"/>
            </a:solidFill>
          </a:ln>
          <a:effectLst/>
        </c:spPr>
      </c:pivotFmt>
      <c:pivotFmt>
        <c:idx val="252"/>
        <c:spPr>
          <a:solidFill>
            <a:srgbClr val="E4DBD2"/>
          </a:solidFill>
          <a:ln w="19050">
            <a:solidFill>
              <a:schemeClr val="lt1"/>
            </a:solidFill>
          </a:ln>
          <a:effectLst/>
        </c:spPr>
      </c:pivotFmt>
      <c:pivotFmt>
        <c:idx val="253"/>
        <c:spPr>
          <a:solidFill>
            <a:srgbClr val="9F7F5F"/>
          </a:solidFill>
          <a:ln w="19050">
            <a:solidFill>
              <a:schemeClr val="lt1"/>
            </a:solidFill>
          </a:ln>
          <a:effectLst/>
        </c:spPr>
      </c:pivotFmt>
      <c:pivotFmt>
        <c:idx val="254"/>
        <c:spPr>
          <a:solidFill>
            <a:srgbClr val="AFABAB"/>
          </a:solidFill>
          <a:ln w="19050">
            <a:solidFill>
              <a:schemeClr val="lt1"/>
            </a:solidFill>
          </a:ln>
          <a:effectLst/>
        </c:spPr>
      </c:pivotFmt>
      <c:pivotFmt>
        <c:idx val="255"/>
        <c:spPr>
          <a:solidFill>
            <a:schemeClr val="accent1"/>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2025.06.30</c:v>
                </c:pt>
              </c:strCache>
            </c:strRef>
          </c:tx>
          <c:dPt>
            <c:idx val="0"/>
            <c:bubble3D val="0"/>
            <c:spPr>
              <a:solidFill>
                <a:srgbClr val="AFABAB"/>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786048"/>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2AE9A"/>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D0C0B0"/>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4DBD2"/>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9F7F5F"/>
              </a:solidFill>
              <a:ln w="19050">
                <a:solidFill>
                  <a:schemeClr val="lt1"/>
                </a:solidFill>
              </a:ln>
              <a:effectLst/>
            </c:spPr>
            <c:extLst>
              <c:ext xmlns:c16="http://schemas.microsoft.com/office/drawing/2014/chart" uri="{C3380CC4-5D6E-409C-BE32-E72D297353CC}">
                <c16:uniqueId val="{0000000F-C36F-4DC9-920B-DEF80800C5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744F-4A7F-B5B8-9DFDB57AD0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DATA_2_!$DP$8:$DP$16</c:f>
              <c:strCache>
                <c:ptCount val="9"/>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pt idx="8">
                  <c:v>Construcții </c:v>
                </c:pt>
              </c:strCache>
            </c:strRef>
          </c:cat>
          <c:val>
            <c:numRef>
              <c:f>DATA_2_!$DQ$8:$DQ$16</c:f>
              <c:numCache>
                <c:formatCode>General</c:formatCode>
                <c:ptCount val="9"/>
                <c:pt idx="0">
                  <c:v>5.5</c:v>
                </c:pt>
                <c:pt idx="1">
                  <c:v>34.4</c:v>
                </c:pt>
                <c:pt idx="2">
                  <c:v>24.4</c:v>
                </c:pt>
                <c:pt idx="3">
                  <c:v>17.399999999999999</c:v>
                </c:pt>
                <c:pt idx="4">
                  <c:v>5.6</c:v>
                </c:pt>
                <c:pt idx="5">
                  <c:v>3.4</c:v>
                </c:pt>
                <c:pt idx="6">
                  <c:v>3.2</c:v>
                </c:pt>
                <c:pt idx="7">
                  <c:v>6.1</c:v>
                </c:pt>
                <c:pt idx="8">
                  <c:v>0</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134615384615385"/>
          <c:y val="0.1000304874944601"/>
          <c:w val="0.36711932162325861"/>
          <c:h val="0.844615008133124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rgbClr val="D9C4B5"/>
          </a:solidFill>
          <a:ln>
            <a:noFill/>
          </a:ln>
          <a:effectLst/>
        </c:spPr>
        <c:marker>
          <c:symbol val="none"/>
        </c:marker>
      </c:pivotFmt>
      <c:pivotFmt>
        <c:idx val="22"/>
        <c:spPr>
          <a:solidFill>
            <a:srgbClr val="EAEAEA"/>
          </a:solidFill>
          <a:ln>
            <a:noFill/>
          </a:ln>
          <a:effectLst/>
        </c:spPr>
        <c:marker>
          <c:symbol val="none"/>
        </c:marker>
      </c:pivotFmt>
      <c:pivotFmt>
        <c:idx val="23"/>
        <c:spPr>
          <a:solidFill>
            <a:srgbClr val="808080"/>
          </a:solidFill>
          <a:ln>
            <a:noFill/>
          </a:ln>
          <a:effectLst/>
        </c:spPr>
        <c:marker>
          <c:symbol val="none"/>
        </c:marker>
      </c:pivotFmt>
      <c:pivotFmt>
        <c:idx val="24"/>
        <c:spPr>
          <a:solidFill>
            <a:schemeClr val="accent1"/>
          </a:solidFill>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pivotFmt>
      <c:pivotFmt>
        <c:idx val="25"/>
        <c:spPr>
          <a:solidFill>
            <a:schemeClr val="accent1"/>
          </a:solidFill>
          <a:ln w="28575" cap="rnd">
            <a:noFill/>
            <a:round/>
          </a:ln>
          <a:effectLst/>
        </c:spPr>
        <c:marker>
          <c:symbol val="circle"/>
          <c:size val="8"/>
          <c:spPr>
            <a:solidFill>
              <a:schemeClr val="accent1"/>
            </a:solidFill>
            <a:ln w="9525">
              <a:solidFill>
                <a:schemeClr val="accent1"/>
              </a:solidFill>
            </a:ln>
            <a:effectLst/>
          </c:spPr>
        </c:marker>
      </c:pivotFmt>
      <c:pivotFmt>
        <c:idx val="26"/>
        <c:spPr>
          <a:solidFill>
            <a:schemeClr val="accent1"/>
          </a:solidFill>
          <a:ln w="28575" cap="rnd">
            <a:noFill/>
            <a:round/>
          </a:ln>
          <a:effectLst/>
        </c:spPr>
        <c:marker>
          <c:symbol val="circle"/>
          <c:size val="8"/>
          <c:spPr>
            <a:solidFill>
              <a:srgbClr val="808080"/>
            </a:solidFill>
            <a:ln w="9525">
              <a:solidFill>
                <a:schemeClr val="accent1"/>
              </a:solidFill>
            </a:ln>
            <a:effectLst/>
          </c:spPr>
        </c:marker>
      </c:pivotFmt>
      <c:pivotFmt>
        <c:idx val="27"/>
        <c:spPr>
          <a:solidFill>
            <a:srgbClr val="8080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AEAE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no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noFill/>
            <a:round/>
          </a:ln>
          <a:effectLst/>
        </c:spPr>
        <c:marker>
          <c:symbol val="circle"/>
          <c:size val="8"/>
          <c:spPr>
            <a:solidFill>
              <a:srgbClr val="808080"/>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ndard"/>
        <c:varyColors val="0"/>
        <c:ser>
          <c:idx val="4"/>
          <c:order val="4"/>
          <c:tx>
            <c:strRef>
              <c:f>DATA_2_!$BY$6</c:f>
              <c:strCache>
                <c:ptCount val="1"/>
                <c:pt idx="0">
                  <c:v>100-150% din (30%DTS(scadența reziduală) + 15%AA + 5%M2 + 5%eX)</c:v>
                </c:pt>
              </c:strCache>
            </c:strRef>
          </c:tx>
          <c:spPr>
            <a:solidFill>
              <a:srgbClr val="808080"/>
            </a:solidFill>
            <a:ln>
              <a:noFill/>
            </a:ln>
            <a:effectLst/>
          </c:spPr>
          <c:cat>
            <c:strRef>
              <c:f>DATA_2_!$BT$7:$BT$13</c:f>
              <c:strCache>
                <c:ptCount val="6"/>
                <c:pt idx="0">
                  <c:v>2024.03.31*</c:v>
                </c:pt>
                <c:pt idx="1">
                  <c:v>2024.06.30*</c:v>
                </c:pt>
                <c:pt idx="2">
                  <c:v>2024.09.30*</c:v>
                </c:pt>
                <c:pt idx="3">
                  <c:v>2024.12.31*</c:v>
                </c:pt>
                <c:pt idx="4">
                  <c:v>2025.03.31*</c:v>
                </c:pt>
                <c:pt idx="5">
                  <c:v>2025.06.30</c:v>
                </c:pt>
              </c:strCache>
            </c:strRef>
          </c:cat>
          <c:val>
            <c:numRef>
              <c:f>DATA_2_!$BY$7:$BY$13</c:f>
              <c:numCache>
                <c:formatCode>General</c:formatCode>
                <c:ptCount val="6"/>
                <c:pt idx="0">
                  <c:v>3917.13</c:v>
                </c:pt>
                <c:pt idx="1">
                  <c:v>3849.33</c:v>
                </c:pt>
                <c:pt idx="2">
                  <c:v>4002.7799999999997</c:v>
                </c:pt>
                <c:pt idx="3">
                  <c:v>3937.9650000000001</c:v>
                </c:pt>
                <c:pt idx="4">
                  <c:v>4079.1449999999995</c:v>
                </c:pt>
                <c:pt idx="5">
                  <c:v>4269.9750000000004</c:v>
                </c:pt>
              </c:numCache>
            </c:numRef>
          </c:val>
          <c:extLst>
            <c:ext xmlns:c16="http://schemas.microsoft.com/office/drawing/2014/chart" uri="{C3380CC4-5D6E-409C-BE32-E72D297353CC}">
              <c16:uniqueId val="{00000000-D4E4-4FB5-815C-A097CF44B55F}"/>
            </c:ext>
          </c:extLst>
        </c:ser>
        <c:ser>
          <c:idx val="5"/>
          <c:order val="5"/>
          <c:tx>
            <c:strRef>
              <c:f>DATA_2_!$BZ$6</c:f>
              <c:strCache>
                <c:ptCount val="1"/>
                <c:pt idx="0">
                  <c:v>100% din (30%DTS(scadența reziduală)  + 15%AA + 5%M2 + 5%eX)</c:v>
                </c:pt>
              </c:strCache>
            </c:strRef>
          </c:tx>
          <c:spPr>
            <a:solidFill>
              <a:srgbClr val="EAEAEA"/>
            </a:solidFill>
            <a:ln>
              <a:noFill/>
            </a:ln>
            <a:effectLst/>
          </c:spPr>
          <c:cat>
            <c:strRef>
              <c:f>DATA_2_!$BT$7:$BT$13</c:f>
              <c:strCache>
                <c:ptCount val="6"/>
                <c:pt idx="0">
                  <c:v>2024.03.31*</c:v>
                </c:pt>
                <c:pt idx="1">
                  <c:v>2024.06.30*</c:v>
                </c:pt>
                <c:pt idx="2">
                  <c:v>2024.09.30*</c:v>
                </c:pt>
                <c:pt idx="3">
                  <c:v>2024.12.31*</c:v>
                </c:pt>
                <c:pt idx="4">
                  <c:v>2025.03.31*</c:v>
                </c:pt>
                <c:pt idx="5">
                  <c:v>2025.06.30</c:v>
                </c:pt>
              </c:strCache>
            </c:strRef>
          </c:cat>
          <c:val>
            <c:numRef>
              <c:f>DATA_2_!$BZ$7:$BZ$13</c:f>
              <c:numCache>
                <c:formatCode>General</c:formatCode>
                <c:ptCount val="6"/>
                <c:pt idx="0">
                  <c:v>2611.42</c:v>
                </c:pt>
                <c:pt idx="1">
                  <c:v>2566.2199999999998</c:v>
                </c:pt>
                <c:pt idx="2">
                  <c:v>2668.52</c:v>
                </c:pt>
                <c:pt idx="3">
                  <c:v>2625.31</c:v>
                </c:pt>
                <c:pt idx="4">
                  <c:v>2719.43</c:v>
                </c:pt>
                <c:pt idx="5">
                  <c:v>2846.65</c:v>
                </c:pt>
              </c:numCache>
            </c:numRef>
          </c:val>
          <c:extLst>
            <c:ext xmlns:c16="http://schemas.microsoft.com/office/drawing/2014/chart" uri="{C3380CC4-5D6E-409C-BE32-E72D297353CC}">
              <c16:uniqueId val="{00000001-D4E4-4FB5-815C-A097CF44B55F}"/>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DATA_2_!$BT$7:$BT$13</c:f>
              <c:strCache>
                <c:ptCount val="6"/>
                <c:pt idx="0">
                  <c:v>2024.03.31*</c:v>
                </c:pt>
                <c:pt idx="1">
                  <c:v>2024.06.30*</c:v>
                </c:pt>
                <c:pt idx="2">
                  <c:v>2024.09.30*</c:v>
                </c:pt>
                <c:pt idx="3">
                  <c:v>2024.12.31*</c:v>
                </c:pt>
                <c:pt idx="4">
                  <c:v>2025.03.31*</c:v>
                </c:pt>
                <c:pt idx="5">
                  <c:v>2025.06.30</c:v>
                </c:pt>
              </c:strCache>
            </c:strRef>
          </c:cat>
          <c:val>
            <c:numRef>
              <c:f>DATA_2_!$BU$7:$BU$13</c:f>
              <c:numCache>
                <c:formatCode>General</c:formatCode>
                <c:ptCount val="6"/>
                <c:pt idx="0">
                  <c:v>5393.22</c:v>
                </c:pt>
                <c:pt idx="1">
                  <c:v>5288.61</c:v>
                </c:pt>
                <c:pt idx="2">
                  <c:v>5681.85</c:v>
                </c:pt>
                <c:pt idx="3">
                  <c:v>5483.57</c:v>
                </c:pt>
                <c:pt idx="4">
                  <c:v>5441.8</c:v>
                </c:pt>
                <c:pt idx="5">
                  <c:v>5938.25</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15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cat>
            <c:strRef>
              <c:f>DATA_2_!$BT$7:$BT$13</c:f>
              <c:strCache>
                <c:ptCount val="6"/>
                <c:pt idx="0">
                  <c:v>2024.03.31*</c:v>
                </c:pt>
                <c:pt idx="1">
                  <c:v>2024.06.30*</c:v>
                </c:pt>
                <c:pt idx="2">
                  <c:v>2024.09.30*</c:v>
                </c:pt>
                <c:pt idx="3">
                  <c:v>2024.12.31*</c:v>
                </c:pt>
                <c:pt idx="4">
                  <c:v>2025.03.31*</c:v>
                </c:pt>
                <c:pt idx="5">
                  <c:v>2025.06.30</c:v>
                </c:pt>
              </c:strCache>
            </c:strRef>
          </c:cat>
          <c:val>
            <c:numRef>
              <c:f>DATA_2_!$BV$7:$BV$13</c:f>
              <c:numCache>
                <c:formatCode>General</c:formatCode>
                <c:ptCount val="6"/>
                <c:pt idx="0">
                  <c:v>2401.79</c:v>
                </c:pt>
                <c:pt idx="1">
                  <c:v>2473.4699999999998</c:v>
                </c:pt>
                <c:pt idx="2">
                  <c:v>2532</c:v>
                </c:pt>
                <c:pt idx="3">
                  <c:v>2607.64</c:v>
                </c:pt>
                <c:pt idx="4">
                  <c:v>2733.09</c:v>
                </c:pt>
                <c:pt idx="5">
                  <c:v>2834.39</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reziduală pe termen scurt</c:v>
                </c:pt>
              </c:strCache>
            </c:strRef>
          </c:tx>
          <c:spPr>
            <a:ln w="28575" cap="rnd">
              <a:noFill/>
              <a:round/>
            </a:ln>
            <a:effectLst/>
          </c:spPr>
          <c:marker>
            <c:symbol val="circle"/>
            <c:size val="8"/>
            <c:spPr>
              <a:solidFill>
                <a:schemeClr val="accent3"/>
              </a:solidFill>
              <a:ln w="9525">
                <a:solidFill>
                  <a:schemeClr val="accent3"/>
                </a:solidFill>
              </a:ln>
              <a:effectLst/>
            </c:spPr>
          </c:marker>
          <c:cat>
            <c:strRef>
              <c:f>DATA_2_!$BT$7:$BT$13</c:f>
              <c:strCache>
                <c:ptCount val="6"/>
                <c:pt idx="0">
                  <c:v>2024.03.31*</c:v>
                </c:pt>
                <c:pt idx="1">
                  <c:v>2024.06.30*</c:v>
                </c:pt>
                <c:pt idx="2">
                  <c:v>2024.09.30*</c:v>
                </c:pt>
                <c:pt idx="3">
                  <c:v>2024.12.31*</c:v>
                </c:pt>
                <c:pt idx="4">
                  <c:v>2025.03.31*</c:v>
                </c:pt>
                <c:pt idx="5">
                  <c:v>2025.06.30</c:v>
                </c:pt>
              </c:strCache>
            </c:strRef>
          </c:cat>
          <c:val>
            <c:numRef>
              <c:f>DATA_2_!$BW$7:$BW$13</c:f>
              <c:numCache>
                <c:formatCode>General</c:formatCode>
                <c:ptCount val="6"/>
                <c:pt idx="0">
                  <c:v>3925.86</c:v>
                </c:pt>
                <c:pt idx="1">
                  <c:v>3803.59</c:v>
                </c:pt>
                <c:pt idx="2">
                  <c:v>3875.4</c:v>
                </c:pt>
                <c:pt idx="3">
                  <c:v>3632.55</c:v>
                </c:pt>
                <c:pt idx="4">
                  <c:v>3862.77</c:v>
                </c:pt>
                <c:pt idx="5">
                  <c:v>3844.7</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8"/>
            <c:spPr>
              <a:solidFill>
                <a:srgbClr val="808080"/>
              </a:solidFill>
              <a:ln w="9525">
                <a:solidFill>
                  <a:schemeClr val="accent4"/>
                </a:solidFill>
              </a:ln>
              <a:effectLst/>
            </c:spPr>
          </c:marker>
          <c:cat>
            <c:strRef>
              <c:f>DATA_2_!$BT$7:$BT$13</c:f>
              <c:strCache>
                <c:ptCount val="6"/>
                <c:pt idx="0">
                  <c:v>2024.03.31*</c:v>
                </c:pt>
                <c:pt idx="1">
                  <c:v>2024.06.30*</c:v>
                </c:pt>
                <c:pt idx="2">
                  <c:v>2024.09.30*</c:v>
                </c:pt>
                <c:pt idx="3">
                  <c:v>2024.12.31*</c:v>
                </c:pt>
                <c:pt idx="4">
                  <c:v>2025.03.31*</c:v>
                </c:pt>
                <c:pt idx="5">
                  <c:v>2025.06.30</c:v>
                </c:pt>
              </c:strCache>
            </c:strRef>
          </c:cat>
          <c:val>
            <c:numRef>
              <c:f>DATA_2_!$BX$7:$BX$13</c:f>
              <c:numCache>
                <c:formatCode>General</c:formatCode>
                <c:ptCount val="6"/>
                <c:pt idx="0">
                  <c:v>1281.0158176016866</c:v>
                </c:pt>
                <c:pt idx="1">
                  <c:v>1310.6300000000001</c:v>
                </c:pt>
                <c:pt idx="2">
                  <c:v>1403.40682926829</c:v>
                </c:pt>
                <c:pt idx="3">
                  <c:v>1365.69</c:v>
                </c:pt>
                <c:pt idx="4">
                  <c:v>1421.09</c:v>
                </c:pt>
                <c:pt idx="5">
                  <c:v>1584.63</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79962799"/>
        <c:crosses val="autoZero"/>
        <c:crossBetween val="between"/>
      </c:valAx>
      <c:spPr>
        <a:noFill/>
        <a:ln>
          <a:noFill/>
        </a:ln>
        <a:effectLst/>
      </c:spPr>
    </c:plotArea>
    <c:legend>
      <c:legendPos val="r"/>
      <c:layout>
        <c:manualLayout>
          <c:xMode val="edge"/>
          <c:yMode val="edge"/>
          <c:x val="5.8869617034439152E-2"/>
          <c:y val="1.822204983022977E-3"/>
          <c:w val="0.88419419842883595"/>
          <c:h val="0.2211749949248052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DATA_2_!$CB$9:$CB$15</c:f>
              <c:strCache>
                <c:ptCount val="6"/>
                <c:pt idx="0">
                  <c:v>2024.03.31*</c:v>
                </c:pt>
                <c:pt idx="1">
                  <c:v>2024.06.30*</c:v>
                </c:pt>
                <c:pt idx="2">
                  <c:v>2024.09.30*</c:v>
                </c:pt>
                <c:pt idx="3">
                  <c:v>2024.12.31*</c:v>
                </c:pt>
                <c:pt idx="4">
                  <c:v>2025.03.31*</c:v>
                </c:pt>
                <c:pt idx="5">
                  <c:v>2025.06.30</c:v>
                </c:pt>
              </c:strCache>
            </c:strRef>
          </c:cat>
          <c:val>
            <c:numRef>
              <c:f>DATA_2_!$CC$9:$CC$15</c:f>
              <c:numCache>
                <c:formatCode>General</c:formatCode>
                <c:ptCount val="6"/>
                <c:pt idx="0">
                  <c:v>4058.97</c:v>
                </c:pt>
                <c:pt idx="1">
                  <c:v>4153.3999999999996</c:v>
                </c:pt>
                <c:pt idx="2">
                  <c:v>4109.3599999999997</c:v>
                </c:pt>
                <c:pt idx="3">
                  <c:v>3967.95</c:v>
                </c:pt>
                <c:pt idx="4">
                  <c:v>3744.44</c:v>
                </c:pt>
                <c:pt idx="5">
                  <c:v>4148.05</c:v>
                </c:pt>
              </c:numCache>
            </c:numRef>
          </c:val>
          <c:extLst>
            <c:ext xmlns:c16="http://schemas.microsoft.com/office/drawing/2014/chart" uri="{C3380CC4-5D6E-409C-BE32-E72D297353CC}">
              <c16:uniqueId val="{00000000-E573-4507-BD83-B5DFC33AB443}"/>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DATA_2_!$CB$9:$CB$15</c:f>
              <c:strCache>
                <c:ptCount val="6"/>
                <c:pt idx="0">
                  <c:v>2024.03.31*</c:v>
                </c:pt>
                <c:pt idx="1">
                  <c:v>2024.06.30*</c:v>
                </c:pt>
                <c:pt idx="2">
                  <c:v>2024.09.30*</c:v>
                </c:pt>
                <c:pt idx="3">
                  <c:v>2024.12.31*</c:v>
                </c:pt>
                <c:pt idx="4">
                  <c:v>2025.03.31*</c:v>
                </c:pt>
                <c:pt idx="5">
                  <c:v>2025.06.30</c:v>
                </c:pt>
              </c:strCache>
            </c:strRef>
          </c:cat>
          <c:val>
            <c:numRef>
              <c:f>DATA_2_!$CD$9:$CD$15</c:f>
              <c:numCache>
                <c:formatCode>General</c:formatCode>
                <c:ptCount val="6"/>
                <c:pt idx="0">
                  <c:v>277.13</c:v>
                </c:pt>
                <c:pt idx="1">
                  <c:v>276.05</c:v>
                </c:pt>
                <c:pt idx="2">
                  <c:v>283.10000000000002</c:v>
                </c:pt>
                <c:pt idx="3">
                  <c:v>252.93</c:v>
                </c:pt>
                <c:pt idx="4">
                  <c:v>230.49</c:v>
                </c:pt>
                <c:pt idx="5">
                  <c:v>224.82</c:v>
                </c:pt>
              </c:numCache>
            </c:numRef>
          </c:val>
          <c:extLst>
            <c:ext xmlns:c16="http://schemas.microsoft.com/office/drawing/2014/chart" uri="{C3380CC4-5D6E-409C-BE32-E72D297353CC}">
              <c16:uniqueId val="{00000001-E573-4507-BD83-B5DFC33AB443}"/>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DATA_2_!$CB$9:$CB$15</c:f>
              <c:strCache>
                <c:ptCount val="6"/>
                <c:pt idx="0">
                  <c:v>2024.03.31*</c:v>
                </c:pt>
                <c:pt idx="1">
                  <c:v>2024.06.30*</c:v>
                </c:pt>
                <c:pt idx="2">
                  <c:v>2024.09.30*</c:v>
                </c:pt>
                <c:pt idx="3">
                  <c:v>2024.12.31*</c:v>
                </c:pt>
                <c:pt idx="4">
                  <c:v>2025.03.31*</c:v>
                </c:pt>
                <c:pt idx="5">
                  <c:v>2025.06.30</c:v>
                </c:pt>
              </c:strCache>
            </c:strRef>
          </c:cat>
          <c:val>
            <c:numRef>
              <c:f>DATA_2_!$CE$9:$CE$15</c:f>
              <c:numCache>
                <c:formatCode>General</c:formatCode>
                <c:ptCount val="6"/>
                <c:pt idx="0">
                  <c:v>23.29</c:v>
                </c:pt>
                <c:pt idx="1">
                  <c:v>23.16</c:v>
                </c:pt>
                <c:pt idx="2">
                  <c:v>24.01</c:v>
                </c:pt>
                <c:pt idx="3">
                  <c:v>36.5</c:v>
                </c:pt>
                <c:pt idx="4">
                  <c:v>48.08</c:v>
                </c:pt>
                <c:pt idx="5">
                  <c:v>52.41</c:v>
                </c:pt>
              </c:numCache>
            </c:numRef>
          </c:val>
          <c:extLst>
            <c:ext xmlns:c16="http://schemas.microsoft.com/office/drawing/2014/chart" uri="{C3380CC4-5D6E-409C-BE32-E72D297353CC}">
              <c16:uniqueId val="{00000002-E573-4507-BD83-B5DFC33AB443}"/>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DATA_2_!$CB$9:$CB$15</c:f>
              <c:strCache>
                <c:ptCount val="6"/>
                <c:pt idx="0">
                  <c:v>2024.03.31*</c:v>
                </c:pt>
                <c:pt idx="1">
                  <c:v>2024.06.30*</c:v>
                </c:pt>
                <c:pt idx="2">
                  <c:v>2024.09.30*</c:v>
                </c:pt>
                <c:pt idx="3">
                  <c:v>2024.12.31*</c:v>
                </c:pt>
                <c:pt idx="4">
                  <c:v>2025.03.31*</c:v>
                </c:pt>
                <c:pt idx="5">
                  <c:v>2025.06.30</c:v>
                </c:pt>
              </c:strCache>
            </c:strRef>
          </c:cat>
          <c:val>
            <c:numRef>
              <c:f>DATA_2_!$CF$9:$CF$15</c:f>
              <c:numCache>
                <c:formatCode>General</c:formatCode>
                <c:ptCount val="6"/>
                <c:pt idx="0">
                  <c:v>419.09</c:v>
                </c:pt>
                <c:pt idx="1">
                  <c:v>446.21</c:v>
                </c:pt>
                <c:pt idx="2">
                  <c:v>475</c:v>
                </c:pt>
                <c:pt idx="3">
                  <c:v>508.69</c:v>
                </c:pt>
                <c:pt idx="4">
                  <c:v>537.80999999999995</c:v>
                </c:pt>
                <c:pt idx="5">
                  <c:v>546.23</c:v>
                </c:pt>
              </c:numCache>
            </c:numRef>
          </c:val>
          <c:extLst>
            <c:ext xmlns:c16="http://schemas.microsoft.com/office/drawing/2014/chart" uri="{C3380CC4-5D6E-409C-BE32-E72D297353CC}">
              <c16:uniqueId val="{00000003-E573-4507-BD83-B5DFC33AB443}"/>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DATA_2_!$CW$22:$CW$28</c:f>
              <c:strCache>
                <c:ptCount val="6"/>
                <c:pt idx="0">
                  <c:v>2024.03.31*</c:v>
                </c:pt>
                <c:pt idx="1">
                  <c:v>2024.06.30*</c:v>
                </c:pt>
                <c:pt idx="2">
                  <c:v>2024.09.30*</c:v>
                </c:pt>
                <c:pt idx="3">
                  <c:v>2024.12.31*</c:v>
                </c:pt>
                <c:pt idx="4">
                  <c:v>2025.03.31*</c:v>
                </c:pt>
                <c:pt idx="5">
                  <c:v>2025.06.30</c:v>
                </c:pt>
              </c:strCache>
            </c:strRef>
          </c:cat>
          <c:val>
            <c:numRef>
              <c:f>DATA_2_!$CX$22:$CX$28</c:f>
              <c:numCache>
                <c:formatCode>General</c:formatCode>
                <c:ptCount val="6"/>
                <c:pt idx="0">
                  <c:v>3005.83</c:v>
                </c:pt>
                <c:pt idx="1">
                  <c:v>3010.5</c:v>
                </c:pt>
                <c:pt idx="2">
                  <c:v>3253.77</c:v>
                </c:pt>
                <c:pt idx="3">
                  <c:v>3091.38</c:v>
                </c:pt>
                <c:pt idx="4">
                  <c:v>3183.19</c:v>
                </c:pt>
                <c:pt idx="5">
                  <c:v>3521.76</c:v>
                </c:pt>
              </c:numCache>
            </c:numRef>
          </c:val>
          <c:extLst>
            <c:ext xmlns:c16="http://schemas.microsoft.com/office/drawing/2014/chart" uri="{C3380CC4-5D6E-409C-BE32-E72D297353CC}">
              <c16:uniqueId val="{00000000-946C-4051-AF4C-E92F40EE0DD8}"/>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DATA_2_!$CW$22:$CW$28</c:f>
              <c:strCache>
                <c:ptCount val="6"/>
                <c:pt idx="0">
                  <c:v>2024.03.31*</c:v>
                </c:pt>
                <c:pt idx="1">
                  <c:v>2024.06.30*</c:v>
                </c:pt>
                <c:pt idx="2">
                  <c:v>2024.09.30*</c:v>
                </c:pt>
                <c:pt idx="3">
                  <c:v>2024.12.31*</c:v>
                </c:pt>
                <c:pt idx="4">
                  <c:v>2025.03.31*</c:v>
                </c:pt>
                <c:pt idx="5">
                  <c:v>2025.06.30</c:v>
                </c:pt>
              </c:strCache>
            </c:strRef>
          </c:cat>
          <c:val>
            <c:numRef>
              <c:f>DATA_2_!$CY$22:$CY$28</c:f>
              <c:numCache>
                <c:formatCode>General</c:formatCode>
                <c:ptCount val="6"/>
                <c:pt idx="0">
                  <c:v>567.61</c:v>
                </c:pt>
                <c:pt idx="1">
                  <c:v>547.80999999999995</c:v>
                </c:pt>
                <c:pt idx="2">
                  <c:v>588.04</c:v>
                </c:pt>
                <c:pt idx="3">
                  <c:v>529.70000000000005</c:v>
                </c:pt>
                <c:pt idx="4">
                  <c:v>568.80999999999995</c:v>
                </c:pt>
                <c:pt idx="5">
                  <c:v>613.30999999999995</c:v>
                </c:pt>
              </c:numCache>
            </c:numRef>
          </c:val>
          <c:extLst>
            <c:ext xmlns:c16="http://schemas.microsoft.com/office/drawing/2014/chart" uri="{C3380CC4-5D6E-409C-BE32-E72D297353CC}">
              <c16:uniqueId val="{00000001-946C-4051-AF4C-E92F40EE0DD8}"/>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DATA_2_!$CW$22:$CW$28</c:f>
              <c:strCache>
                <c:ptCount val="6"/>
                <c:pt idx="0">
                  <c:v>2024.03.31*</c:v>
                </c:pt>
                <c:pt idx="1">
                  <c:v>2024.06.30*</c:v>
                </c:pt>
                <c:pt idx="2">
                  <c:v>2024.09.30*</c:v>
                </c:pt>
                <c:pt idx="3">
                  <c:v>2024.12.31*</c:v>
                </c:pt>
                <c:pt idx="4">
                  <c:v>2025.03.31*</c:v>
                </c:pt>
                <c:pt idx="5">
                  <c:v>2025.06.30</c:v>
                </c:pt>
              </c:strCache>
            </c:strRef>
          </c:cat>
          <c:val>
            <c:numRef>
              <c:f>DATA_2_!$CZ$22:$CZ$28</c:f>
              <c:numCache>
                <c:formatCode>General</c:formatCode>
                <c:ptCount val="6"/>
                <c:pt idx="0">
                  <c:v>-27.15</c:v>
                </c:pt>
                <c:pt idx="1">
                  <c:v>-35.47</c:v>
                </c:pt>
                <c:pt idx="2">
                  <c:v>-24.45</c:v>
                </c:pt>
                <c:pt idx="3">
                  <c:v>-25.6</c:v>
                </c:pt>
                <c:pt idx="4">
                  <c:v>-29.45</c:v>
                </c:pt>
                <c:pt idx="5">
                  <c:v>-18.18</c:v>
                </c:pt>
              </c:numCache>
            </c:numRef>
          </c:val>
          <c:extLst>
            <c:ext xmlns:c16="http://schemas.microsoft.com/office/drawing/2014/chart" uri="{C3380CC4-5D6E-409C-BE32-E72D297353CC}">
              <c16:uniqueId val="{00000002-946C-4051-AF4C-E92F40EE0DD8}"/>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063"/>
        <c:crosses val="autoZero"/>
        <c:crossBetween val="between"/>
      </c:valAx>
      <c:spPr>
        <a:noFill/>
        <a:ln>
          <a:noFill/>
        </a:ln>
        <a:effectLst/>
      </c:spPr>
    </c:plotArea>
    <c:legend>
      <c:legendPos val="r"/>
      <c:layout>
        <c:manualLayout>
          <c:xMode val="edge"/>
          <c:yMode val="edge"/>
          <c:x val="0.85555397705805025"/>
          <c:y val="0.31627938912699205"/>
          <c:w val="0.1046868225746546"/>
          <c:h val="0.1338341346827541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2024.03.31*</c:v>
                </c:pt>
                <c:pt idx="1">
                  <c:v>2024.06.30*</c:v>
                </c:pt>
                <c:pt idx="2">
                  <c:v>2024.09.30*</c:v>
                </c:pt>
                <c:pt idx="3">
                  <c:v>2024.12.31*</c:v>
                </c:pt>
                <c:pt idx="4">
                  <c:v>2025.03.31*</c:v>
                </c:pt>
                <c:pt idx="5">
                  <c:v>2025.06.30</c:v>
                </c:pt>
              </c:strCache>
            </c:strRef>
          </c:cat>
          <c:val>
            <c:numRef>
              <c:f>DATA_2_!$CX$36:$CX$42</c:f>
              <c:numCache>
                <c:formatCode>General</c:formatCode>
                <c:ptCount val="6"/>
                <c:pt idx="0">
                  <c:v>3.55</c:v>
                </c:pt>
                <c:pt idx="1">
                  <c:v>3.55</c:v>
                </c:pt>
                <c:pt idx="2">
                  <c:v>3.55</c:v>
                </c:pt>
                <c:pt idx="3">
                  <c:v>8.2799999999999994</c:v>
                </c:pt>
                <c:pt idx="4">
                  <c:v>8.2799999999999994</c:v>
                </c:pt>
                <c:pt idx="5">
                  <c:v>8.2799999999999994</c:v>
                </c:pt>
              </c:numCache>
            </c:numRef>
          </c:val>
          <c:extLst>
            <c:ext xmlns:c16="http://schemas.microsoft.com/office/drawing/2014/chart" uri="{C3380CC4-5D6E-409C-BE32-E72D297353CC}">
              <c16:uniqueId val="{00000000-3186-44A7-84D6-903B7313C4D2}"/>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2024.03.31*</c:v>
                </c:pt>
                <c:pt idx="1">
                  <c:v>2024.06.30*</c:v>
                </c:pt>
                <c:pt idx="2">
                  <c:v>2024.09.30*</c:v>
                </c:pt>
                <c:pt idx="3">
                  <c:v>2024.12.31*</c:v>
                </c:pt>
                <c:pt idx="4">
                  <c:v>2025.03.31*</c:v>
                </c:pt>
                <c:pt idx="5">
                  <c:v>2025.06.30</c:v>
                </c:pt>
              </c:strCache>
            </c:strRef>
          </c:cat>
          <c:val>
            <c:numRef>
              <c:f>DATA_2_!$CY$36:$CY$42</c:f>
              <c:numCache>
                <c:formatCode>General</c:formatCode>
                <c:ptCount val="6"/>
                <c:pt idx="0">
                  <c:v>1509.66</c:v>
                </c:pt>
                <c:pt idx="1">
                  <c:v>1413.97</c:v>
                </c:pt>
                <c:pt idx="2">
                  <c:v>1267.47</c:v>
                </c:pt>
                <c:pt idx="3">
                  <c:v>1477.75</c:v>
                </c:pt>
                <c:pt idx="4">
                  <c:v>1386.6</c:v>
                </c:pt>
                <c:pt idx="5">
                  <c:v>1386.6</c:v>
                </c:pt>
              </c:numCache>
            </c:numRef>
          </c:val>
          <c:extLst>
            <c:ext xmlns:c16="http://schemas.microsoft.com/office/drawing/2014/chart" uri="{C3380CC4-5D6E-409C-BE32-E72D297353CC}">
              <c16:uniqueId val="{00000004-EE03-40DD-81E2-E86FE2313B47}"/>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2024.03.31*</c:v>
                </c:pt>
                <c:pt idx="1">
                  <c:v>2024.06.30*</c:v>
                </c:pt>
                <c:pt idx="2">
                  <c:v>2024.09.30*</c:v>
                </c:pt>
                <c:pt idx="3">
                  <c:v>2024.12.31*</c:v>
                </c:pt>
                <c:pt idx="4">
                  <c:v>2025.03.31*</c:v>
                </c:pt>
                <c:pt idx="5">
                  <c:v>2025.06.30</c:v>
                </c:pt>
              </c:strCache>
            </c:strRef>
          </c:cat>
          <c:val>
            <c:numRef>
              <c:f>DATA_2_!$CZ$36:$CZ$42</c:f>
              <c:numCache>
                <c:formatCode>General</c:formatCode>
                <c:ptCount val="6"/>
                <c:pt idx="0">
                  <c:v>5393.23</c:v>
                </c:pt>
                <c:pt idx="1">
                  <c:v>5288.61</c:v>
                </c:pt>
                <c:pt idx="2">
                  <c:v>5681.85</c:v>
                </c:pt>
                <c:pt idx="3">
                  <c:v>5483.57</c:v>
                </c:pt>
                <c:pt idx="4">
                  <c:v>5441.8043284000005</c:v>
                </c:pt>
                <c:pt idx="5">
                  <c:v>5441.8043284000005</c:v>
                </c:pt>
              </c:numCache>
            </c:numRef>
          </c:val>
          <c:extLst>
            <c:ext xmlns:c16="http://schemas.microsoft.com/office/drawing/2014/chart" uri="{C3380CC4-5D6E-409C-BE32-E72D297353CC}">
              <c16:uniqueId val="{00000005-EE03-40DD-81E2-E86FE2313B47}"/>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2024.03.31*</c:v>
                </c:pt>
                <c:pt idx="1">
                  <c:v>2024.06.30*</c:v>
                </c:pt>
                <c:pt idx="2">
                  <c:v>2024.09.30*</c:v>
                </c:pt>
                <c:pt idx="3">
                  <c:v>2024.12.31*</c:v>
                </c:pt>
                <c:pt idx="4">
                  <c:v>2025.03.31*</c:v>
                </c:pt>
                <c:pt idx="5">
                  <c:v>2025.06.30</c:v>
                </c:pt>
              </c:strCache>
            </c:strRef>
          </c:cat>
          <c:val>
            <c:numRef>
              <c:f>DATA_2_!$DA$36:$DA$42</c:f>
              <c:numCache>
                <c:formatCode>General</c:formatCode>
                <c:ptCount val="6"/>
                <c:pt idx="0">
                  <c:v>821.44</c:v>
                </c:pt>
                <c:pt idx="1">
                  <c:v>856.52</c:v>
                </c:pt>
                <c:pt idx="2">
                  <c:v>941.33</c:v>
                </c:pt>
                <c:pt idx="3">
                  <c:v>889.57</c:v>
                </c:pt>
                <c:pt idx="4">
                  <c:v>1021.67</c:v>
                </c:pt>
                <c:pt idx="5">
                  <c:v>1021.67</c:v>
                </c:pt>
              </c:numCache>
            </c:numRef>
          </c:val>
          <c:extLst>
            <c:ext xmlns:c16="http://schemas.microsoft.com/office/drawing/2014/chart" uri="{C3380CC4-5D6E-409C-BE32-E72D297353CC}">
              <c16:uniqueId val="{00000006-EE03-40DD-81E2-E86FE2313B47}"/>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5508639158621074"/>
          <c:y val="2.4330098272599646E-2"/>
          <c:w val="0.79271917865390507"/>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DATA_2_!$CW$8:$CW$14</c:f>
              <c:strCache>
                <c:ptCount val="6"/>
                <c:pt idx="0">
                  <c:v>2024.03.31*</c:v>
                </c:pt>
                <c:pt idx="1">
                  <c:v>2024.06.30*</c:v>
                </c:pt>
                <c:pt idx="2">
                  <c:v>2024.09.30*</c:v>
                </c:pt>
                <c:pt idx="3">
                  <c:v>2024.12.31*</c:v>
                </c:pt>
                <c:pt idx="4">
                  <c:v>2025.03.31*</c:v>
                </c:pt>
                <c:pt idx="5">
                  <c:v>2025.06.30</c:v>
                </c:pt>
              </c:strCache>
            </c:strRef>
          </c:cat>
          <c:val>
            <c:numRef>
              <c:f>DATA_2_!$CX$8:$CX$14</c:f>
              <c:numCache>
                <c:formatCode>General</c:formatCode>
                <c:ptCount val="6"/>
                <c:pt idx="0">
                  <c:v>3660.21</c:v>
                </c:pt>
                <c:pt idx="1">
                  <c:v>3575.01</c:v>
                </c:pt>
                <c:pt idx="2">
                  <c:v>3928.4</c:v>
                </c:pt>
                <c:pt idx="3">
                  <c:v>4240.33</c:v>
                </c:pt>
                <c:pt idx="4">
                  <c:v>4277.8500000000004</c:v>
                </c:pt>
                <c:pt idx="5">
                  <c:v>4277.8500000000004</c:v>
                </c:pt>
              </c:numCache>
            </c:numRef>
          </c:val>
          <c:extLst>
            <c:ext xmlns:c16="http://schemas.microsoft.com/office/drawing/2014/chart" uri="{C3380CC4-5D6E-409C-BE32-E72D297353CC}">
              <c16:uniqueId val="{00000000-8266-4C9C-8932-11292D611A33}"/>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DATA_2_!$CW$8:$CW$14</c:f>
              <c:strCache>
                <c:ptCount val="6"/>
                <c:pt idx="0">
                  <c:v>2024.03.31*</c:v>
                </c:pt>
                <c:pt idx="1">
                  <c:v>2024.06.30*</c:v>
                </c:pt>
                <c:pt idx="2">
                  <c:v>2024.09.30*</c:v>
                </c:pt>
                <c:pt idx="3">
                  <c:v>2024.12.31*</c:v>
                </c:pt>
                <c:pt idx="4">
                  <c:v>2025.03.31*</c:v>
                </c:pt>
                <c:pt idx="5">
                  <c:v>2025.06.30</c:v>
                </c:pt>
              </c:strCache>
            </c:strRef>
          </c:cat>
          <c:val>
            <c:numRef>
              <c:f>DATA_2_!$CY$8:$CY$14</c:f>
              <c:numCache>
                <c:formatCode>General</c:formatCode>
                <c:ptCount val="6"/>
                <c:pt idx="0">
                  <c:v>8385.76</c:v>
                </c:pt>
                <c:pt idx="1">
                  <c:v>8429.85</c:v>
                </c:pt>
                <c:pt idx="2">
                  <c:v>8803.99</c:v>
                </c:pt>
                <c:pt idx="3">
                  <c:v>8200.51</c:v>
                </c:pt>
                <c:pt idx="4">
                  <c:v>8512.6</c:v>
                </c:pt>
                <c:pt idx="5">
                  <c:v>8512.6</c:v>
                </c:pt>
              </c:numCache>
            </c:numRef>
          </c:val>
          <c:extLst>
            <c:ext xmlns:c16="http://schemas.microsoft.com/office/drawing/2014/chart" uri="{C3380CC4-5D6E-409C-BE32-E72D297353CC}">
              <c16:uniqueId val="{00000004-6893-4750-BFBB-1BF17AF82118}"/>
            </c:ext>
          </c:extLst>
        </c:ser>
        <c:ser>
          <c:idx val="2"/>
          <c:order val="2"/>
          <c:tx>
            <c:strRef>
              <c:f>DATA_2_!$CZ$6:$CZ$7</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DATA_2_!$CW$8:$CW$14</c:f>
              <c:strCache>
                <c:ptCount val="6"/>
                <c:pt idx="0">
                  <c:v>2024.03.31*</c:v>
                </c:pt>
                <c:pt idx="1">
                  <c:v>2024.06.30*</c:v>
                </c:pt>
                <c:pt idx="2">
                  <c:v>2024.09.30*</c:v>
                </c:pt>
                <c:pt idx="3">
                  <c:v>2024.12.31*</c:v>
                </c:pt>
                <c:pt idx="4">
                  <c:v>2025.03.31*</c:v>
                </c:pt>
                <c:pt idx="5">
                  <c:v>2025.06.30</c:v>
                </c:pt>
              </c:strCache>
            </c:strRef>
          </c:cat>
          <c:val>
            <c:numRef>
              <c:f>DATA_2_!$CZ$8:$CZ$14</c:f>
              <c:numCache>
                <c:formatCode>General</c:formatCode>
                <c:ptCount val="6"/>
                <c:pt idx="0">
                  <c:v>54.82</c:v>
                </c:pt>
                <c:pt idx="1">
                  <c:v>50.59</c:v>
                </c:pt>
                <c:pt idx="2">
                  <c:v>50.68</c:v>
                </c:pt>
                <c:pt idx="3">
                  <c:v>44.95</c:v>
                </c:pt>
                <c:pt idx="4">
                  <c:v>43.646680719999999</c:v>
                </c:pt>
                <c:pt idx="5">
                  <c:v>43.646680719999999</c:v>
                </c:pt>
              </c:numCache>
            </c:numRef>
          </c:val>
          <c:extLst>
            <c:ext xmlns:c16="http://schemas.microsoft.com/office/drawing/2014/chart" uri="{C3380CC4-5D6E-409C-BE32-E72D297353CC}">
              <c16:uniqueId val="{00000005-6893-4750-BFBB-1BF17AF82118}"/>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DATA_2_!$CW$8:$CW$14</c:f>
              <c:strCache>
                <c:ptCount val="6"/>
                <c:pt idx="0">
                  <c:v>2024.03.31*</c:v>
                </c:pt>
                <c:pt idx="1">
                  <c:v>2024.06.30*</c:v>
                </c:pt>
                <c:pt idx="2">
                  <c:v>2024.09.30*</c:v>
                </c:pt>
                <c:pt idx="3">
                  <c:v>2024.12.31*</c:v>
                </c:pt>
                <c:pt idx="4">
                  <c:v>2025.03.31*</c:v>
                </c:pt>
                <c:pt idx="5">
                  <c:v>2025.06.30</c:v>
                </c:pt>
              </c:strCache>
            </c:strRef>
          </c:cat>
          <c:val>
            <c:numRef>
              <c:f>DATA_2_!$DA$8:$DA$14</c:f>
              <c:numCache>
                <c:formatCode>General</c:formatCode>
                <c:ptCount val="6"/>
                <c:pt idx="0">
                  <c:v>1482.59</c:v>
                </c:pt>
                <c:pt idx="1">
                  <c:v>1410.65</c:v>
                </c:pt>
                <c:pt idx="2">
                  <c:v>1488.16</c:v>
                </c:pt>
                <c:pt idx="3">
                  <c:v>1448.66</c:v>
                </c:pt>
                <c:pt idx="4">
                  <c:v>1534.14</c:v>
                </c:pt>
                <c:pt idx="5">
                  <c:v>1534.14</c:v>
                </c:pt>
              </c:numCache>
            </c:numRef>
          </c:val>
          <c:extLst>
            <c:ext xmlns:c16="http://schemas.microsoft.com/office/drawing/2014/chart" uri="{C3380CC4-5D6E-409C-BE32-E72D297353CC}">
              <c16:uniqueId val="{00000006-6893-4750-BFBB-1BF17AF82118}"/>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DATA_2_!$DD$8:$DD$14</c:f>
              <c:strCache>
                <c:ptCount val="6"/>
                <c:pt idx="0">
                  <c:v>2024.03.31*</c:v>
                </c:pt>
                <c:pt idx="1">
                  <c:v>2024.06.30*</c:v>
                </c:pt>
                <c:pt idx="2">
                  <c:v>2024.09.30*</c:v>
                </c:pt>
                <c:pt idx="3">
                  <c:v>2024.12.31*</c:v>
                </c:pt>
                <c:pt idx="4">
                  <c:v>2025.03.31*</c:v>
                </c:pt>
                <c:pt idx="5">
                  <c:v>2025.06.30</c:v>
                </c:pt>
              </c:strCache>
            </c:strRef>
          </c:cat>
          <c:val>
            <c:numRef>
              <c:f>DATA_2_!$DE$8:$DE$14</c:f>
              <c:numCache>
                <c:formatCode>General</c:formatCode>
                <c:ptCount val="6"/>
                <c:pt idx="0">
                  <c:v>1848.6</c:v>
                </c:pt>
                <c:pt idx="1">
                  <c:v>1789.74</c:v>
                </c:pt>
                <c:pt idx="2">
                  <c:v>2049.56</c:v>
                </c:pt>
                <c:pt idx="3">
                  <c:v>1895.83</c:v>
                </c:pt>
                <c:pt idx="4">
                  <c:v>2054.83</c:v>
                </c:pt>
                <c:pt idx="5">
                  <c:v>1779.33</c:v>
                </c:pt>
              </c:numCache>
            </c:numRef>
          </c:val>
          <c:extLst>
            <c:ext xmlns:c16="http://schemas.microsoft.com/office/drawing/2014/chart" uri="{C3380CC4-5D6E-409C-BE32-E72D297353CC}">
              <c16:uniqueId val="{00000000-8F5A-48AF-8248-2A78A09A0A04}"/>
            </c:ext>
          </c:extLst>
        </c:ser>
        <c:ser>
          <c:idx val="1"/>
          <c:order val="1"/>
          <c:tx>
            <c:strRef>
              <c:f>DATA_2_!$DF$6:$DF$7</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DATA_2_!$DD$8:$DD$14</c:f>
              <c:strCache>
                <c:ptCount val="6"/>
                <c:pt idx="0">
                  <c:v>2024.03.31*</c:v>
                </c:pt>
                <c:pt idx="1">
                  <c:v>2024.06.30*</c:v>
                </c:pt>
                <c:pt idx="2">
                  <c:v>2024.09.30*</c:v>
                </c:pt>
                <c:pt idx="3">
                  <c:v>2024.12.31*</c:v>
                </c:pt>
                <c:pt idx="4">
                  <c:v>2025.03.31*</c:v>
                </c:pt>
                <c:pt idx="5">
                  <c:v>2025.06.30</c:v>
                </c:pt>
              </c:strCache>
            </c:strRef>
          </c:cat>
          <c:val>
            <c:numRef>
              <c:f>DATA_2_!$DF$8:$DF$14</c:f>
              <c:numCache>
                <c:formatCode>General</c:formatCode>
                <c:ptCount val="6"/>
                <c:pt idx="0">
                  <c:v>652.87</c:v>
                </c:pt>
                <c:pt idx="1">
                  <c:v>541.77</c:v>
                </c:pt>
                <c:pt idx="2">
                  <c:v>376.04</c:v>
                </c:pt>
                <c:pt idx="3">
                  <c:v>590.66</c:v>
                </c:pt>
                <c:pt idx="4">
                  <c:v>505.74</c:v>
                </c:pt>
                <c:pt idx="5">
                  <c:v>409.31</c:v>
                </c:pt>
              </c:numCache>
            </c:numRef>
          </c:val>
          <c:extLst>
            <c:ext xmlns:c16="http://schemas.microsoft.com/office/drawing/2014/chart" uri="{C3380CC4-5D6E-409C-BE32-E72D297353CC}">
              <c16:uniqueId val="{00000001-E272-41EC-8B96-8E4465974A37}"/>
            </c:ext>
          </c:extLst>
        </c:ser>
        <c:ser>
          <c:idx val="2"/>
          <c:order val="2"/>
          <c:tx>
            <c:strRef>
              <c:f>DATA_2_!$DG$6:$DG$7</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DATA_2_!$DD$8:$DD$14</c:f>
              <c:strCache>
                <c:ptCount val="6"/>
                <c:pt idx="0">
                  <c:v>2024.03.31*</c:v>
                </c:pt>
                <c:pt idx="1">
                  <c:v>2024.06.30*</c:v>
                </c:pt>
                <c:pt idx="2">
                  <c:v>2024.09.30*</c:v>
                </c:pt>
                <c:pt idx="3">
                  <c:v>2024.12.31*</c:v>
                </c:pt>
                <c:pt idx="4">
                  <c:v>2025.03.31*</c:v>
                </c:pt>
                <c:pt idx="5">
                  <c:v>2025.06.30</c:v>
                </c:pt>
              </c:strCache>
            </c:strRef>
          </c:cat>
          <c:val>
            <c:numRef>
              <c:f>DATA_2_!$DG$8:$DG$14</c:f>
              <c:numCache>
                <c:formatCode>General</c:formatCode>
                <c:ptCount val="6"/>
                <c:pt idx="0">
                  <c:v>299.36</c:v>
                </c:pt>
                <c:pt idx="1">
                  <c:v>297.79000000000002</c:v>
                </c:pt>
                <c:pt idx="2">
                  <c:v>309.14</c:v>
                </c:pt>
                <c:pt idx="3">
                  <c:v>282.2</c:v>
                </c:pt>
                <c:pt idx="4">
                  <c:v>264.62</c:v>
                </c:pt>
                <c:pt idx="5">
                  <c:v>258.38</c:v>
                </c:pt>
              </c:numCache>
            </c:numRef>
          </c:val>
          <c:extLst>
            <c:ext xmlns:c16="http://schemas.microsoft.com/office/drawing/2014/chart" uri="{C3380CC4-5D6E-409C-BE32-E72D297353CC}">
              <c16:uniqueId val="{00000002-E272-41EC-8B96-8E4465974A37}"/>
            </c:ext>
          </c:extLst>
        </c:ser>
        <c:dLbls>
          <c:showLegendKey val="0"/>
          <c:showVal val="0"/>
          <c:showCatName val="0"/>
          <c:showSerName val="0"/>
          <c:showPercent val="0"/>
          <c:showBubbleSize val="0"/>
        </c:dLbls>
        <c:gapWidth val="10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DATA_2_!$DD$20:$DD$26</c:f>
              <c:strCache>
                <c:ptCount val="6"/>
                <c:pt idx="0">
                  <c:v>2024.03.31*</c:v>
                </c:pt>
                <c:pt idx="1">
                  <c:v>2024.06.30*</c:v>
                </c:pt>
                <c:pt idx="2">
                  <c:v>2024.09.30*</c:v>
                </c:pt>
                <c:pt idx="3">
                  <c:v>2024.12.31*</c:v>
                </c:pt>
                <c:pt idx="4">
                  <c:v>2025.03.31*</c:v>
                </c:pt>
                <c:pt idx="5">
                  <c:v>2025.06.30</c:v>
                </c:pt>
              </c:strCache>
            </c:strRef>
          </c:cat>
          <c:val>
            <c:numRef>
              <c:f>DATA_2_!$DE$20:$DE$26</c:f>
              <c:numCache>
                <c:formatCode>General</c:formatCode>
                <c:ptCount val="6"/>
                <c:pt idx="0">
                  <c:v>6415.1</c:v>
                </c:pt>
                <c:pt idx="1">
                  <c:v>6279.68</c:v>
                </c:pt>
                <c:pt idx="2">
                  <c:v>6688.66</c:v>
                </c:pt>
                <c:pt idx="3">
                  <c:v>6922.95</c:v>
                </c:pt>
                <c:pt idx="4">
                  <c:v>7006.55</c:v>
                </c:pt>
                <c:pt idx="5">
                  <c:v>7597.43</c:v>
                </c:pt>
              </c:numCache>
            </c:numRef>
          </c:val>
          <c:extLst>
            <c:ext xmlns:c16="http://schemas.microsoft.com/office/drawing/2014/chart" uri="{C3380CC4-5D6E-409C-BE32-E72D297353CC}">
              <c16:uniqueId val="{00000000-229C-4B46-9B04-895697AFB208}"/>
            </c:ext>
          </c:extLst>
        </c:ser>
        <c:ser>
          <c:idx val="1"/>
          <c:order val="1"/>
          <c:tx>
            <c:strRef>
              <c:f>DATA_2_!$DF$18:$DF$19</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DATA_2_!$DD$20:$DD$26</c:f>
              <c:strCache>
                <c:ptCount val="6"/>
                <c:pt idx="0">
                  <c:v>2024.03.31*</c:v>
                </c:pt>
                <c:pt idx="1">
                  <c:v>2024.06.30*</c:v>
                </c:pt>
                <c:pt idx="2">
                  <c:v>2024.09.30*</c:v>
                </c:pt>
                <c:pt idx="3">
                  <c:v>2024.12.31*</c:v>
                </c:pt>
                <c:pt idx="4">
                  <c:v>2025.03.31*</c:v>
                </c:pt>
                <c:pt idx="5">
                  <c:v>2025.06.30</c:v>
                </c:pt>
              </c:strCache>
            </c:strRef>
          </c:cat>
          <c:val>
            <c:numRef>
              <c:f>DATA_2_!$DF$20:$DF$26</c:f>
              <c:numCache>
                <c:formatCode>General</c:formatCode>
                <c:ptCount val="6"/>
                <c:pt idx="0">
                  <c:v>2436.21</c:v>
                </c:pt>
                <c:pt idx="1">
                  <c:v>2481.62</c:v>
                </c:pt>
                <c:pt idx="2">
                  <c:v>2561.9</c:v>
                </c:pt>
                <c:pt idx="3">
                  <c:v>2232.1999999999998</c:v>
                </c:pt>
                <c:pt idx="4">
                  <c:v>2456.0500000000002</c:v>
                </c:pt>
                <c:pt idx="5">
                  <c:v>2611.0700000000002</c:v>
                </c:pt>
              </c:numCache>
            </c:numRef>
          </c:val>
          <c:extLst>
            <c:ext xmlns:c16="http://schemas.microsoft.com/office/drawing/2014/chart" uri="{C3380CC4-5D6E-409C-BE32-E72D297353CC}">
              <c16:uniqueId val="{00000001-54E6-4D05-A6D0-9E97448C865D}"/>
            </c:ext>
          </c:extLst>
        </c:ser>
        <c:ser>
          <c:idx val="2"/>
          <c:order val="2"/>
          <c:tx>
            <c:strRef>
              <c:f>DATA_2_!$DG$18:$DG$19</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DATA_2_!$DD$20:$DD$26</c:f>
              <c:strCache>
                <c:ptCount val="6"/>
                <c:pt idx="0">
                  <c:v>2024.03.31*</c:v>
                </c:pt>
                <c:pt idx="1">
                  <c:v>2024.06.30*</c:v>
                </c:pt>
                <c:pt idx="2">
                  <c:v>2024.09.30*</c:v>
                </c:pt>
                <c:pt idx="3">
                  <c:v>2024.12.31*</c:v>
                </c:pt>
                <c:pt idx="4">
                  <c:v>2025.03.31*</c:v>
                </c:pt>
                <c:pt idx="5">
                  <c:v>2025.06.30</c:v>
                </c:pt>
              </c:strCache>
            </c:strRef>
          </c:cat>
          <c:val>
            <c:numRef>
              <c:f>DATA_2_!$DG$20:$DG$26</c:f>
              <c:numCache>
                <c:formatCode>General</c:formatCode>
                <c:ptCount val="6"/>
                <c:pt idx="0">
                  <c:v>183.26</c:v>
                </c:pt>
                <c:pt idx="1">
                  <c:v>182.58</c:v>
                </c:pt>
                <c:pt idx="2">
                  <c:v>194.92</c:v>
                </c:pt>
                <c:pt idx="3">
                  <c:v>194.21</c:v>
                </c:pt>
                <c:pt idx="4">
                  <c:v>197.67</c:v>
                </c:pt>
                <c:pt idx="5">
                  <c:v>209.65</c:v>
                </c:pt>
              </c:numCache>
            </c:numRef>
          </c:val>
          <c:extLst>
            <c:ext xmlns:c16="http://schemas.microsoft.com/office/drawing/2014/chart" uri="{C3380CC4-5D6E-409C-BE32-E72D297353CC}">
              <c16:uniqueId val="{00000002-54E6-4D05-A6D0-9E97448C865D}"/>
            </c:ext>
          </c:extLst>
        </c:ser>
        <c:dLbls>
          <c:showLegendKey val="0"/>
          <c:showVal val="0"/>
          <c:showCatName val="0"/>
          <c:showSerName val="0"/>
          <c:showPercent val="0"/>
          <c:showBubbleSize val="0"/>
        </c:dLbls>
        <c:gapWidth val="1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76958687"/>
        <c:crosses val="autoZero"/>
        <c:auto val="1"/>
        <c:lblAlgn val="ctr"/>
        <c:lblOffset val="100"/>
        <c:noMultiLvlLbl val="0"/>
      </c:catAx>
      <c:valAx>
        <c:axId val="176958687"/>
        <c:scaling>
          <c:orientation val="minMax"/>
        </c:scaling>
        <c:delete val="0"/>
        <c:axPos val="l"/>
        <c:majorGridlines>
          <c:spPr>
            <a:ln w="1587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6925437669321844"/>
          <c:w val="0.34183797142918299"/>
          <c:h val="0.7547882380633254"/>
        </c:manualLayout>
      </c:layout>
      <c:barChart>
        <c:barDir val="bar"/>
        <c:grouping val="clustered"/>
        <c:varyColors val="0"/>
        <c:ser>
          <c:idx val="0"/>
          <c:order val="0"/>
          <c:tx>
            <c:strRef>
              <c:f>DATA_1_!$EO$4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DATA_1_!$EN$5:$EN$10</c:f>
              <c:strCache>
                <c:ptCount val="6"/>
                <c:pt idx="0">
                  <c:v>2024 Tr. I*</c:v>
                </c:pt>
                <c:pt idx="1">
                  <c:v>2024 Tr. II*</c:v>
                </c:pt>
                <c:pt idx="2">
                  <c:v>2024 Tr. III*</c:v>
                </c:pt>
                <c:pt idx="3">
                  <c:v>2024 Tr. IV*</c:v>
                </c:pt>
                <c:pt idx="4">
                  <c:v>2025 Tr. I*</c:v>
                </c:pt>
                <c:pt idx="5">
                  <c:v>2025 Tr. II</c:v>
                </c:pt>
              </c:strCache>
            </c:strRef>
          </c:cat>
          <c:val>
            <c:numRef>
              <c:f>DATA_1_!$EO$5:$EO$10</c:f>
              <c:numCache>
                <c:formatCode>General</c:formatCode>
                <c:ptCount val="6"/>
                <c:pt idx="0">
                  <c:v>252.57</c:v>
                </c:pt>
                <c:pt idx="1">
                  <c:v>253.3</c:v>
                </c:pt>
                <c:pt idx="2">
                  <c:v>260.37</c:v>
                </c:pt>
                <c:pt idx="3">
                  <c:v>263.7</c:v>
                </c:pt>
                <c:pt idx="4">
                  <c:v>234.7</c:v>
                </c:pt>
                <c:pt idx="5">
                  <c:v>278.8</c:v>
                </c:pt>
              </c:numCache>
            </c:numRef>
          </c:val>
          <c:extLst>
            <c:ext xmlns:c16="http://schemas.microsoft.com/office/drawing/2014/chart" uri="{C3380CC4-5D6E-409C-BE32-E72D297353CC}">
              <c16:uniqueId val="{00000000-31F6-4A5F-A886-3AF883E5F4F5}"/>
            </c:ext>
          </c:extLst>
        </c:ser>
        <c:ser>
          <c:idx val="1"/>
          <c:order val="1"/>
          <c:tx>
            <c:strRef>
              <c:f>DATA_1_!$EP$4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DATA_1_!$EN$5:$EN$10</c:f>
              <c:strCache>
                <c:ptCount val="6"/>
                <c:pt idx="0">
                  <c:v>2024 Tr. I*</c:v>
                </c:pt>
                <c:pt idx="1">
                  <c:v>2024 Tr. II*</c:v>
                </c:pt>
                <c:pt idx="2">
                  <c:v>2024 Tr. III*</c:v>
                </c:pt>
                <c:pt idx="3">
                  <c:v>2024 Tr. IV*</c:v>
                </c:pt>
                <c:pt idx="4">
                  <c:v>2025 Tr. I*</c:v>
                </c:pt>
                <c:pt idx="5">
                  <c:v>2025 Tr. II</c:v>
                </c:pt>
              </c:strCache>
            </c:strRef>
          </c:cat>
          <c:val>
            <c:numRef>
              <c:f>DATA_1_!$EP$5:$EP$10</c:f>
              <c:numCache>
                <c:formatCode>General</c:formatCode>
                <c:ptCount val="6"/>
                <c:pt idx="0">
                  <c:v>167.6</c:v>
                </c:pt>
                <c:pt idx="1">
                  <c:v>210.35</c:v>
                </c:pt>
                <c:pt idx="2">
                  <c:v>196.58</c:v>
                </c:pt>
                <c:pt idx="3">
                  <c:v>184.33</c:v>
                </c:pt>
                <c:pt idx="4">
                  <c:v>159.27000000000001</c:v>
                </c:pt>
                <c:pt idx="5">
                  <c:v>170.66</c:v>
                </c:pt>
              </c:numCache>
            </c:numRef>
          </c:val>
          <c:extLst>
            <c:ext xmlns:c16="http://schemas.microsoft.com/office/drawing/2014/chart" uri="{C3380CC4-5D6E-409C-BE32-E72D297353CC}">
              <c16:uniqueId val="{00000001-31F6-4A5F-A886-3AF883E5F4F5}"/>
            </c:ext>
          </c:extLst>
        </c:ser>
        <c:ser>
          <c:idx val="2"/>
          <c:order val="2"/>
          <c:tx>
            <c:strRef>
              <c:f>DATA_1_!$EQ$4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DATA_1_!$EN$5:$EN$10</c:f>
              <c:strCache>
                <c:ptCount val="6"/>
                <c:pt idx="0">
                  <c:v>2024 Tr. I*</c:v>
                </c:pt>
                <c:pt idx="1">
                  <c:v>2024 Tr. II*</c:v>
                </c:pt>
                <c:pt idx="2">
                  <c:v>2024 Tr. III*</c:v>
                </c:pt>
                <c:pt idx="3">
                  <c:v>2024 Tr. IV*</c:v>
                </c:pt>
                <c:pt idx="4">
                  <c:v>2025 Tr. I*</c:v>
                </c:pt>
                <c:pt idx="5">
                  <c:v>2025 Tr. II</c:v>
                </c:pt>
              </c:strCache>
            </c:strRef>
          </c:cat>
          <c:val>
            <c:numRef>
              <c:f>DATA_1_!$EQ$5:$EQ$10</c:f>
              <c:numCache>
                <c:formatCode>General</c:formatCode>
                <c:ptCount val="6"/>
                <c:pt idx="0">
                  <c:v>13.09</c:v>
                </c:pt>
                <c:pt idx="1">
                  <c:v>15.71</c:v>
                </c:pt>
                <c:pt idx="2">
                  <c:v>20.67</c:v>
                </c:pt>
                <c:pt idx="3">
                  <c:v>20.27</c:v>
                </c:pt>
                <c:pt idx="4">
                  <c:v>17.34</c:v>
                </c:pt>
                <c:pt idx="5">
                  <c:v>22.56</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61504"/>
        <c:crosses val="autoZero"/>
        <c:crossBetween val="between"/>
      </c:valAx>
      <c:spPr>
        <a:noFill/>
        <a:ln>
          <a:noFill/>
        </a:ln>
        <a:effectLst/>
      </c:spPr>
    </c:plotArea>
    <c:legend>
      <c:legendPos val="t"/>
      <c:layout>
        <c:manualLayout>
          <c:xMode val="edge"/>
          <c:yMode val="edge"/>
          <c:x val="9.2871286017983057E-2"/>
          <c:y val="1.0891837440559106E-2"/>
          <c:w val="0.77362869434986736"/>
          <c:h val="0.110953035824950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
        <c:idx val="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5"/>
        <c:spPr>
          <a:solidFill>
            <a:srgbClr val="A6A6A6"/>
          </a:solidFill>
          <a:ln w="19050">
            <a:solidFill>
              <a:schemeClr val="lt1"/>
            </a:solidFill>
          </a:ln>
          <a:effectLst/>
        </c:spPr>
      </c:pivotFmt>
      <c:pivotFmt>
        <c:idx val="86"/>
        <c:spPr>
          <a:solidFill>
            <a:srgbClr val="9F7F5F"/>
          </a:solidFill>
          <a:ln w="19050">
            <a:solidFill>
              <a:schemeClr val="lt1"/>
            </a:solidFill>
          </a:ln>
          <a:effectLst/>
        </c:spPr>
      </c:pivotFmt>
      <c:pivotFmt>
        <c:idx val="87"/>
        <c:spPr>
          <a:solidFill>
            <a:srgbClr val="764D28"/>
          </a:solidFill>
          <a:ln w="19050">
            <a:solidFill>
              <a:schemeClr val="lt1"/>
            </a:solidFill>
          </a:ln>
          <a:effectLst/>
        </c:spPr>
      </c:pivotFmt>
      <c:pivotFmt>
        <c:idx val="8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9"/>
        <c:spPr>
          <a:solidFill>
            <a:srgbClr val="A6A6A6"/>
          </a:solidFill>
          <a:ln w="19050">
            <a:solidFill>
              <a:schemeClr val="lt1"/>
            </a:solidFill>
          </a:ln>
          <a:effectLst/>
        </c:spPr>
      </c:pivotFmt>
      <c:pivotFmt>
        <c:idx val="90"/>
        <c:spPr>
          <a:solidFill>
            <a:srgbClr val="9F7F5F"/>
          </a:solidFill>
          <a:ln w="19050">
            <a:solidFill>
              <a:schemeClr val="lt1"/>
            </a:solidFill>
          </a:ln>
          <a:effectLst/>
        </c:spPr>
      </c:pivotFmt>
      <c:pivotFmt>
        <c:idx val="91"/>
        <c:spPr>
          <a:solidFill>
            <a:srgbClr val="764D28"/>
          </a:solidFill>
          <a:ln w="19050">
            <a:solidFill>
              <a:schemeClr val="lt1"/>
            </a:solidFill>
          </a:ln>
          <a:effectLst/>
        </c:spPr>
      </c:pivotFmt>
      <c:pivotFmt>
        <c:idx val="9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bg1">
              <a:lumMod val="65000"/>
            </a:schemeClr>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E4DBD2"/>
          </a:solidFill>
          <a:ln w="19050">
            <a:solidFill>
              <a:schemeClr val="lt1"/>
            </a:solidFill>
          </a:ln>
          <a:effectLst/>
        </c:spPr>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pivotFmt>
      <c:pivotFmt>
        <c:idx val="108"/>
        <c:spPr>
          <a:solidFill>
            <a:srgbClr val="A6A6A6"/>
          </a:solidFill>
          <a:ln w="19050">
            <a:solidFill>
              <a:schemeClr val="lt1"/>
            </a:solidFill>
          </a:ln>
          <a:effectLst/>
        </c:spPr>
      </c:pivotFmt>
      <c:pivotFmt>
        <c:idx val="109"/>
        <c:spPr>
          <a:solidFill>
            <a:srgbClr val="9F7F5F"/>
          </a:solidFill>
          <a:ln w="19050">
            <a:solidFill>
              <a:schemeClr val="lt1"/>
            </a:solidFill>
          </a:ln>
          <a:effectLst/>
        </c:spPr>
      </c:pivotFmt>
      <c:pivotFmt>
        <c:idx val="110"/>
        <c:spPr>
          <a:solidFill>
            <a:srgbClr val="E4DBD2"/>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2025.06.30</c:v>
                </c:pt>
              </c:strCache>
            </c:strRef>
          </c:tx>
          <c:dPt>
            <c:idx val="0"/>
            <c:bubble3D val="0"/>
            <c:spPr>
              <a:solidFill>
                <a:srgbClr val="A6A6A6"/>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E4DBD2"/>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84.7</c:v>
                </c:pt>
                <c:pt idx="1">
                  <c:v>8.3000000000000007</c:v>
                </c:pt>
                <c:pt idx="2">
                  <c:v>7</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4120786512205117"/>
          <c:y val="0.27125184734188285"/>
          <c:w val="0.25879213487794883"/>
          <c:h val="0.403204138885144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9186166814055623"/>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2024.03.31*</c:v>
                </c:pt>
                <c:pt idx="1">
                  <c:v>2024.06.30*</c:v>
                </c:pt>
                <c:pt idx="2">
                  <c:v>2024.09.30*</c:v>
                </c:pt>
                <c:pt idx="3">
                  <c:v>2024.12.31*</c:v>
                </c:pt>
                <c:pt idx="4">
                  <c:v>2025.03.31*</c:v>
                </c:pt>
                <c:pt idx="5">
                  <c:v>2025.06.30</c:v>
                </c:pt>
              </c:strCache>
            </c:strRef>
          </c:cat>
          <c:val>
            <c:numRef>
              <c:f>DATA_3_!$BG$11:$BG$17</c:f>
              <c:numCache>
                <c:formatCode>General</c:formatCode>
                <c:ptCount val="6"/>
                <c:pt idx="0">
                  <c:v>3394.1</c:v>
                </c:pt>
                <c:pt idx="1">
                  <c:v>3340.02</c:v>
                </c:pt>
                <c:pt idx="2">
                  <c:v>3519.29</c:v>
                </c:pt>
                <c:pt idx="3">
                  <c:v>4057.74</c:v>
                </c:pt>
                <c:pt idx="4">
                  <c:v>3970.54</c:v>
                </c:pt>
                <c:pt idx="5">
                  <c:v>4036.4</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2024.03.31*</c:v>
                </c:pt>
                <c:pt idx="1">
                  <c:v>2024.06.30*</c:v>
                </c:pt>
                <c:pt idx="2">
                  <c:v>2024.09.30*</c:v>
                </c:pt>
                <c:pt idx="3">
                  <c:v>2024.12.31*</c:v>
                </c:pt>
                <c:pt idx="4">
                  <c:v>2025.03.31*</c:v>
                </c:pt>
                <c:pt idx="5">
                  <c:v>2025.06.30</c:v>
                </c:pt>
              </c:strCache>
            </c:strRef>
          </c:cat>
          <c:val>
            <c:numRef>
              <c:f>DATA_3_!$BH$11:$BH$17</c:f>
              <c:numCache>
                <c:formatCode>General</c:formatCode>
                <c:ptCount val="6"/>
                <c:pt idx="0">
                  <c:v>3667.93</c:v>
                </c:pt>
                <c:pt idx="1">
                  <c:v>3727.35</c:v>
                </c:pt>
                <c:pt idx="2">
                  <c:v>3660.58</c:v>
                </c:pt>
                <c:pt idx="3">
                  <c:v>3548.23</c:v>
                </c:pt>
                <c:pt idx="4">
                  <c:v>3671.34</c:v>
                </c:pt>
                <c:pt idx="5">
                  <c:v>3596.13</c:v>
                </c:pt>
              </c:numCache>
            </c:numRef>
          </c:val>
          <c:extLst>
            <c:ext xmlns:c16="http://schemas.microsoft.com/office/drawing/2014/chart" uri="{C3380CC4-5D6E-409C-BE32-E72D297353CC}">
              <c16:uniqueId val="{00000008-815D-40AA-A8C2-30C5B95C29A6}"/>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2024.03.31*</c:v>
                </c:pt>
                <c:pt idx="1">
                  <c:v>2024.06.30*</c:v>
                </c:pt>
                <c:pt idx="2">
                  <c:v>2024.09.30*</c:v>
                </c:pt>
                <c:pt idx="3">
                  <c:v>2024.12.31*</c:v>
                </c:pt>
                <c:pt idx="4">
                  <c:v>2025.03.31*</c:v>
                </c:pt>
                <c:pt idx="5">
                  <c:v>2025.06.30</c:v>
                </c:pt>
              </c:strCache>
            </c:strRef>
          </c:cat>
          <c:val>
            <c:numRef>
              <c:f>DATA_3_!$BI$11:$BI$17</c:f>
              <c:numCache>
                <c:formatCode>General</c:formatCode>
                <c:ptCount val="6"/>
                <c:pt idx="0">
                  <c:v>50.84</c:v>
                </c:pt>
                <c:pt idx="1">
                  <c:v>47.27</c:v>
                </c:pt>
                <c:pt idx="2">
                  <c:v>45.4</c:v>
                </c:pt>
                <c:pt idx="3">
                  <c:v>43.01</c:v>
                </c:pt>
                <c:pt idx="4">
                  <c:v>40.51</c:v>
                </c:pt>
                <c:pt idx="5">
                  <c:v>35.15</c:v>
                </c:pt>
              </c:numCache>
            </c:numRef>
          </c:val>
          <c:extLst>
            <c:ext xmlns:c16="http://schemas.microsoft.com/office/drawing/2014/chart" uri="{C3380CC4-5D6E-409C-BE32-E72D297353CC}">
              <c16:uniqueId val="{00000009-815D-40AA-A8C2-30C5B95C29A6}"/>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2024.03.31*</c:v>
                </c:pt>
                <c:pt idx="1">
                  <c:v>2024.06.30*</c:v>
                </c:pt>
                <c:pt idx="2">
                  <c:v>2024.09.30*</c:v>
                </c:pt>
                <c:pt idx="3">
                  <c:v>2024.12.31*</c:v>
                </c:pt>
                <c:pt idx="4">
                  <c:v>2025.03.31*</c:v>
                </c:pt>
                <c:pt idx="5">
                  <c:v>2025.06.30</c:v>
                </c:pt>
              </c:strCache>
            </c:strRef>
          </c:cat>
          <c:val>
            <c:numRef>
              <c:f>DATA_3_!$BJ$11:$BJ$17</c:f>
              <c:numCache>
                <c:formatCode>General</c:formatCode>
                <c:ptCount val="6"/>
                <c:pt idx="0">
                  <c:v>1743.82</c:v>
                </c:pt>
                <c:pt idx="1">
                  <c:v>1743.35</c:v>
                </c:pt>
                <c:pt idx="2">
                  <c:v>1712.84</c:v>
                </c:pt>
                <c:pt idx="3">
                  <c:v>1794.53</c:v>
                </c:pt>
                <c:pt idx="4">
                  <c:v>1767.09</c:v>
                </c:pt>
                <c:pt idx="5">
                  <c:v>1663.63</c:v>
                </c:pt>
              </c:numCache>
            </c:numRef>
          </c:val>
          <c:extLst>
            <c:ext xmlns:c16="http://schemas.microsoft.com/office/drawing/2014/chart" uri="{C3380CC4-5D6E-409C-BE32-E72D297353CC}">
              <c16:uniqueId val="{0000000A-815D-40AA-A8C2-30C5B95C29A6}"/>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2024.03.31*</c:v>
                </c:pt>
                <c:pt idx="1">
                  <c:v>2024.06.30*</c:v>
                </c:pt>
                <c:pt idx="2">
                  <c:v>2024.09.30*</c:v>
                </c:pt>
                <c:pt idx="3">
                  <c:v>2024.12.31*</c:v>
                </c:pt>
                <c:pt idx="4">
                  <c:v>2025.03.31*</c:v>
                </c:pt>
                <c:pt idx="5">
                  <c:v>2025.06.30</c:v>
                </c:pt>
              </c:strCache>
            </c:strRef>
          </c:cat>
          <c:val>
            <c:numRef>
              <c:f>DATA_3_!$BK$11:$BK$17</c:f>
              <c:numCache>
                <c:formatCode>General</c:formatCode>
                <c:ptCount val="6"/>
                <c:pt idx="0">
                  <c:v>430.01</c:v>
                </c:pt>
                <c:pt idx="1">
                  <c:v>410.86</c:v>
                </c:pt>
                <c:pt idx="2">
                  <c:v>408.48</c:v>
                </c:pt>
                <c:pt idx="3">
                  <c:v>434.03</c:v>
                </c:pt>
                <c:pt idx="4">
                  <c:v>424.35</c:v>
                </c:pt>
                <c:pt idx="5">
                  <c:v>409.75</c:v>
                </c:pt>
              </c:numCache>
            </c:numRef>
          </c:val>
          <c:extLst>
            <c:ext xmlns:c16="http://schemas.microsoft.com/office/drawing/2014/chart" uri="{C3380CC4-5D6E-409C-BE32-E72D297353CC}">
              <c16:uniqueId val="{0000000B-815D-40AA-A8C2-30C5B95C29A6}"/>
            </c:ext>
          </c:extLst>
        </c:ser>
        <c:dLbls>
          <c:dLblPos val="ctr"/>
          <c:showLegendKey val="0"/>
          <c:showVal val="1"/>
          <c:showCatName val="0"/>
          <c:showSerName val="0"/>
          <c:showPercent val="0"/>
          <c:showBubbleSize val="0"/>
        </c:dLbls>
        <c:gapWidth val="7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7039"/>
        <c:crosses val="autoZero"/>
        <c:auto val="1"/>
        <c:lblAlgn val="ctr"/>
        <c:lblOffset val="100"/>
        <c:noMultiLvlLbl val="0"/>
      </c:catAx>
      <c:valAx>
        <c:axId val="108697703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DATA_3_!$BO$10:$BO$16</c:f>
              <c:strCache>
                <c:ptCount val="6"/>
                <c:pt idx="0">
                  <c:v>2024.03.31*</c:v>
                </c:pt>
                <c:pt idx="1">
                  <c:v>2024.06.30*</c:v>
                </c:pt>
                <c:pt idx="2">
                  <c:v>2024.09.30*</c:v>
                </c:pt>
                <c:pt idx="3">
                  <c:v>2024.12.31*</c:v>
                </c:pt>
                <c:pt idx="4">
                  <c:v>2025.03.31*</c:v>
                </c:pt>
                <c:pt idx="5">
                  <c:v>2025.06.30</c:v>
                </c:pt>
              </c:strCache>
            </c:strRef>
          </c:cat>
          <c:val>
            <c:numRef>
              <c:f>DATA_3_!$BP$10:$BP$16</c:f>
              <c:numCache>
                <c:formatCode>General</c:formatCode>
                <c:ptCount val="6"/>
                <c:pt idx="0">
                  <c:v>1.42</c:v>
                </c:pt>
                <c:pt idx="1">
                  <c:v>1.66</c:v>
                </c:pt>
                <c:pt idx="2">
                  <c:v>1.88</c:v>
                </c:pt>
                <c:pt idx="3">
                  <c:v>2.12</c:v>
                </c:pt>
                <c:pt idx="4">
                  <c:v>2.35</c:v>
                </c:pt>
                <c:pt idx="5">
                  <c:v>2.59</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DATA_3_!$BO$10:$BO$16</c:f>
              <c:strCache>
                <c:ptCount val="6"/>
                <c:pt idx="0">
                  <c:v>2024.03.31*</c:v>
                </c:pt>
                <c:pt idx="1">
                  <c:v>2024.06.30*</c:v>
                </c:pt>
                <c:pt idx="2">
                  <c:v>2024.09.30*</c:v>
                </c:pt>
                <c:pt idx="3">
                  <c:v>2024.12.31*</c:v>
                </c:pt>
                <c:pt idx="4">
                  <c:v>2025.03.31*</c:v>
                </c:pt>
                <c:pt idx="5">
                  <c:v>2025.06.30</c:v>
                </c:pt>
              </c:strCache>
            </c:strRef>
          </c:cat>
          <c:val>
            <c:numRef>
              <c:f>DATA_3_!$BQ$10:$BQ$16</c:f>
              <c:numCache>
                <c:formatCode>General</c:formatCode>
                <c:ptCount val="6"/>
                <c:pt idx="0">
                  <c:v>3726.33</c:v>
                </c:pt>
                <c:pt idx="1">
                  <c:v>3634.67</c:v>
                </c:pt>
                <c:pt idx="2">
                  <c:v>4009.2</c:v>
                </c:pt>
                <c:pt idx="3">
                  <c:v>4312.76</c:v>
                </c:pt>
                <c:pt idx="4">
                  <c:v>4345.9799999999996</c:v>
                </c:pt>
                <c:pt idx="5">
                  <c:v>4791.75</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DATA_3_!$BS$10:$BS$16</c:f>
              <c:strCache>
                <c:ptCount val="6"/>
                <c:pt idx="0">
                  <c:v>2024.03.31*</c:v>
                </c:pt>
                <c:pt idx="1">
                  <c:v>2024.06.30*</c:v>
                </c:pt>
                <c:pt idx="2">
                  <c:v>2024.09.30*</c:v>
                </c:pt>
                <c:pt idx="3">
                  <c:v>2024.12.31*</c:v>
                </c:pt>
                <c:pt idx="4">
                  <c:v>2025.03.31*</c:v>
                </c:pt>
                <c:pt idx="5">
                  <c:v>2025.06.30</c:v>
                </c:pt>
              </c:strCache>
            </c:strRef>
          </c:cat>
          <c:val>
            <c:numRef>
              <c:f>DATA_3_!$BT$10:$BT$16</c:f>
              <c:numCache>
                <c:formatCode>General</c:formatCode>
                <c:ptCount val="6"/>
                <c:pt idx="0">
                  <c:v>2682.96</c:v>
                </c:pt>
                <c:pt idx="1">
                  <c:v>2729.91</c:v>
                </c:pt>
                <c:pt idx="2">
                  <c:v>2819.21</c:v>
                </c:pt>
                <c:pt idx="3">
                  <c:v>2494.37</c:v>
                </c:pt>
                <c:pt idx="4">
                  <c:v>2718.03</c:v>
                </c:pt>
                <c:pt idx="5">
                  <c:v>2878.37</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DATA_3_!$BS$10:$BS$16</c:f>
              <c:strCache>
                <c:ptCount val="6"/>
                <c:pt idx="0">
                  <c:v>2024.03.31*</c:v>
                </c:pt>
                <c:pt idx="1">
                  <c:v>2024.06.30*</c:v>
                </c:pt>
                <c:pt idx="2">
                  <c:v>2024.09.30*</c:v>
                </c:pt>
                <c:pt idx="3">
                  <c:v>2024.12.31*</c:v>
                </c:pt>
                <c:pt idx="4">
                  <c:v>2025.03.31*</c:v>
                </c:pt>
                <c:pt idx="5">
                  <c:v>2025.06.30</c:v>
                </c:pt>
              </c:strCache>
            </c:strRef>
          </c:cat>
          <c:val>
            <c:numRef>
              <c:f>DATA_3_!$BU$10:$BU$16</c:f>
              <c:numCache>
                <c:formatCode>General</c:formatCode>
                <c:ptCount val="6"/>
                <c:pt idx="0">
                  <c:v>3604.1</c:v>
                </c:pt>
                <c:pt idx="1">
                  <c:v>3554.71</c:v>
                </c:pt>
                <c:pt idx="2">
                  <c:v>3602.83</c:v>
                </c:pt>
                <c:pt idx="3">
                  <c:v>3512.75</c:v>
                </c:pt>
                <c:pt idx="4">
                  <c:v>3571.73</c:v>
                </c:pt>
                <c:pt idx="5">
                  <c:v>3735.99</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73709641894869138"/>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DATA_3_!$BW$10:$BW$16</c:f>
              <c:strCache>
                <c:ptCount val="6"/>
                <c:pt idx="0">
                  <c:v>2024.03.31*</c:v>
                </c:pt>
                <c:pt idx="1">
                  <c:v>2024.06.30*</c:v>
                </c:pt>
                <c:pt idx="2">
                  <c:v>2024.09.30*</c:v>
                </c:pt>
                <c:pt idx="3">
                  <c:v>2024.12.31*</c:v>
                </c:pt>
                <c:pt idx="4">
                  <c:v>2025.03.31*</c:v>
                </c:pt>
                <c:pt idx="5">
                  <c:v>2025.06.30</c:v>
                </c:pt>
              </c:strCache>
            </c:strRef>
          </c:cat>
          <c:val>
            <c:numRef>
              <c:f>DATA_3_!$BX$10:$BX$16</c:f>
              <c:numCache>
                <c:formatCode>General</c:formatCode>
                <c:ptCount val="6"/>
                <c:pt idx="0">
                  <c:v>76.739999999999995</c:v>
                </c:pt>
                <c:pt idx="1">
                  <c:v>130.94999999999999</c:v>
                </c:pt>
                <c:pt idx="2">
                  <c:v>155.27000000000001</c:v>
                </c:pt>
                <c:pt idx="3">
                  <c:v>97.41</c:v>
                </c:pt>
                <c:pt idx="4">
                  <c:v>142.19</c:v>
                </c:pt>
                <c:pt idx="5">
                  <c:v>239.97</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chemeClr val="accent2"/>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DATA_3_!$BW$10:$BW$16</c:f>
              <c:strCache>
                <c:ptCount val="6"/>
                <c:pt idx="0">
                  <c:v>2024.03.31*</c:v>
                </c:pt>
                <c:pt idx="1">
                  <c:v>2024.06.30*</c:v>
                </c:pt>
                <c:pt idx="2">
                  <c:v>2024.09.30*</c:v>
                </c:pt>
                <c:pt idx="3">
                  <c:v>2024.12.31*</c:v>
                </c:pt>
                <c:pt idx="4">
                  <c:v>2025.03.31*</c:v>
                </c:pt>
                <c:pt idx="5">
                  <c:v>2025.06.30</c:v>
                </c:pt>
              </c:strCache>
            </c:strRef>
          </c:cat>
          <c:val>
            <c:numRef>
              <c:f>DATA_3_!$BY$10:$BY$16</c:f>
              <c:numCache>
                <c:formatCode>General</c:formatCode>
                <c:ptCount val="6"/>
                <c:pt idx="0">
                  <c:v>5.6320868958937291</c:v>
                </c:pt>
                <c:pt idx="1">
                  <c:v>9.4</c:v>
                </c:pt>
                <c:pt idx="2">
                  <c:v>10.7</c:v>
                </c:pt>
                <c:pt idx="3">
                  <c:v>6.4</c:v>
                </c:pt>
                <c:pt idx="4">
                  <c:v>10.9</c:v>
                </c:pt>
                <c:pt idx="5">
                  <c:v>16.7</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81449275024931911"/>
          <c:y val="0.35373930431890011"/>
          <c:w val="0.17729468955164465"/>
          <c:h val="0.262947194773679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
        <c:idx val="1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pivotFmt>
      <c:pivotFmt>
        <c:idx val="156"/>
        <c:spPr>
          <a:solidFill>
            <a:schemeClr val="accent1"/>
          </a:solidFill>
          <a:ln w="19050">
            <a:solidFill>
              <a:schemeClr val="lt1"/>
            </a:solidFill>
          </a:ln>
          <a:effectLst/>
        </c:spPr>
      </c:pivotFmt>
      <c:pivotFmt>
        <c:idx val="157"/>
        <c:spPr>
          <a:solidFill>
            <a:schemeClr val="accent1"/>
          </a:solidFill>
          <a:ln w="19050">
            <a:solidFill>
              <a:schemeClr val="lt1"/>
            </a:solidFill>
          </a:ln>
          <a:effectLst/>
        </c:spPr>
      </c:pivotFmt>
      <c:pivotFmt>
        <c:idx val="158"/>
        <c:spPr>
          <a:solidFill>
            <a:schemeClr val="accent1"/>
          </a:solidFill>
          <a:ln w="19050">
            <a:solidFill>
              <a:schemeClr val="lt1"/>
            </a:solidFill>
          </a:ln>
          <a:effectLst/>
        </c:spPr>
      </c:pivotFmt>
      <c:pivotFmt>
        <c:idx val="159"/>
        <c:spPr>
          <a:solidFill>
            <a:schemeClr val="accent1"/>
          </a:solidFill>
          <a:ln w="19050">
            <a:solidFill>
              <a:schemeClr val="lt1"/>
            </a:solidFill>
          </a:ln>
          <a:effectLst/>
        </c:spPr>
      </c:pivotFmt>
      <c:pivotFmt>
        <c:idx val="160"/>
        <c:spPr>
          <a:solidFill>
            <a:schemeClr val="accent1"/>
          </a:solidFill>
          <a:ln w="19050">
            <a:solidFill>
              <a:schemeClr val="lt1"/>
            </a:solidFill>
          </a:ln>
          <a:effectLst/>
        </c:spPr>
      </c:pivotFmt>
      <c:pivotFmt>
        <c:idx val="161"/>
        <c:spPr>
          <a:solidFill>
            <a:schemeClr val="accent1"/>
          </a:solidFill>
          <a:ln w="19050">
            <a:solidFill>
              <a:schemeClr val="lt1"/>
            </a:solidFill>
          </a:ln>
          <a:effectLst/>
        </c:spPr>
      </c:pivotFmt>
      <c:pivotFmt>
        <c:idx val="1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5"/>
        <c:spPr>
          <a:solidFill>
            <a:srgbClr val="69543F"/>
          </a:solidFill>
          <a:ln w="19050">
            <a:solidFill>
              <a:schemeClr val="lt1"/>
            </a:solidFill>
          </a:ln>
          <a:effectLst/>
        </c:spPr>
      </c:pivotFmt>
      <c:pivotFmt>
        <c:idx val="166"/>
        <c:spPr>
          <a:solidFill>
            <a:srgbClr val="A97F5F"/>
          </a:solidFill>
          <a:ln w="19050">
            <a:solidFill>
              <a:schemeClr val="lt1"/>
            </a:solidFill>
          </a:ln>
          <a:effectLst/>
        </c:spPr>
      </c:pivotFmt>
      <c:pivotFmt>
        <c:idx val="167"/>
        <c:spPr>
          <a:solidFill>
            <a:srgbClr val="B1977D"/>
          </a:solidFill>
          <a:ln w="19050">
            <a:solidFill>
              <a:schemeClr val="lt1"/>
            </a:solidFill>
          </a:ln>
          <a:effectLst/>
        </c:spPr>
      </c:pivotFmt>
      <c:pivotFmt>
        <c:idx val="168"/>
        <c:spPr>
          <a:solidFill>
            <a:srgbClr val="D8CBBE"/>
          </a:solidFill>
          <a:ln w="19050">
            <a:solidFill>
              <a:schemeClr val="lt1"/>
            </a:solidFill>
          </a:ln>
          <a:effectLst/>
        </c:spPr>
      </c:pivotFmt>
      <c:pivotFmt>
        <c:idx val="169"/>
        <c:spPr>
          <a:solidFill>
            <a:srgbClr val="D5A575"/>
          </a:solidFill>
          <a:ln w="19050">
            <a:solidFill>
              <a:schemeClr val="lt1"/>
            </a:solidFill>
          </a:ln>
          <a:effectLst/>
        </c:spPr>
      </c:pivotFmt>
      <c:pivotFmt>
        <c:idx val="170"/>
        <c:spPr>
          <a:solidFill>
            <a:srgbClr val="A6A6A6"/>
          </a:solidFill>
          <a:ln w="19050">
            <a:solidFill>
              <a:schemeClr val="lt1"/>
            </a:solidFill>
          </a:ln>
          <a:effectLst/>
        </c:spPr>
      </c:pivotFmt>
      <c:pivotFmt>
        <c:idx val="171"/>
        <c:spPr>
          <a:solidFill>
            <a:srgbClr val="767171"/>
          </a:solidFill>
          <a:ln w="19050">
            <a:solidFill>
              <a:schemeClr val="lt1"/>
            </a:solidFill>
          </a:ln>
          <a:effectLst/>
        </c:spPr>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73"/>
        <c:spPr>
          <a:solidFill>
            <a:srgbClr val="69543F"/>
          </a:solidFill>
          <a:ln w="19050">
            <a:solidFill>
              <a:schemeClr val="lt1"/>
            </a:solidFill>
          </a:ln>
          <a:effectLst/>
        </c:spPr>
      </c:pivotFmt>
      <c:pivotFmt>
        <c:idx val="174"/>
        <c:spPr>
          <a:solidFill>
            <a:srgbClr val="A97F5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D8CBBE"/>
          </a:solidFill>
          <a:ln w="19050">
            <a:solidFill>
              <a:schemeClr val="lt1"/>
            </a:solidFill>
          </a:ln>
          <a:effectLst/>
        </c:spPr>
      </c:pivotFmt>
      <c:pivotFmt>
        <c:idx val="177"/>
        <c:spPr>
          <a:solidFill>
            <a:srgbClr val="D5A575"/>
          </a:solidFill>
          <a:ln w="19050">
            <a:solidFill>
              <a:schemeClr val="lt1"/>
            </a:solidFill>
          </a:ln>
          <a:effectLst/>
        </c:spPr>
      </c:pivotFmt>
      <c:pivotFmt>
        <c:idx val="178"/>
        <c:spPr>
          <a:solidFill>
            <a:srgbClr val="A6A6A6"/>
          </a:solidFill>
          <a:ln w="19050">
            <a:solidFill>
              <a:schemeClr val="lt1"/>
            </a:solidFill>
          </a:ln>
          <a:effectLst/>
        </c:spPr>
      </c:pivotFmt>
      <c:pivotFmt>
        <c:idx val="179"/>
        <c:spPr>
          <a:solidFill>
            <a:srgbClr val="767171"/>
          </a:solidFill>
          <a:ln w="19050">
            <a:solidFill>
              <a:schemeClr val="lt1"/>
            </a:solidFill>
          </a:ln>
          <a:effectLst/>
        </c:spPr>
      </c:pivotFmt>
      <c:pivotFmt>
        <c:idx val="18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1"/>
        <c:spPr>
          <a:solidFill>
            <a:srgbClr val="786048"/>
          </a:solidFill>
          <a:ln w="19050">
            <a:solidFill>
              <a:schemeClr val="lt1"/>
            </a:solidFill>
          </a:ln>
          <a:effectLst/>
        </c:spPr>
      </c:pivotFmt>
      <c:pivotFmt>
        <c:idx val="182"/>
        <c:spPr>
          <a:solidFill>
            <a:srgbClr val="A98C6F"/>
          </a:solidFill>
          <a:ln w="19050">
            <a:solidFill>
              <a:schemeClr val="lt1"/>
            </a:solidFill>
          </a:ln>
          <a:effectLst/>
        </c:spPr>
      </c:pivotFmt>
      <c:pivotFmt>
        <c:idx val="183"/>
        <c:spPr>
          <a:solidFill>
            <a:srgbClr val="C2AE9A"/>
          </a:solidFill>
          <a:ln w="19050">
            <a:solidFill>
              <a:schemeClr val="lt1"/>
            </a:solidFill>
          </a:ln>
          <a:effectLst/>
        </c:spPr>
      </c:pivotFmt>
      <c:pivotFmt>
        <c:idx val="184"/>
        <c:spPr>
          <a:solidFill>
            <a:srgbClr val="E4DBD2"/>
          </a:solidFill>
          <a:ln w="19050">
            <a:solidFill>
              <a:schemeClr val="lt1"/>
            </a:solidFill>
          </a:ln>
          <a:effectLst/>
        </c:spPr>
      </c:pivotFmt>
      <c:pivotFmt>
        <c:idx val="185"/>
        <c:spPr>
          <a:solidFill>
            <a:srgbClr val="E6CCB4"/>
          </a:solidFill>
          <a:ln w="19050">
            <a:solidFill>
              <a:schemeClr val="lt1"/>
            </a:solidFill>
          </a:ln>
          <a:effectLst/>
        </c:spPr>
      </c:pivotFmt>
      <c:pivotFmt>
        <c:idx val="186"/>
        <c:spPr>
          <a:solidFill>
            <a:schemeClr val="bg1">
              <a:lumMod val="75000"/>
            </a:schemeClr>
          </a:solidFill>
          <a:ln w="19050">
            <a:solidFill>
              <a:schemeClr val="lt1"/>
            </a:solidFill>
          </a:ln>
          <a:effectLst/>
        </c:spPr>
      </c:pivotFmt>
      <c:pivotFmt>
        <c:idx val="187"/>
        <c:spPr>
          <a:solidFill>
            <a:schemeClr val="bg1">
              <a:lumMod val="65000"/>
            </a:schemeClr>
          </a:solidFill>
          <a:ln w="19050">
            <a:solidFill>
              <a:schemeClr val="lt1"/>
            </a:solidFill>
          </a:ln>
          <a:effectLst/>
        </c:spPr>
      </c:pivotFmt>
      <c:pivotFmt>
        <c:idx val="18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19050">
            <a:solidFill>
              <a:schemeClr val="lt1"/>
            </a:solidFill>
          </a:ln>
          <a:effectLst/>
        </c:spPr>
        <c:marker>
          <c:symbol val="none"/>
        </c:marker>
      </c:pivotFmt>
      <c:pivotFmt>
        <c:idx val="1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9"/>
        <c:spPr>
          <a:solidFill>
            <a:schemeClr val="accent1"/>
          </a:solidFill>
          <a:ln w="19050">
            <a:solidFill>
              <a:schemeClr val="lt1"/>
            </a:solidFill>
          </a:ln>
          <a:effectLst/>
        </c:spPr>
        <c:marker>
          <c:symbol val="none"/>
        </c:marker>
      </c:pivotFmt>
      <c:pivotFmt>
        <c:idx val="200"/>
        <c:spPr>
          <a:solidFill>
            <a:srgbClr val="786048"/>
          </a:solidFill>
          <a:ln w="19050">
            <a:solidFill>
              <a:schemeClr val="lt1"/>
            </a:solidFill>
          </a:ln>
          <a:effectLst/>
        </c:spPr>
      </c:pivotFmt>
      <c:pivotFmt>
        <c:idx val="201"/>
        <c:spPr>
          <a:solidFill>
            <a:srgbClr val="A98C6F"/>
          </a:solidFill>
          <a:ln w="19050">
            <a:solidFill>
              <a:schemeClr val="lt1"/>
            </a:solidFill>
          </a:ln>
          <a:effectLst/>
        </c:spPr>
      </c:pivotFmt>
      <c:pivotFmt>
        <c:idx val="202"/>
        <c:spPr>
          <a:solidFill>
            <a:srgbClr val="C2AE9A"/>
          </a:solidFill>
          <a:ln w="19050">
            <a:solidFill>
              <a:schemeClr val="lt1"/>
            </a:solidFill>
          </a:ln>
          <a:effectLst/>
        </c:spPr>
      </c:pivotFmt>
      <c:pivotFmt>
        <c:idx val="203"/>
        <c:spPr>
          <a:solidFill>
            <a:srgbClr val="E4DBD2"/>
          </a:solidFill>
          <a:ln w="19050">
            <a:solidFill>
              <a:schemeClr val="lt1"/>
            </a:solidFill>
          </a:ln>
          <a:effectLst/>
        </c:spPr>
      </c:pivotFmt>
      <c:pivotFmt>
        <c:idx val="204"/>
        <c:spPr>
          <a:solidFill>
            <a:srgbClr val="E6CCB4"/>
          </a:solidFill>
          <a:ln w="19050">
            <a:solidFill>
              <a:schemeClr val="lt1"/>
            </a:solidFill>
          </a:ln>
          <a:effectLst/>
        </c:spPr>
      </c:pivotFmt>
      <c:pivotFmt>
        <c:idx val="205"/>
        <c:spPr>
          <a:solidFill>
            <a:srgbClr val="BFBFBF"/>
          </a:solidFill>
          <a:ln w="19050">
            <a:solidFill>
              <a:schemeClr val="lt1"/>
            </a:solidFill>
          </a:ln>
          <a:effectLst/>
        </c:spPr>
      </c:pivotFmt>
      <c:pivotFmt>
        <c:idx val="206"/>
        <c:spPr>
          <a:solidFill>
            <a:srgbClr val="A6A6A6"/>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2025.06.30</c:v>
                </c:pt>
              </c:strCache>
            </c:strRef>
          </c:tx>
          <c:dPt>
            <c:idx val="0"/>
            <c:bubble3D val="0"/>
            <c:spPr>
              <a:solidFill>
                <a:srgbClr val="786048"/>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A98C6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C2AE9A"/>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E4DBD2"/>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E6CCB4"/>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rgbClr val="A6A6A6"/>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29.1</c:v>
                </c:pt>
                <c:pt idx="1">
                  <c:v>24.9</c:v>
                </c:pt>
                <c:pt idx="2">
                  <c:v>10.7</c:v>
                </c:pt>
                <c:pt idx="3">
                  <c:v>6.3</c:v>
                </c:pt>
                <c:pt idx="4">
                  <c:v>15.4</c:v>
                </c:pt>
                <c:pt idx="5">
                  <c:v>1.7</c:v>
                </c:pt>
                <c:pt idx="6">
                  <c:v>11.9</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29234523616535857"/>
          <c:w val="0.24434859654460905"/>
          <c:h val="0.303470393492511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9C4B5"/>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15:layout>
                <c:manualLayout>
                  <c:w val="0.22237483765998101"/>
                  <c:h val="7.5802980582252516E-2"/>
                </c:manualLayout>
              </c15:layout>
            </c:ext>
          </c:extLst>
        </c:dLbl>
      </c:pivotFmt>
    </c:pivotFmts>
    <c:plotArea>
      <c:layout>
        <c:manualLayout>
          <c:layoutTarget val="inner"/>
          <c:xMode val="edge"/>
          <c:yMode val="edge"/>
          <c:x val="8.236309075775497E-2"/>
          <c:y val="3.8337139604817362E-2"/>
          <c:w val="0.6515803653568143"/>
          <c:h val="0.88728277221701735"/>
        </c:manualLayout>
      </c:layout>
      <c:barChart>
        <c:barDir val="bar"/>
        <c:grouping val="clustered"/>
        <c:varyColors val="0"/>
        <c:ser>
          <c:idx val="0"/>
          <c:order val="0"/>
          <c:tx>
            <c:strRef>
              <c:f>DATA_1_!$ET$4</c:f>
              <c:strCache>
                <c:ptCount val="1"/>
                <c:pt idx="0">
                  <c:v>Remunerarea netă a salariaților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DATA_1_!$ES$5:$ES$10</c:f>
              <c:strCache>
                <c:ptCount val="6"/>
                <c:pt idx="0">
                  <c:v>2024 Tr. I*</c:v>
                </c:pt>
                <c:pt idx="1">
                  <c:v>2024 Tr. II*</c:v>
                </c:pt>
                <c:pt idx="2">
                  <c:v>2024 Tr. III*</c:v>
                </c:pt>
                <c:pt idx="3">
                  <c:v>2024 Tr. IV*</c:v>
                </c:pt>
                <c:pt idx="4">
                  <c:v>2025 Tr. I*</c:v>
                </c:pt>
                <c:pt idx="5">
                  <c:v>2025 Tr. II</c:v>
                </c:pt>
              </c:strCache>
            </c:strRef>
          </c:cat>
          <c:val>
            <c:numRef>
              <c:f>DATA_1_!$ET$5:$ET$10</c:f>
              <c:numCache>
                <c:formatCode>General</c:formatCode>
                <c:ptCount val="6"/>
                <c:pt idx="0">
                  <c:v>25.53</c:v>
                </c:pt>
                <c:pt idx="1">
                  <c:v>26.91</c:v>
                </c:pt>
                <c:pt idx="2">
                  <c:v>27.23</c:v>
                </c:pt>
                <c:pt idx="3">
                  <c:v>23.42</c:v>
                </c:pt>
                <c:pt idx="4">
                  <c:v>19.86</c:v>
                </c:pt>
                <c:pt idx="5">
                  <c:v>22.47</c:v>
                </c:pt>
              </c:numCache>
            </c:numRef>
          </c:val>
          <c:extLst>
            <c:ext xmlns:c16="http://schemas.microsoft.com/office/drawing/2014/chart" uri="{C3380CC4-5D6E-409C-BE32-E72D297353CC}">
              <c16:uniqueId val="{00000000-2493-414B-B543-D87806F0C193}"/>
            </c:ext>
          </c:extLst>
        </c:ser>
        <c:ser>
          <c:idx val="1"/>
          <c:order val="1"/>
          <c:tx>
            <c:strRef>
              <c:f>DATA_1_!$EU$4</c:f>
              <c:strCache>
                <c:ptCount val="1"/>
                <c:pt idx="0">
                  <c:v>Sum of Transferuri personale 2</c:v>
                </c:pt>
              </c:strCache>
            </c:strRef>
          </c:tx>
          <c:spPr>
            <a:solidFill>
              <a:srgbClr val="D9C4B5"/>
            </a:solidFill>
            <a:ln>
              <a:noFill/>
            </a:ln>
            <a:effectLst/>
          </c:spPr>
          <c:invertIfNegative val="0"/>
          <c:dPt>
            <c:idx val="2"/>
            <c:invertIfNegative val="0"/>
            <c:bubble3D val="0"/>
            <c:extLst>
              <c:ext xmlns:c16="http://schemas.microsoft.com/office/drawing/2014/chart" uri="{C3380CC4-5D6E-409C-BE32-E72D297353CC}">
                <c16:uniqueId val="{00000000-CE70-4A17-A621-DE5063BBFFB5}"/>
              </c:ext>
            </c:extLst>
          </c:dPt>
          <c:dLbls>
            <c:dLbl>
              <c:idx val="2"/>
              <c:dLblPos val="outEnd"/>
              <c:showLegendKey val="0"/>
              <c:showVal val="1"/>
              <c:showCatName val="0"/>
              <c:showSerName val="0"/>
              <c:showPercent val="0"/>
              <c:showBubbleSize val="0"/>
              <c:extLst>
                <c:ext xmlns:c15="http://schemas.microsoft.com/office/drawing/2012/chart" uri="{CE6537A1-D6FC-4f65-9D91-7224C49458BB}">
                  <c15:layout>
                    <c:manualLayout>
                      <c:w val="0.22237483765998101"/>
                      <c:h val="7.5802980582252516E-2"/>
                    </c:manualLayout>
                  </c15:layout>
                </c:ext>
                <c:ext xmlns:c16="http://schemas.microsoft.com/office/drawing/2014/chart" uri="{C3380CC4-5D6E-409C-BE32-E72D297353CC}">
                  <c16:uniqueId val="{00000000-CE70-4A17-A621-DE5063BBFFB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DATA_1_!$ES$5:$ES$10</c:f>
              <c:strCache>
                <c:ptCount val="6"/>
                <c:pt idx="0">
                  <c:v>2024 Tr. I*</c:v>
                </c:pt>
                <c:pt idx="1">
                  <c:v>2024 Tr. II*</c:v>
                </c:pt>
                <c:pt idx="2">
                  <c:v>2024 Tr. III*</c:v>
                </c:pt>
                <c:pt idx="3">
                  <c:v>2024 Tr. IV*</c:v>
                </c:pt>
                <c:pt idx="4">
                  <c:v>2025 Tr. I*</c:v>
                </c:pt>
                <c:pt idx="5">
                  <c:v>2025 Tr. II</c:v>
                </c:pt>
              </c:strCache>
            </c:strRef>
          </c:cat>
          <c:val>
            <c:numRef>
              <c:f>DATA_1_!$EU$5:$EU$10</c:f>
              <c:numCache>
                <c:formatCode>General</c:formatCode>
                <c:ptCount val="6"/>
                <c:pt idx="0">
                  <c:v>94.88</c:v>
                </c:pt>
                <c:pt idx="1">
                  <c:v>98.7</c:v>
                </c:pt>
                <c:pt idx="2">
                  <c:v>104.27</c:v>
                </c:pt>
                <c:pt idx="3">
                  <c:v>99.42</c:v>
                </c:pt>
                <c:pt idx="4">
                  <c:v>86.88</c:v>
                </c:pt>
                <c:pt idx="5">
                  <c:v>96.36</c:v>
                </c:pt>
              </c:numCache>
            </c:numRef>
          </c:val>
          <c:extLst>
            <c:ext xmlns:c16="http://schemas.microsoft.com/office/drawing/2014/chart" uri="{C3380CC4-5D6E-409C-BE32-E72D297353CC}">
              <c16:uniqueId val="{00000002-A4BC-4B7B-A71A-17E7CE067DD8}"/>
            </c:ext>
          </c:extLst>
        </c:ser>
        <c:ser>
          <c:idx val="2"/>
          <c:order val="2"/>
          <c:tx>
            <c:strRef>
              <c:f>DATA_1_!$EV$4</c:f>
              <c:strCache>
                <c:ptCount val="1"/>
                <c:pt idx="0">
                  <c:v>Sum of Transferuri de capital între gospodăriile populației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DATA_1_!$ES$5:$ES$10</c:f>
              <c:strCache>
                <c:ptCount val="6"/>
                <c:pt idx="0">
                  <c:v>2024 Tr. I*</c:v>
                </c:pt>
                <c:pt idx="1">
                  <c:v>2024 Tr. II*</c:v>
                </c:pt>
                <c:pt idx="2">
                  <c:v>2024 Tr. III*</c:v>
                </c:pt>
                <c:pt idx="3">
                  <c:v>2024 Tr. IV*</c:v>
                </c:pt>
                <c:pt idx="4">
                  <c:v>2025 Tr. I*</c:v>
                </c:pt>
                <c:pt idx="5">
                  <c:v>2025 Tr. II</c:v>
                </c:pt>
              </c:strCache>
            </c:strRef>
          </c:cat>
          <c:val>
            <c:numRef>
              <c:f>DATA_1_!$EV$5:$EV$10</c:f>
              <c:numCache>
                <c:formatCode>General</c:formatCode>
                <c:ptCount val="6"/>
                <c:pt idx="0">
                  <c:v>6.39</c:v>
                </c:pt>
                <c:pt idx="1">
                  <c:v>8.32</c:v>
                </c:pt>
                <c:pt idx="2">
                  <c:v>7.6</c:v>
                </c:pt>
                <c:pt idx="3">
                  <c:v>8.52</c:v>
                </c:pt>
                <c:pt idx="4">
                  <c:v>15.89</c:v>
                </c:pt>
                <c:pt idx="5">
                  <c:v>26.82</c:v>
                </c:pt>
              </c:numCache>
            </c:numRef>
          </c:val>
          <c:extLst>
            <c:ext xmlns:c16="http://schemas.microsoft.com/office/drawing/2014/chart" uri="{C3380CC4-5D6E-409C-BE32-E72D297353CC}">
              <c16:uniqueId val="{00000003-A4BC-4B7B-A71A-17E7CE067DD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max val="3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DATA_1_!$EY$4:$EY$5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DATA_1_!$EX$6:$EX$11</c:f>
              <c:strCache>
                <c:ptCount val="6"/>
                <c:pt idx="0">
                  <c:v>2024 Tr. I*</c:v>
                </c:pt>
                <c:pt idx="1">
                  <c:v>2024 Tr. II*</c:v>
                </c:pt>
                <c:pt idx="2">
                  <c:v>2024 Tr. III*</c:v>
                </c:pt>
                <c:pt idx="3">
                  <c:v>2024 Tr. IV*</c:v>
                </c:pt>
                <c:pt idx="4">
                  <c:v>2025 Tr. I*</c:v>
                </c:pt>
                <c:pt idx="5">
                  <c:v>2025 Tr. II</c:v>
                </c:pt>
              </c:strCache>
            </c:strRef>
          </c:cat>
          <c:val>
            <c:numRef>
              <c:f>DATA_1_!$EY$6:$EY$11</c:f>
              <c:numCache>
                <c:formatCode>General</c:formatCode>
                <c:ptCount val="6"/>
                <c:pt idx="0">
                  <c:v>140.94</c:v>
                </c:pt>
                <c:pt idx="1">
                  <c:v>148.91999999999999</c:v>
                </c:pt>
                <c:pt idx="2">
                  <c:v>155.32</c:v>
                </c:pt>
                <c:pt idx="3">
                  <c:v>161.88999999999999</c:v>
                </c:pt>
                <c:pt idx="4">
                  <c:v>152.97</c:v>
                </c:pt>
                <c:pt idx="5">
                  <c:v>162.88</c:v>
                </c:pt>
              </c:numCache>
            </c:numRef>
          </c:val>
          <c:extLst>
            <c:ext xmlns:c16="http://schemas.microsoft.com/office/drawing/2014/chart" uri="{C3380CC4-5D6E-409C-BE32-E72D297353CC}">
              <c16:uniqueId val="{00000000-D815-44AB-AF8C-338D12889B2D}"/>
            </c:ext>
          </c:extLst>
        </c:ser>
        <c:ser>
          <c:idx val="1"/>
          <c:order val="1"/>
          <c:tx>
            <c:strRef>
              <c:f>DATA_1_!$EZ$4:$EZ$5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DATA_1_!$EX$6:$EX$11</c:f>
              <c:strCache>
                <c:ptCount val="6"/>
                <c:pt idx="0">
                  <c:v>2024 Tr. I*</c:v>
                </c:pt>
                <c:pt idx="1">
                  <c:v>2024 Tr. II*</c:v>
                </c:pt>
                <c:pt idx="2">
                  <c:v>2024 Tr. III*</c:v>
                </c:pt>
                <c:pt idx="3">
                  <c:v>2024 Tr. IV*</c:v>
                </c:pt>
                <c:pt idx="4">
                  <c:v>2025 Tr. I*</c:v>
                </c:pt>
                <c:pt idx="5">
                  <c:v>2025 Tr. II</c:v>
                </c:pt>
              </c:strCache>
            </c:strRef>
          </c:cat>
          <c:val>
            <c:numRef>
              <c:f>DATA_1_!$EZ$6:$EZ$11</c:f>
              <c:numCache>
                <c:formatCode>General</c:formatCode>
                <c:ptCount val="6"/>
                <c:pt idx="0">
                  <c:v>38.81</c:v>
                </c:pt>
                <c:pt idx="1">
                  <c:v>53.54</c:v>
                </c:pt>
                <c:pt idx="2">
                  <c:v>38.630000000000003</c:v>
                </c:pt>
                <c:pt idx="3">
                  <c:v>11.32</c:v>
                </c:pt>
                <c:pt idx="4">
                  <c:v>9.39</c:v>
                </c:pt>
                <c:pt idx="5">
                  <c:v>5.74</c:v>
                </c:pt>
              </c:numCache>
            </c:numRef>
          </c:val>
          <c:extLst>
            <c:ext xmlns:c16="http://schemas.microsoft.com/office/drawing/2014/chart" uri="{C3380CC4-5D6E-409C-BE32-E72D297353CC}">
              <c16:uniqueId val="{00000001-D815-44AB-AF8C-338D12889B2D}"/>
            </c:ext>
          </c:extLst>
        </c:ser>
        <c:ser>
          <c:idx val="2"/>
          <c:order val="2"/>
          <c:tx>
            <c:strRef>
              <c:f>DATA_1_!$FA$4:$FA$5</c:f>
              <c:strCache>
                <c:ptCount val="1"/>
                <c:pt idx="0">
                  <c:v>UE</c:v>
                </c:pt>
              </c:strCache>
            </c:strRef>
          </c:tx>
          <c:spPr>
            <a:solidFill>
              <a:schemeClr val="bg1">
                <a:lumMod val="75000"/>
              </a:schemeClr>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DATA_1_!$EX$6:$EX$11</c:f>
              <c:strCache>
                <c:ptCount val="6"/>
                <c:pt idx="0">
                  <c:v>2024 Tr. I*</c:v>
                </c:pt>
                <c:pt idx="1">
                  <c:v>2024 Tr. II*</c:v>
                </c:pt>
                <c:pt idx="2">
                  <c:v>2024 Tr. III*</c:v>
                </c:pt>
                <c:pt idx="3">
                  <c:v>2024 Tr. IV*</c:v>
                </c:pt>
                <c:pt idx="4">
                  <c:v>2025 Tr. I*</c:v>
                </c:pt>
                <c:pt idx="5">
                  <c:v>2025 Tr. II</c:v>
                </c:pt>
              </c:strCache>
            </c:strRef>
          </c:cat>
          <c:val>
            <c:numRef>
              <c:f>DATA_1_!$FA$6:$FA$11</c:f>
              <c:numCache>
                <c:formatCode>General</c:formatCode>
                <c:ptCount val="6"/>
                <c:pt idx="0">
                  <c:v>253.51</c:v>
                </c:pt>
                <c:pt idx="1">
                  <c:v>276.89</c:v>
                </c:pt>
                <c:pt idx="2">
                  <c:v>283.67</c:v>
                </c:pt>
                <c:pt idx="3">
                  <c:v>295.08999999999997</c:v>
                </c:pt>
                <c:pt idx="4">
                  <c:v>248.95</c:v>
                </c:pt>
                <c:pt idx="5">
                  <c:v>303.39999999999998</c:v>
                </c:pt>
              </c:numCache>
            </c:numRef>
          </c:val>
          <c:extLst>
            <c:ext xmlns:c16="http://schemas.microsoft.com/office/drawing/2014/chart" uri="{C3380CC4-5D6E-409C-BE32-E72D297353CC}">
              <c16:uniqueId val="{00000002-D815-44AB-AF8C-338D12889B2D}"/>
            </c:ext>
          </c:extLst>
        </c:ser>
        <c:dLbls>
          <c:dLblPos val="ctr"/>
          <c:showLegendKey val="0"/>
          <c:showVal val="1"/>
          <c:showCatName val="0"/>
          <c:showSerName val="0"/>
          <c:showPercent val="0"/>
          <c:showBubbleSize val="0"/>
        </c:dLbls>
        <c:gapWidth val="25"/>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65000"/>
            </a:schemeClr>
          </a:solidFill>
          <a:ln>
            <a:noFill/>
          </a:ln>
          <a:effectLst/>
        </c:spPr>
        <c:dLbl>
          <c:idx val="0"/>
          <c:layout>
            <c:manualLayout>
              <c:x val="-1.9780416104255443E-2"/>
              <c:y val="6.025019057408122E-1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bg1">
              <a:lumMod val="65000"/>
            </a:schemeClr>
          </a:solidFill>
          <a:ln>
            <a:noFill/>
          </a:ln>
          <a:effectLst/>
        </c:spPr>
        <c:dLbl>
          <c:idx val="0"/>
          <c:layout>
            <c:manualLayout>
              <c:x val="1.7283736705810637E-2"/>
              <c:y val="-2.4100076229632488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bg1">
              <a:lumMod val="65000"/>
            </a:schemeClr>
          </a:solidFill>
          <a:ln>
            <a:noFill/>
          </a:ln>
          <a:effectLst/>
        </c:spPr>
        <c:dLbl>
          <c:idx val="0"/>
          <c:layout>
            <c:manualLayout>
              <c:x val="-6.2530552003156534E-2"/>
              <c:y val="5.2586732294158025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bg1">
              <a:lumMod val="65000"/>
            </a:schemeClr>
          </a:solidFill>
          <a:ln>
            <a:noFill/>
          </a:ln>
          <a:effectLst/>
        </c:spPr>
        <c:dLbl>
          <c:idx val="0"/>
          <c:layout>
            <c:manualLayout>
              <c:x val="-3.7897725920981562E-2"/>
              <c:y val="0"/>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65000"/>
            </a:schemeClr>
          </a:solidFill>
          <a:ln>
            <a:noFill/>
          </a:ln>
          <a:effectLst/>
        </c:spPr>
        <c:dLbl>
          <c:idx val="0"/>
          <c:layout>
            <c:manualLayout>
              <c:x val="-7.7086435292147842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D2BCA6"/>
          </a:solidFill>
          <a:ln>
            <a:noFill/>
          </a:ln>
          <a:effectLst/>
        </c:spPr>
        <c:dLbl>
          <c:idx val="0"/>
          <c:layout>
            <c:manualLayout>
              <c:x val="7.1259952265931709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bg1">
              <a:lumMod val="65000"/>
            </a:schemeClr>
          </a:solidFill>
          <a:ln>
            <a:noFill/>
          </a:ln>
          <a:effectLst/>
        </c:spPr>
        <c:dLbl>
          <c:idx val="0"/>
          <c:layout>
            <c:manualLayout>
              <c:x val="2.1396838706520767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DATA_1_!$FD$4</c:f>
              <c:strCache>
                <c:ptCount val="1"/>
                <c:pt idx="0">
                  <c:v>Investiţii directe</c:v>
                </c:pt>
              </c:strCache>
            </c:strRef>
          </c:tx>
          <c:spPr>
            <a:solidFill>
              <a:srgbClr val="68543F"/>
            </a:solidFill>
            <a:ln>
              <a:noFill/>
            </a:ln>
            <a:effectLst/>
          </c:spPr>
          <c:invertIfNegative val="0"/>
          <c:cat>
            <c:strRef>
              <c:f>DATA_1_!$FC$5:$FC$10</c:f>
              <c:strCache>
                <c:ptCount val="6"/>
                <c:pt idx="0">
                  <c:v>2025 Tr. II</c:v>
                </c:pt>
                <c:pt idx="1">
                  <c:v>2025 Tr. I*</c:v>
                </c:pt>
                <c:pt idx="2">
                  <c:v>2024 Tr. IV*</c:v>
                </c:pt>
                <c:pt idx="3">
                  <c:v>2024 Tr. III*</c:v>
                </c:pt>
                <c:pt idx="4">
                  <c:v>2024 Tr. II*</c:v>
                </c:pt>
                <c:pt idx="5">
                  <c:v>2024 Tr. I*</c:v>
                </c:pt>
              </c:strCache>
            </c:strRef>
          </c:cat>
          <c:val>
            <c:numRef>
              <c:f>DATA_1_!$FD$5:$FD$10</c:f>
              <c:numCache>
                <c:formatCode>General</c:formatCode>
                <c:ptCount val="6"/>
                <c:pt idx="0">
                  <c:v>-115.44</c:v>
                </c:pt>
                <c:pt idx="1">
                  <c:v>-97.89</c:v>
                </c:pt>
                <c:pt idx="2">
                  <c:v>-136.71</c:v>
                </c:pt>
                <c:pt idx="3">
                  <c:v>-148.77000000000001</c:v>
                </c:pt>
                <c:pt idx="4">
                  <c:v>-54.91</c:v>
                </c:pt>
                <c:pt idx="5">
                  <c:v>-19.600000000000001</c:v>
                </c:pt>
              </c:numCache>
            </c:numRef>
          </c:val>
          <c:extLst>
            <c:ext xmlns:c16="http://schemas.microsoft.com/office/drawing/2014/chart" uri="{C3380CC4-5D6E-409C-BE32-E72D297353CC}">
              <c16:uniqueId val="{00000000-0959-49A7-B0A1-146BADD9A0B5}"/>
            </c:ext>
          </c:extLst>
        </c:ser>
        <c:ser>
          <c:idx val="1"/>
          <c:order val="1"/>
          <c:tx>
            <c:strRef>
              <c:f>DATA_1_!$FE$4</c:f>
              <c:strCache>
                <c:ptCount val="1"/>
                <c:pt idx="0">
                  <c:v>Investiţii de portofoliu</c:v>
                </c:pt>
              </c:strCache>
            </c:strRef>
          </c:tx>
          <c:spPr>
            <a:solidFill>
              <a:srgbClr val="CA9564"/>
            </a:solidFill>
            <a:ln>
              <a:noFill/>
            </a:ln>
            <a:effectLst/>
          </c:spPr>
          <c:invertIfNegative val="0"/>
          <c:cat>
            <c:strRef>
              <c:f>DATA_1_!$FC$5:$FC$10</c:f>
              <c:strCache>
                <c:ptCount val="6"/>
                <c:pt idx="0">
                  <c:v>2025 Tr. II</c:v>
                </c:pt>
                <c:pt idx="1">
                  <c:v>2025 Tr. I*</c:v>
                </c:pt>
                <c:pt idx="2">
                  <c:v>2024 Tr. IV*</c:v>
                </c:pt>
                <c:pt idx="3">
                  <c:v>2024 Tr. III*</c:v>
                </c:pt>
                <c:pt idx="4">
                  <c:v>2024 Tr. II*</c:v>
                </c:pt>
                <c:pt idx="5">
                  <c:v>2024 Tr. I*</c:v>
                </c:pt>
              </c:strCache>
            </c:strRef>
          </c:cat>
          <c:val>
            <c:numRef>
              <c:f>DATA_1_!$FE$5:$FE$10</c:f>
              <c:numCache>
                <c:formatCode>General</c:formatCode>
                <c:ptCount val="6"/>
                <c:pt idx="0">
                  <c:v>6.54</c:v>
                </c:pt>
                <c:pt idx="1">
                  <c:v>32.409999999999997</c:v>
                </c:pt>
                <c:pt idx="2">
                  <c:v>75.62</c:v>
                </c:pt>
                <c:pt idx="3">
                  <c:v>2.48</c:v>
                </c:pt>
                <c:pt idx="4">
                  <c:v>-0.18</c:v>
                </c:pt>
                <c:pt idx="5">
                  <c:v>-0.24</c:v>
                </c:pt>
              </c:numCache>
            </c:numRef>
          </c:val>
          <c:extLst>
            <c:ext xmlns:c16="http://schemas.microsoft.com/office/drawing/2014/chart" uri="{C3380CC4-5D6E-409C-BE32-E72D297353CC}">
              <c16:uniqueId val="{00000001-0959-49A7-B0A1-146BADD9A0B5}"/>
            </c:ext>
          </c:extLst>
        </c:ser>
        <c:ser>
          <c:idx val="2"/>
          <c:order val="2"/>
          <c:tx>
            <c:strRef>
              <c:f>DATA_1_!$FF$4</c:f>
              <c:strCache>
                <c:ptCount val="1"/>
                <c:pt idx="0">
                  <c:v>Derivate financiare (altele decât rezervele)</c:v>
                </c:pt>
              </c:strCache>
            </c:strRef>
          </c:tx>
          <c:spPr>
            <a:solidFill>
              <a:schemeClr val="accent3"/>
            </a:solidFill>
            <a:ln>
              <a:noFill/>
            </a:ln>
            <a:effectLst/>
          </c:spPr>
          <c:invertIfNegative val="0"/>
          <c:cat>
            <c:strRef>
              <c:f>DATA_1_!$FC$5:$FC$10</c:f>
              <c:strCache>
                <c:ptCount val="6"/>
                <c:pt idx="0">
                  <c:v>2025 Tr. II</c:v>
                </c:pt>
                <c:pt idx="1">
                  <c:v>2025 Tr. I*</c:v>
                </c:pt>
                <c:pt idx="2">
                  <c:v>2024 Tr. IV*</c:v>
                </c:pt>
                <c:pt idx="3">
                  <c:v>2024 Tr. III*</c:v>
                </c:pt>
                <c:pt idx="4">
                  <c:v>2024 Tr. II*</c:v>
                </c:pt>
                <c:pt idx="5">
                  <c:v>2024 Tr. I*</c:v>
                </c:pt>
              </c:strCache>
            </c:strRef>
          </c:cat>
          <c:val>
            <c:numRef>
              <c:f>DATA_1_!$FF$5:$FF$10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959-49A7-B0A1-146BADD9A0B5}"/>
            </c:ext>
          </c:extLst>
        </c:ser>
        <c:ser>
          <c:idx val="3"/>
          <c:order val="3"/>
          <c:tx>
            <c:strRef>
              <c:f>DATA_1_!$FG$4</c:f>
              <c:strCache>
                <c:ptCount val="1"/>
                <c:pt idx="0">
                  <c:v>Numerar şi depozite</c:v>
                </c:pt>
              </c:strCache>
            </c:strRef>
          </c:tx>
          <c:spPr>
            <a:solidFill>
              <a:srgbClr val="BB9B7B"/>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DATA_1_!$FC$5:$FC$10</c:f>
              <c:strCache>
                <c:ptCount val="6"/>
                <c:pt idx="0">
                  <c:v>2025 Tr. II</c:v>
                </c:pt>
                <c:pt idx="1">
                  <c:v>2025 Tr. I*</c:v>
                </c:pt>
                <c:pt idx="2">
                  <c:v>2024 Tr. IV*</c:v>
                </c:pt>
                <c:pt idx="3">
                  <c:v>2024 Tr. III*</c:v>
                </c:pt>
                <c:pt idx="4">
                  <c:v>2024 Tr. II*</c:v>
                </c:pt>
                <c:pt idx="5">
                  <c:v>2024 Tr. I*</c:v>
                </c:pt>
              </c:strCache>
            </c:strRef>
          </c:cat>
          <c:val>
            <c:numRef>
              <c:f>DATA_1_!$FG$5:$FG$10</c:f>
              <c:numCache>
                <c:formatCode>General</c:formatCode>
                <c:ptCount val="6"/>
                <c:pt idx="0">
                  <c:v>-745.15</c:v>
                </c:pt>
                <c:pt idx="1">
                  <c:v>-487.35</c:v>
                </c:pt>
                <c:pt idx="2">
                  <c:v>-463.84</c:v>
                </c:pt>
                <c:pt idx="3">
                  <c:v>-682.35</c:v>
                </c:pt>
                <c:pt idx="4">
                  <c:v>-446.77</c:v>
                </c:pt>
                <c:pt idx="5">
                  <c:v>-237.74</c:v>
                </c:pt>
              </c:numCache>
            </c:numRef>
          </c:val>
          <c:extLst>
            <c:ext xmlns:c16="http://schemas.microsoft.com/office/drawing/2014/chart" uri="{C3380CC4-5D6E-409C-BE32-E72D297353CC}">
              <c16:uniqueId val="{00000003-0959-49A7-B0A1-146BADD9A0B5}"/>
            </c:ext>
          </c:extLst>
        </c:ser>
        <c:ser>
          <c:idx val="4"/>
          <c:order val="4"/>
          <c:tx>
            <c:strRef>
              <c:f>DATA_1_!$FH$4</c:f>
              <c:strCache>
                <c:ptCount val="1"/>
                <c:pt idx="0">
                  <c:v>Împrumuturi</c:v>
                </c:pt>
              </c:strCache>
            </c:strRef>
          </c:tx>
          <c:spPr>
            <a:solidFill>
              <a:srgbClr val="D2BCA6"/>
            </a:solidFill>
            <a:ln>
              <a:noFill/>
            </a:ln>
            <a:effectLst/>
          </c:spPr>
          <c:invertIfNegative val="0"/>
          <c:dPt>
            <c:idx val="5"/>
            <c:invertIfNegative val="0"/>
            <c:bubble3D val="0"/>
            <c:extLst>
              <c:ext xmlns:c16="http://schemas.microsoft.com/office/drawing/2014/chart" uri="{C3380CC4-5D6E-409C-BE32-E72D297353CC}">
                <c16:uniqueId val="{00000005-ED2E-49D1-A9D4-BAA09F174DDC}"/>
              </c:ext>
            </c:extLst>
          </c:dPt>
          <c:dLbls>
            <c:dLbl>
              <c:idx val="5"/>
              <c:layout>
                <c:manualLayout>
                  <c:x val="7.1259952265931709E-2"/>
                  <c:y val="-5.258259193258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2E-49D1-A9D4-BAA09F174DDC}"/>
                </c:ext>
              </c:extLst>
            </c:dLbl>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DATA_1_!$FC$5:$FC$10</c:f>
              <c:strCache>
                <c:ptCount val="6"/>
                <c:pt idx="0">
                  <c:v>2025 Tr. II</c:v>
                </c:pt>
                <c:pt idx="1">
                  <c:v>2025 Tr. I*</c:v>
                </c:pt>
                <c:pt idx="2">
                  <c:v>2024 Tr. IV*</c:v>
                </c:pt>
                <c:pt idx="3">
                  <c:v>2024 Tr. III*</c:v>
                </c:pt>
                <c:pt idx="4">
                  <c:v>2024 Tr. II*</c:v>
                </c:pt>
                <c:pt idx="5">
                  <c:v>2024 Tr. I*</c:v>
                </c:pt>
              </c:strCache>
            </c:strRef>
          </c:cat>
          <c:val>
            <c:numRef>
              <c:f>DATA_1_!$FH$5:$FH$10</c:f>
              <c:numCache>
                <c:formatCode>General</c:formatCode>
                <c:ptCount val="6"/>
                <c:pt idx="0">
                  <c:v>-226.22</c:v>
                </c:pt>
                <c:pt idx="1">
                  <c:v>38.729999999999997</c:v>
                </c:pt>
                <c:pt idx="2">
                  <c:v>-559.41999999999996</c:v>
                </c:pt>
                <c:pt idx="3">
                  <c:v>-190.49</c:v>
                </c:pt>
                <c:pt idx="4">
                  <c:v>73.89</c:v>
                </c:pt>
                <c:pt idx="5">
                  <c:v>0.67</c:v>
                </c:pt>
              </c:numCache>
            </c:numRef>
          </c:val>
          <c:extLst>
            <c:ext xmlns:c16="http://schemas.microsoft.com/office/drawing/2014/chart" uri="{C3380CC4-5D6E-409C-BE32-E72D297353CC}">
              <c16:uniqueId val="{00000004-0959-49A7-B0A1-146BADD9A0B5}"/>
            </c:ext>
          </c:extLst>
        </c:ser>
        <c:ser>
          <c:idx val="5"/>
          <c:order val="5"/>
          <c:tx>
            <c:strRef>
              <c:f>DATA_1_!$FI$4</c:f>
              <c:strCache>
                <c:ptCount val="1"/>
                <c:pt idx="0">
                  <c:v>Credite comerciale şi avansuri</c:v>
                </c:pt>
              </c:strCache>
            </c:strRef>
          </c:tx>
          <c:spPr>
            <a:solidFill>
              <a:schemeClr val="bg1">
                <a:lumMod val="85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DATA_1_!$FC$5:$FC$10</c:f>
              <c:strCache>
                <c:ptCount val="6"/>
                <c:pt idx="0">
                  <c:v>2025 Tr. II</c:v>
                </c:pt>
                <c:pt idx="1">
                  <c:v>2025 Tr. I*</c:v>
                </c:pt>
                <c:pt idx="2">
                  <c:v>2024 Tr. IV*</c:v>
                </c:pt>
                <c:pt idx="3">
                  <c:v>2024 Tr. III*</c:v>
                </c:pt>
                <c:pt idx="4">
                  <c:v>2024 Tr. II*</c:v>
                </c:pt>
                <c:pt idx="5">
                  <c:v>2024 Tr. I*</c:v>
                </c:pt>
              </c:strCache>
            </c:strRef>
          </c:cat>
          <c:val>
            <c:numRef>
              <c:f>DATA_1_!$FI$5:$FI$10</c:f>
              <c:numCache>
                <c:formatCode>General</c:formatCode>
                <c:ptCount val="6"/>
                <c:pt idx="0">
                  <c:v>-122.95</c:v>
                </c:pt>
                <c:pt idx="1">
                  <c:v>-252.11</c:v>
                </c:pt>
                <c:pt idx="2">
                  <c:v>-125.19</c:v>
                </c:pt>
                <c:pt idx="3">
                  <c:v>-175.99</c:v>
                </c:pt>
                <c:pt idx="4">
                  <c:v>-148.38999999999999</c:v>
                </c:pt>
                <c:pt idx="5">
                  <c:v>-129.56</c:v>
                </c:pt>
              </c:numCache>
            </c:numRef>
          </c:val>
          <c:extLst>
            <c:ext xmlns:c16="http://schemas.microsoft.com/office/drawing/2014/chart" uri="{C3380CC4-5D6E-409C-BE32-E72D297353CC}">
              <c16:uniqueId val="{00000005-0959-49A7-B0A1-146BADD9A0B5}"/>
            </c:ext>
          </c:extLst>
        </c:ser>
        <c:ser>
          <c:idx val="6"/>
          <c:order val="6"/>
          <c:tx>
            <c:strRef>
              <c:f>DATA_1_!$FJ$4</c:f>
              <c:strCache>
                <c:ptCount val="1"/>
                <c:pt idx="0">
                  <c:v>Alte creanțe / angajamente - altele</c:v>
                </c:pt>
              </c:strCache>
            </c:strRef>
          </c:tx>
          <c:spPr>
            <a:solidFill>
              <a:schemeClr val="accent1">
                <a:lumMod val="60000"/>
              </a:schemeClr>
            </a:solidFill>
            <a:ln>
              <a:noFill/>
            </a:ln>
            <a:effectLst/>
          </c:spPr>
          <c:invertIfNegative val="0"/>
          <c:cat>
            <c:strRef>
              <c:f>DATA_1_!$FC$5:$FC$10</c:f>
              <c:strCache>
                <c:ptCount val="6"/>
                <c:pt idx="0">
                  <c:v>2025 Tr. II</c:v>
                </c:pt>
                <c:pt idx="1">
                  <c:v>2025 Tr. I*</c:v>
                </c:pt>
                <c:pt idx="2">
                  <c:v>2024 Tr. IV*</c:v>
                </c:pt>
                <c:pt idx="3">
                  <c:v>2024 Tr. III*</c:v>
                </c:pt>
                <c:pt idx="4">
                  <c:v>2024 Tr. II*</c:v>
                </c:pt>
                <c:pt idx="5">
                  <c:v>2024 Tr. I*</c:v>
                </c:pt>
              </c:strCache>
            </c:strRef>
          </c:cat>
          <c:val>
            <c:numRef>
              <c:f>DATA_1_!$FJ$5:$FJ$10</c:f>
              <c:numCache>
                <c:formatCode>General</c:formatCode>
                <c:ptCount val="6"/>
                <c:pt idx="0">
                  <c:v>0.77</c:v>
                </c:pt>
                <c:pt idx="1">
                  <c:v>0.78</c:v>
                </c:pt>
                <c:pt idx="2">
                  <c:v>0.77</c:v>
                </c:pt>
                <c:pt idx="3">
                  <c:v>0.77</c:v>
                </c:pt>
                <c:pt idx="4">
                  <c:v>0.77</c:v>
                </c:pt>
                <c:pt idx="5">
                  <c:v>0.77</c:v>
                </c:pt>
              </c:numCache>
            </c:numRef>
          </c:val>
          <c:extLst>
            <c:ext xmlns:c16="http://schemas.microsoft.com/office/drawing/2014/chart" uri="{C3380CC4-5D6E-409C-BE32-E72D297353CC}">
              <c16:uniqueId val="{00000006-0959-49A7-B0A1-146BADD9A0B5}"/>
            </c:ext>
          </c:extLst>
        </c:ser>
        <c:ser>
          <c:idx val="7"/>
          <c:order val="7"/>
          <c:tx>
            <c:strRef>
              <c:f>DATA_1_!$FK$4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0-EB7B-43A9-88DE-1E311B52D020}"/>
              </c:ext>
            </c:extLst>
          </c:dPt>
          <c:dPt>
            <c:idx val="1"/>
            <c:invertIfNegative val="0"/>
            <c:bubble3D val="0"/>
            <c:extLst>
              <c:ext xmlns:c16="http://schemas.microsoft.com/office/drawing/2014/chart" uri="{C3380CC4-5D6E-409C-BE32-E72D297353CC}">
                <c16:uniqueId val="{00000004-ED2E-49D1-A9D4-BAA09F174DDC}"/>
              </c:ext>
            </c:extLst>
          </c:dPt>
          <c:dPt>
            <c:idx val="2"/>
            <c:invertIfNegative val="0"/>
            <c:bubble3D val="0"/>
            <c:extLst>
              <c:ext xmlns:c16="http://schemas.microsoft.com/office/drawing/2014/chart" uri="{C3380CC4-5D6E-409C-BE32-E72D297353CC}">
                <c16:uniqueId val="{00000001-EB7B-43A9-88DE-1E311B52D020}"/>
              </c:ext>
            </c:extLst>
          </c:dPt>
          <c:dPt>
            <c:idx val="3"/>
            <c:invertIfNegative val="0"/>
            <c:bubble3D val="0"/>
            <c:extLst>
              <c:ext xmlns:c16="http://schemas.microsoft.com/office/drawing/2014/chart" uri="{C3380CC4-5D6E-409C-BE32-E72D297353CC}">
                <c16:uniqueId val="{00000001-F396-4198-B1DA-0F523ED42458}"/>
              </c:ext>
            </c:extLst>
          </c:dPt>
          <c:dPt>
            <c:idx val="4"/>
            <c:invertIfNegative val="0"/>
            <c:bubble3D val="0"/>
            <c:extLst>
              <c:ext xmlns:c16="http://schemas.microsoft.com/office/drawing/2014/chart" uri="{C3380CC4-5D6E-409C-BE32-E72D297353CC}">
                <c16:uniqueId val="{00000000-F396-4198-B1DA-0F523ED42458}"/>
              </c:ext>
            </c:extLst>
          </c:dPt>
          <c:dPt>
            <c:idx val="5"/>
            <c:invertIfNegative val="0"/>
            <c:bubble3D val="0"/>
            <c:extLst>
              <c:ext xmlns:c16="http://schemas.microsoft.com/office/drawing/2014/chart" uri="{C3380CC4-5D6E-409C-BE32-E72D297353CC}">
                <c16:uniqueId val="{00000006-ED2E-49D1-A9D4-BAA09F174DDC}"/>
              </c:ext>
            </c:extLst>
          </c:dPt>
          <c:dLbls>
            <c:dLbl>
              <c:idx val="1"/>
              <c:layout>
                <c:manualLayout>
                  <c:x val="-7.7086435292147842E-2"/>
                  <c:y val="-5.2582591932588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2E-49D1-A9D4-BAA09F174DDC}"/>
                </c:ext>
              </c:extLst>
            </c:dLbl>
            <c:dLbl>
              <c:idx val="2"/>
              <c:layout>
                <c:manualLayout>
                  <c:x val="-3.78977259209815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7B-43A9-88DE-1E311B52D020}"/>
                </c:ext>
              </c:extLst>
            </c:dLbl>
            <c:dLbl>
              <c:idx val="4"/>
              <c:layout>
                <c:manualLayout>
                  <c:x val="-6.2530552003156534E-2"/>
                  <c:y val="5.25867322941580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6-4198-B1DA-0F523ED42458}"/>
                </c:ext>
              </c:extLst>
            </c:dLbl>
            <c:dLbl>
              <c:idx val="5"/>
              <c:layout>
                <c:manualLayout>
                  <c:x val="2.1396838706520767E-2"/>
                  <c:y val="-5.2582591932588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2E-49D1-A9D4-BAA09F174DDC}"/>
                </c:ext>
              </c:extLst>
            </c:dLbl>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DATA_1_!$FC$5:$FC$10</c:f>
              <c:strCache>
                <c:ptCount val="6"/>
                <c:pt idx="0">
                  <c:v>2025 Tr. II</c:v>
                </c:pt>
                <c:pt idx="1">
                  <c:v>2025 Tr. I*</c:v>
                </c:pt>
                <c:pt idx="2">
                  <c:v>2024 Tr. IV*</c:v>
                </c:pt>
                <c:pt idx="3">
                  <c:v>2024 Tr. III*</c:v>
                </c:pt>
                <c:pt idx="4">
                  <c:v>2024 Tr. II*</c:v>
                </c:pt>
                <c:pt idx="5">
                  <c:v>2024 Tr. I*</c:v>
                </c:pt>
              </c:strCache>
            </c:strRef>
          </c:cat>
          <c:val>
            <c:numRef>
              <c:f>DATA_1_!$FK$5:$FK$10</c:f>
              <c:numCache>
                <c:formatCode>General</c:formatCode>
                <c:ptCount val="6"/>
                <c:pt idx="0">
                  <c:v>237.11</c:v>
                </c:pt>
                <c:pt idx="1">
                  <c:v>-141.21</c:v>
                </c:pt>
                <c:pt idx="2">
                  <c:v>-20.16</c:v>
                </c:pt>
                <c:pt idx="3">
                  <c:v>258.7</c:v>
                </c:pt>
                <c:pt idx="4">
                  <c:v>-90.02</c:v>
                </c:pt>
                <c:pt idx="5">
                  <c:v>7.1</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605280"/>
        <c:crosses val="autoZero"/>
        <c:crossBetween val="between"/>
      </c:valAx>
      <c:spPr>
        <a:noFill/>
        <a:ln>
          <a:noFill/>
        </a:ln>
        <a:effectLst/>
      </c:spPr>
    </c:plotArea>
    <c:legend>
      <c:legendPos val="b"/>
      <c:legendEntry>
        <c:idx val="2"/>
        <c:delete val="1"/>
      </c:legendEntry>
      <c:layout>
        <c:manualLayout>
          <c:xMode val="edge"/>
          <c:yMode val="edge"/>
          <c:x val="0"/>
          <c:y val="0.79942059780196484"/>
          <c:w val="1"/>
          <c:h val="0.200579402198035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pivotFmt>
      <c:pivotFmt>
        <c:idx val="17"/>
        <c:spPr>
          <a:solidFill>
            <a:srgbClr val="E6CCB4"/>
          </a:solidFill>
          <a:ln>
            <a:noFill/>
          </a:ln>
          <a:effectLst/>
        </c:spPr>
        <c:marker>
          <c:symbol val="none"/>
        </c:marker>
      </c:pivotFmt>
      <c:pivotFmt>
        <c:idx val="18"/>
        <c:spPr>
          <a:solidFill>
            <a:schemeClr val="bg1">
              <a:lumMod val="65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pivotFmt>
      <c:pivotFmt>
        <c:idx val="26"/>
        <c:spPr>
          <a:solidFill>
            <a:schemeClr val="bg1">
              <a:lumMod val="65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pivotFmt>
      <c:pivotFmt>
        <c:idx val="40"/>
        <c:spPr>
          <a:solidFill>
            <a:schemeClr val="accent1"/>
          </a:solidFill>
          <a:ln>
            <a:noFill/>
          </a:ln>
          <a:effectLst/>
        </c:spPr>
        <c:marker>
          <c:symbol val="none"/>
        </c:marker>
      </c:pivotFmt>
      <c:pivotFmt>
        <c:idx val="41"/>
        <c:spPr>
          <a:solidFill>
            <a:srgbClr val="69543F"/>
          </a:solidFill>
          <a:ln>
            <a:noFill/>
          </a:ln>
          <a:effectLst/>
        </c:spPr>
        <c:marker>
          <c:symbol val="none"/>
        </c:marker>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solidFill>
            <a:schemeClr val="accent1"/>
          </a:solidFill>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solidFill>
            <a:schemeClr val="accent1"/>
          </a:solidFill>
          <a:ln w="28575" cap="rnd">
            <a:solidFill>
              <a:schemeClr val="tx1">
                <a:lumMod val="50000"/>
                <a:lumOff val="50000"/>
              </a:schemeClr>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ln w="28575" cap="rnd">
            <a:solidFill>
              <a:srgbClr val="96969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a:solidFill>
              <a:srgbClr val="808080"/>
            </a:solidFill>
            <a:round/>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7F7F7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D8CBB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rgbClr val="969696"/>
            </a:solidFill>
            <a:round/>
          </a:ln>
          <a:effectLst/>
        </c:spPr>
        <c:marker>
          <c:symbol val="circle"/>
          <c:size val="5"/>
        </c:marker>
      </c:pivotFmt>
      <c:pivotFmt>
        <c:idx val="72"/>
        <c:spPr>
          <a:solidFill>
            <a:schemeClr val="accent1"/>
          </a:solidFill>
          <a:ln w="28575" cap="rnd">
            <a:solidFill>
              <a:srgbClr val="808080"/>
            </a:solidFill>
            <a:round/>
          </a:ln>
          <a:effectLst/>
        </c:spPr>
        <c:marker>
          <c:symbol val="circle"/>
          <c:size val="5"/>
        </c:marker>
      </c:pivotFmt>
      <c:pivotFmt>
        <c:idx val="73"/>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8.573642866594117E-3"/>
              <c:y val="3.100511322795306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rgbClr val="969696"/>
            </a:solidFill>
            <a:round/>
          </a:ln>
          <a:effectLst/>
        </c:spPr>
        <c:marker>
          <c:symbol val="none"/>
        </c:marker>
      </c:pivotFmt>
      <c:pivotFmt>
        <c:idx val="75"/>
        <c:spPr>
          <a:solidFill>
            <a:schemeClr val="accent1"/>
          </a:solidFill>
          <a:ln w="28575" cap="rnd">
            <a:solidFill>
              <a:srgbClr val="808080"/>
            </a:solidFill>
            <a:round/>
          </a:ln>
          <a:effectLst/>
        </c:spPr>
        <c:marker>
          <c:symbol val="none"/>
        </c:marker>
      </c:pivotFmt>
      <c:pivotFmt>
        <c:idx val="76"/>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1"/>
        <c:spPr>
          <a:ln w="28575" cap="rnd">
            <a:solidFill>
              <a:srgbClr val="969696"/>
            </a:solidFill>
            <a:round/>
          </a:ln>
          <a:effectLst/>
        </c:spPr>
        <c:marker>
          <c:symbol val="none"/>
        </c:marker>
      </c:pivotFmt>
      <c:pivotFmt>
        <c:idx val="82"/>
        <c:spPr>
          <a:ln w="28575" cap="rnd">
            <a:solidFill>
              <a:srgbClr val="808080"/>
            </a:solidFill>
            <a:round/>
          </a:ln>
          <a:effectLst/>
        </c:spPr>
        <c:marker>
          <c:symbol val="none"/>
        </c:marker>
      </c:pivotFmt>
      <c:pivotFmt>
        <c:idx val="83"/>
        <c:spPr>
          <a:ln w="28575" cap="rnd">
            <a:solidFill>
              <a:srgbClr val="808080"/>
            </a:solidFill>
            <a:round/>
          </a:ln>
          <a:effectLst/>
        </c:spPr>
        <c:marker>
          <c:symbol val="none"/>
        </c:marker>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DATA_1_!$FN$4</c:f>
              <c:strCache>
                <c:ptCount val="1"/>
                <c:pt idx="0">
                  <c:v>Societăţi care acceptă depozite, exclusiv banca centrală</c:v>
                </c:pt>
              </c:strCache>
            </c:strRef>
          </c:tx>
          <c:spPr>
            <a:solidFill>
              <a:srgbClr val="C0AB96"/>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DATA_1_!$FN$5:$FN$10</c:f>
              <c:numCache>
                <c:formatCode>General</c:formatCode>
                <c:ptCount val="6"/>
                <c:pt idx="0">
                  <c:v>13.58</c:v>
                </c:pt>
                <c:pt idx="1">
                  <c:v>5.38</c:v>
                </c:pt>
                <c:pt idx="2">
                  <c:v>2.74</c:v>
                </c:pt>
                <c:pt idx="3">
                  <c:v>34.81</c:v>
                </c:pt>
                <c:pt idx="4">
                  <c:v>8.08</c:v>
                </c:pt>
                <c:pt idx="5">
                  <c:v>11.33</c:v>
                </c:pt>
              </c:numCache>
            </c:numRef>
          </c:val>
          <c:extLst>
            <c:ext xmlns:c16="http://schemas.microsoft.com/office/drawing/2014/chart" uri="{C3380CC4-5D6E-409C-BE32-E72D297353CC}">
              <c16:uniqueId val="{00000004-4CAE-480E-895C-A44136187B13}"/>
            </c:ext>
          </c:extLst>
        </c:ser>
        <c:ser>
          <c:idx val="1"/>
          <c:order val="1"/>
          <c:tx>
            <c:strRef>
              <c:f>DATA_1_!$FO$4</c:f>
              <c:strCache>
                <c:ptCount val="1"/>
                <c:pt idx="0">
                  <c:v>Administraţia publică </c:v>
                </c:pt>
              </c:strCache>
            </c:strRef>
          </c:tx>
          <c:spPr>
            <a:solidFill>
              <a:srgbClr val="E6CCB4"/>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DATA_1_!$FO$5:$FO$10</c:f>
              <c:numCache>
                <c:formatCode>General</c:formatCode>
                <c:ptCount val="6"/>
                <c:pt idx="0">
                  <c:v>51.67</c:v>
                </c:pt>
                <c:pt idx="1">
                  <c:v>41.94</c:v>
                </c:pt>
                <c:pt idx="2">
                  <c:v>336.1</c:v>
                </c:pt>
                <c:pt idx="3">
                  <c:v>580.52</c:v>
                </c:pt>
                <c:pt idx="4">
                  <c:v>45.79</c:v>
                </c:pt>
                <c:pt idx="5">
                  <c:v>390.31</c:v>
                </c:pt>
              </c:numCache>
            </c:numRef>
          </c:val>
          <c:extLst>
            <c:ext xmlns:c16="http://schemas.microsoft.com/office/drawing/2014/chart" uri="{C3380CC4-5D6E-409C-BE32-E72D297353CC}">
              <c16:uniqueId val="{00000005-4CAE-480E-895C-A44136187B13}"/>
            </c:ext>
          </c:extLst>
        </c:ser>
        <c:ser>
          <c:idx val="2"/>
          <c:order val="2"/>
          <c:tx>
            <c:strRef>
              <c:f>DATA_1_!$FP$4</c:f>
              <c:strCache>
                <c:ptCount val="1"/>
                <c:pt idx="0">
                  <c:v>Banca centrală</c:v>
                </c:pt>
              </c:strCache>
            </c:strRef>
          </c:tx>
          <c:spPr>
            <a:solidFill>
              <a:schemeClr val="accent3"/>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DATA_1_!$FP$5:$FP$10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4CAE-480E-895C-A44136187B13}"/>
            </c:ext>
          </c:extLst>
        </c:ser>
        <c:ser>
          <c:idx val="3"/>
          <c:order val="3"/>
          <c:tx>
            <c:strRef>
              <c:f>DATA_1_!$FQ$4</c:f>
              <c:strCache>
                <c:ptCount val="1"/>
                <c:pt idx="0">
                  <c:v>Alte sectoare </c:v>
                </c:pt>
              </c:strCache>
            </c:strRef>
          </c:tx>
          <c:spPr>
            <a:solidFill>
              <a:srgbClr val="7F7F7F"/>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DATA_1_!$FQ$5:$FQ$10</c:f>
              <c:numCache>
                <c:formatCode>General</c:formatCode>
                <c:ptCount val="6"/>
                <c:pt idx="0">
                  <c:v>30.11</c:v>
                </c:pt>
                <c:pt idx="1">
                  <c:v>44.34</c:v>
                </c:pt>
                <c:pt idx="2">
                  <c:v>41.72</c:v>
                </c:pt>
                <c:pt idx="3">
                  <c:v>37.76</c:v>
                </c:pt>
                <c:pt idx="4">
                  <c:v>32.520000000000003</c:v>
                </c:pt>
                <c:pt idx="5">
                  <c:v>76.28</c:v>
                </c:pt>
              </c:numCache>
            </c:numRef>
          </c:val>
          <c:extLst>
            <c:ext xmlns:c16="http://schemas.microsoft.com/office/drawing/2014/chart" uri="{C3380CC4-5D6E-409C-BE32-E72D297353CC}">
              <c16:uniqueId val="{00000007-4CAE-480E-895C-A44136187B13}"/>
            </c:ext>
          </c:extLst>
        </c:ser>
        <c:ser>
          <c:idx val="6"/>
          <c:order val="6"/>
          <c:tx>
            <c:strRef>
              <c:f>DATA_1_!$FT$4</c:f>
              <c:strCache>
                <c:ptCount val="1"/>
                <c:pt idx="0">
                  <c:v>Administraţia publică 2</c:v>
                </c:pt>
              </c:strCache>
            </c:strRef>
          </c:tx>
          <c:spPr>
            <a:solidFill>
              <a:srgbClr val="E6CCB4"/>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DATA_1_!$FT$5:$FT$10</c:f>
              <c:numCache>
                <c:formatCode>General</c:formatCode>
                <c:ptCount val="6"/>
                <c:pt idx="0">
                  <c:v>-54.17</c:v>
                </c:pt>
                <c:pt idx="1">
                  <c:v>-95.79</c:v>
                </c:pt>
                <c:pt idx="2">
                  <c:v>-126.7</c:v>
                </c:pt>
                <c:pt idx="3">
                  <c:v>-61.22</c:v>
                </c:pt>
                <c:pt idx="4">
                  <c:v>-114.97</c:v>
                </c:pt>
                <c:pt idx="5">
                  <c:v>-206.66</c:v>
                </c:pt>
              </c:numCache>
            </c:numRef>
          </c:val>
          <c:extLst>
            <c:ext xmlns:c16="http://schemas.microsoft.com/office/drawing/2014/chart" uri="{C3380CC4-5D6E-409C-BE32-E72D297353CC}">
              <c16:uniqueId val="{00000003-37BE-4488-BB0A-C9663104D0AC}"/>
            </c:ext>
          </c:extLst>
        </c:ser>
        <c:ser>
          <c:idx val="7"/>
          <c:order val="7"/>
          <c:tx>
            <c:strRef>
              <c:f>DATA_1_!$FU$4</c:f>
              <c:strCache>
                <c:ptCount val="1"/>
                <c:pt idx="0">
                  <c:v>Societăţi nefinanciare, GP şi IFSLSGP 2</c:v>
                </c:pt>
              </c:strCache>
            </c:strRef>
          </c:tx>
          <c:spPr>
            <a:solidFill>
              <a:srgbClr val="B1977D"/>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DATA_1_!$FU$5:$FU$10</c:f>
              <c:numCache>
                <c:formatCode>General</c:formatCode>
                <c:ptCount val="6"/>
                <c:pt idx="0">
                  <c:v>-18.8</c:v>
                </c:pt>
                <c:pt idx="1">
                  <c:v>-29.92</c:v>
                </c:pt>
                <c:pt idx="2">
                  <c:v>-28.15</c:v>
                </c:pt>
                <c:pt idx="3">
                  <c:v>-23.35</c:v>
                </c:pt>
                <c:pt idx="4">
                  <c:v>-20.28</c:v>
                </c:pt>
                <c:pt idx="5">
                  <c:v>-28.66</c:v>
                </c:pt>
              </c:numCache>
            </c:numRef>
          </c:val>
          <c:extLst>
            <c:ext xmlns:c16="http://schemas.microsoft.com/office/drawing/2014/chart" uri="{C3380CC4-5D6E-409C-BE32-E72D297353CC}">
              <c16:uniqueId val="{00000005-37BE-4488-BB0A-C9663104D0AC}"/>
            </c:ext>
          </c:extLst>
        </c:ser>
        <c:ser>
          <c:idx val="8"/>
          <c:order val="8"/>
          <c:tx>
            <c:strRef>
              <c:f>DATA_1_!$FV$4</c:f>
              <c:strCache>
                <c:ptCount val="1"/>
                <c:pt idx="0">
                  <c:v>Societăţi care acceptă depozite, exclusiv banca centrală 2</c:v>
                </c:pt>
              </c:strCache>
            </c:strRef>
          </c:tx>
          <c:spPr>
            <a:solidFill>
              <a:srgbClr val="B1977D"/>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DATA_1_!$FV$5:$FV$10</c:f>
              <c:numCache>
                <c:formatCode>General</c:formatCode>
                <c:ptCount val="6"/>
                <c:pt idx="0">
                  <c:v>-8.7200000000000006</c:v>
                </c:pt>
                <c:pt idx="1">
                  <c:v>-26.77</c:v>
                </c:pt>
                <c:pt idx="2">
                  <c:v>-8.0299999999999994</c:v>
                </c:pt>
                <c:pt idx="3">
                  <c:v>-23.48</c:v>
                </c:pt>
                <c:pt idx="4">
                  <c:v>-14.02</c:v>
                </c:pt>
                <c:pt idx="5">
                  <c:v>-19.2</c:v>
                </c:pt>
              </c:numCache>
            </c:numRef>
          </c:val>
          <c:extLst>
            <c:ext xmlns:c16="http://schemas.microsoft.com/office/drawing/2014/chart" uri="{C3380CC4-5D6E-409C-BE32-E72D297353CC}">
              <c16:uniqueId val="{00000006-37BE-4488-BB0A-C9663104D0AC}"/>
            </c:ext>
          </c:extLst>
        </c:ser>
        <c:ser>
          <c:idx val="9"/>
          <c:order val="9"/>
          <c:tx>
            <c:strRef>
              <c:f>DATA_1_!$FW$4</c:f>
              <c:strCache>
                <c:ptCount val="1"/>
                <c:pt idx="0">
                  <c:v>Banca centrală 2</c:v>
                </c:pt>
              </c:strCache>
            </c:strRef>
          </c:tx>
          <c:spPr>
            <a:solidFill>
              <a:schemeClr val="accent4">
                <a:lumMod val="60000"/>
              </a:schemeClr>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DATA_1_!$FW$5:$FW$10</c:f>
              <c:numCache>
                <c:formatCode>General</c:formatCode>
                <c:ptCount val="6"/>
                <c:pt idx="0">
                  <c:v>-1</c:v>
                </c:pt>
                <c:pt idx="1">
                  <c:v>-3.89</c:v>
                </c:pt>
                <c:pt idx="2">
                  <c:v>-1.45</c:v>
                </c:pt>
                <c:pt idx="3">
                  <c:v>-3.92</c:v>
                </c:pt>
                <c:pt idx="4">
                  <c:v>-2.0299999999999998</c:v>
                </c:pt>
                <c:pt idx="5">
                  <c:v>-4.0199999999999996</c:v>
                </c:pt>
              </c:numCache>
            </c:numRef>
          </c:val>
          <c:extLst>
            <c:ext xmlns:c16="http://schemas.microsoft.com/office/drawing/2014/chart" uri="{C3380CC4-5D6E-409C-BE32-E72D297353CC}">
              <c16:uniqueId val="{00000007-37BE-4488-BB0A-C9663104D0AC}"/>
            </c:ext>
          </c:extLst>
        </c:ser>
        <c:ser>
          <c:idx val="10"/>
          <c:order val="10"/>
          <c:tx>
            <c:strRef>
              <c:f>DATA_1_!$FX$4</c:f>
              <c:strCache>
                <c:ptCount val="1"/>
                <c:pt idx="0">
                  <c:v>Alte sectoare 2</c:v>
                </c:pt>
              </c:strCache>
            </c:strRef>
          </c:tx>
          <c:spPr>
            <a:solidFill>
              <a:schemeClr val="tx1">
                <a:lumMod val="50000"/>
                <a:lumOff val="50000"/>
              </a:schemeClr>
            </a:solidFill>
            <a:ln>
              <a:noFill/>
            </a:ln>
            <a:effectLst/>
          </c:spPr>
          <c:invertIfNegative val="0"/>
          <c:cat>
            <c:strRef>
              <c:f>DATA_1_!$FM$5:$FM$10</c:f>
              <c:strCache>
                <c:ptCount val="6"/>
                <c:pt idx="0">
                  <c:v>2024 Tr. I*</c:v>
                </c:pt>
                <c:pt idx="1">
                  <c:v>2024 Tr. II*</c:v>
                </c:pt>
                <c:pt idx="2">
                  <c:v>2024 Tr. III*</c:v>
                </c:pt>
                <c:pt idx="3">
                  <c:v>2024 Tr. IV*</c:v>
                </c:pt>
                <c:pt idx="4">
                  <c:v>2025 Tr. I*</c:v>
                </c:pt>
                <c:pt idx="5">
                  <c:v>2025 Tr. II</c:v>
                </c:pt>
              </c:strCache>
            </c:strRef>
          </c:cat>
          <c:val>
            <c:numRef>
              <c:f>DATA_1_!$FX$5:$FX$10</c:f>
              <c:numCache>
                <c:formatCode>General</c:formatCode>
                <c:ptCount val="6"/>
                <c:pt idx="0">
                  <c:v>-29.33</c:v>
                </c:pt>
                <c:pt idx="1">
                  <c:v>-32.130000000000003</c:v>
                </c:pt>
                <c:pt idx="2">
                  <c:v>-32.04</c:v>
                </c:pt>
                <c:pt idx="3">
                  <c:v>-31.97</c:v>
                </c:pt>
                <c:pt idx="4">
                  <c:v>-26.02</c:v>
                </c:pt>
                <c:pt idx="5">
                  <c:v>-30.52</c:v>
                </c:pt>
              </c:numCache>
            </c:numRef>
          </c:val>
          <c:extLst>
            <c:ext xmlns:c16="http://schemas.microsoft.com/office/drawing/2014/chart" uri="{C3380CC4-5D6E-409C-BE32-E72D297353CC}">
              <c16:uniqueId val="{00000008-37BE-4488-BB0A-C9663104D0AC}"/>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DATA_1_!$FR$4</c:f>
              <c:strCache>
                <c:ptCount val="1"/>
                <c:pt idx="0">
                  <c:v>Valorificări - total</c:v>
                </c:pt>
              </c:strCache>
            </c:strRef>
          </c:tx>
          <c:spPr>
            <a:ln w="28575" cap="rnd">
              <a:solidFill>
                <a:srgbClr val="969696"/>
              </a:solidFill>
              <a:round/>
            </a:ln>
            <a:effectLst/>
          </c:spPr>
          <c:marker>
            <c:symbol val="none"/>
          </c:marker>
          <c:dPt>
            <c:idx val="3"/>
            <c:marker>
              <c:symbol val="none"/>
            </c:marker>
            <c:bubble3D val="0"/>
            <c:extLst>
              <c:ext xmlns:c16="http://schemas.microsoft.com/office/drawing/2014/chart" uri="{C3380CC4-5D6E-409C-BE32-E72D297353CC}">
                <c16:uniqueId val="{00000010-4CAE-480E-895C-A44136187B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DATA_1_!$FM$5:$FM$10</c:f>
              <c:strCache>
                <c:ptCount val="6"/>
                <c:pt idx="0">
                  <c:v>2024 Tr. I*</c:v>
                </c:pt>
                <c:pt idx="1">
                  <c:v>2024 Tr. II*</c:v>
                </c:pt>
                <c:pt idx="2">
                  <c:v>2024 Tr. III*</c:v>
                </c:pt>
                <c:pt idx="3">
                  <c:v>2024 Tr. IV*</c:v>
                </c:pt>
                <c:pt idx="4">
                  <c:v>2025 Tr. I*</c:v>
                </c:pt>
                <c:pt idx="5">
                  <c:v>2025 Tr. II</c:v>
                </c:pt>
              </c:strCache>
            </c:strRef>
          </c:cat>
          <c:val>
            <c:numRef>
              <c:f>DATA_1_!$FR$5:$FR$10</c:f>
              <c:numCache>
                <c:formatCode>General</c:formatCode>
                <c:ptCount val="6"/>
                <c:pt idx="0">
                  <c:v>135.79</c:v>
                </c:pt>
                <c:pt idx="1">
                  <c:v>117.36</c:v>
                </c:pt>
                <c:pt idx="2">
                  <c:v>397.15</c:v>
                </c:pt>
                <c:pt idx="3">
                  <c:v>674.65</c:v>
                </c:pt>
                <c:pt idx="4">
                  <c:v>117.8</c:v>
                </c:pt>
                <c:pt idx="5">
                  <c:v>507.39</c:v>
                </c:pt>
              </c:numCache>
            </c:numRef>
          </c:val>
          <c:smooth val="0"/>
          <c:extLst>
            <c:ext xmlns:c16="http://schemas.microsoft.com/office/drawing/2014/chart" uri="{C3380CC4-5D6E-409C-BE32-E72D297353CC}">
              <c16:uniqueId val="{00000008-4CAE-480E-895C-A44136187B13}"/>
            </c:ext>
          </c:extLst>
        </c:ser>
        <c:ser>
          <c:idx val="5"/>
          <c:order val="5"/>
          <c:tx>
            <c:strRef>
              <c:f>DATA_1_!$FS$4</c:f>
              <c:strCache>
                <c:ptCount val="1"/>
                <c:pt idx="0">
                  <c:v>Rambursări - total</c:v>
                </c:pt>
              </c:strCache>
            </c:strRef>
          </c:tx>
          <c:spPr>
            <a:ln w="28575" cap="rnd">
              <a:solidFill>
                <a:srgbClr val="808080"/>
              </a:solidFill>
              <a:round/>
            </a:ln>
            <a:effectLst/>
          </c:spPr>
          <c:marker>
            <c:symbol val="none"/>
          </c:marker>
          <c:dPt>
            <c:idx val="3"/>
            <c:marker>
              <c:symbol val="none"/>
            </c:marker>
            <c:bubble3D val="0"/>
            <c:extLst>
              <c:ext xmlns:c16="http://schemas.microsoft.com/office/drawing/2014/chart" uri="{C3380CC4-5D6E-409C-BE32-E72D297353CC}">
                <c16:uniqueId val="{00000011-4CAE-480E-895C-A44136187B13}"/>
              </c:ext>
            </c:extLst>
          </c:dPt>
          <c:dPt>
            <c:idx val="5"/>
            <c:marker>
              <c:symbol val="none"/>
            </c:marker>
            <c:bubble3D val="0"/>
            <c:extLst>
              <c:ext xmlns:c16="http://schemas.microsoft.com/office/drawing/2014/chart" uri="{C3380CC4-5D6E-409C-BE32-E72D297353CC}">
                <c16:uniqueId val="{00000002-1570-4607-A4A6-3072851E57BA}"/>
              </c:ext>
            </c:extLst>
          </c:dPt>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DATA_1_!$FM$5:$FM$10</c:f>
              <c:strCache>
                <c:ptCount val="6"/>
                <c:pt idx="0">
                  <c:v>2024 Tr. I*</c:v>
                </c:pt>
                <c:pt idx="1">
                  <c:v>2024 Tr. II*</c:v>
                </c:pt>
                <c:pt idx="2">
                  <c:v>2024 Tr. III*</c:v>
                </c:pt>
                <c:pt idx="3">
                  <c:v>2024 Tr. IV*</c:v>
                </c:pt>
                <c:pt idx="4">
                  <c:v>2025 Tr. I*</c:v>
                </c:pt>
                <c:pt idx="5">
                  <c:v>2025 Tr. II</c:v>
                </c:pt>
              </c:strCache>
            </c:strRef>
          </c:cat>
          <c:val>
            <c:numRef>
              <c:f>DATA_1_!$FS$5:$FS$10</c:f>
              <c:numCache>
                <c:formatCode>General</c:formatCode>
                <c:ptCount val="6"/>
                <c:pt idx="0">
                  <c:v>-112.03</c:v>
                </c:pt>
                <c:pt idx="1">
                  <c:v>-188.5</c:v>
                </c:pt>
                <c:pt idx="2">
                  <c:v>-196.36</c:v>
                </c:pt>
                <c:pt idx="3">
                  <c:v>-143.94</c:v>
                </c:pt>
                <c:pt idx="4">
                  <c:v>-177.32</c:v>
                </c:pt>
                <c:pt idx="5">
                  <c:v>-289.06</c:v>
                </c:pt>
              </c:numCache>
            </c:numRef>
          </c:val>
          <c:smooth val="0"/>
          <c:extLst>
            <c:ext xmlns:c16="http://schemas.microsoft.com/office/drawing/2014/chart" uri="{C3380CC4-5D6E-409C-BE32-E72D297353CC}">
              <c16:uniqueId val="{00000009-4CAE-480E-895C-A44136187B13}"/>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crossAx val="463753224"/>
        <c:crosses val="autoZero"/>
        <c:crossBetween val="between"/>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67518637135351711"/>
          <c:y val="5.3151622676491116E-2"/>
          <c:w val="0.32195512052213016"/>
          <c:h val="0.8759795470881872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Lst>
        </c:dLbl>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1722374237850954"/>
          <c:y val="0.29296566484477604"/>
          <c:w val="0.47329139582586127"/>
          <c:h val="0.55650764089073945"/>
        </c:manualLayout>
      </c:layout>
      <c:doughnutChart>
        <c:varyColors val="1"/>
        <c:ser>
          <c:idx val="0"/>
          <c:order val="0"/>
          <c:tx>
            <c:strRef>
              <c:f>DATA_1_!$GD$14:$GD$15</c:f>
              <c:strCache>
                <c:ptCount val="1"/>
                <c:pt idx="0">
                  <c:v>2025 Tr. 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6043-40FE-8D61-493F0CC90F39}"/>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6043-40FE-8D61-493F0CC90F39}"/>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6043-40FE-8D61-493F0CC90F39}"/>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6043-40FE-8D61-493F0CC90F39}"/>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6043-40FE-8D61-493F0CC90F39}"/>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6043-40FE-8D61-493F0CC90F39}"/>
              </c:ext>
            </c:extLst>
          </c:dPt>
          <c:dLbls>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 xmlns:c16="http://schemas.microsoft.com/office/drawing/2014/chart" uri="{C3380CC4-5D6E-409C-BE32-E72D297353CC}">
                  <c16:uniqueId val="{00000001-6043-40FE-8D61-493F0CC90F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DATA_1_!$GC$16:$GC$21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DATA_1_!$GD$16:$GD$21</c:f>
              <c:numCache>
                <c:formatCode>General</c:formatCode>
                <c:ptCount val="6"/>
                <c:pt idx="0">
                  <c:v>209.12</c:v>
                </c:pt>
                <c:pt idx="1">
                  <c:v>219.86</c:v>
                </c:pt>
                <c:pt idx="2">
                  <c:v>27.84</c:v>
                </c:pt>
                <c:pt idx="3">
                  <c:v>22.47</c:v>
                </c:pt>
                <c:pt idx="4">
                  <c:v>28.86</c:v>
                </c:pt>
                <c:pt idx="5">
                  <c:v>56.820000000000007</c:v>
                </c:pt>
              </c:numCache>
            </c:numRef>
          </c:val>
          <c:extLst>
            <c:ext xmlns:c16="http://schemas.microsoft.com/office/drawing/2014/chart" uri="{C3380CC4-5D6E-409C-BE32-E72D297353CC}">
              <c16:uniqueId val="{0000000F-A8A7-4091-AE8A-EAFC7177286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7.7527594530661256E-2"/>
          <c:y val="9.148162981155683E-2"/>
          <c:w val="0.88562327881431357"/>
          <c:h val="0.1821164093167938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9"/>
        <c:spPr>
          <a:solidFill>
            <a:srgbClr val="69543F"/>
          </a:solidFill>
          <a:ln w="19050">
            <a:solidFill>
              <a:schemeClr val="lt1"/>
            </a:solidFill>
          </a:ln>
          <a:effectLst/>
        </c:spPr>
        <c:dLbl>
          <c:idx val="0"/>
          <c:layout>
            <c:manualLayout>
              <c:x val="-3.9660060195853448E-3"/>
              <c:y val="-8.8036177673503874E-17"/>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t> </a:t>
                </a:r>
                <a:fld id="{B1C776DC-C51E-4634-8F42-995DE612CF63}" type="PERCENTAGE">
                  <a:rPr lang="en-US" baseline="0"/>
                  <a:pPr>
                    <a:defRPr>
                      <a:solidFill>
                        <a:schemeClr val="bg1"/>
                      </a:solidFill>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15:dlblFieldTable/>
              <c15:showDataLabelsRange val="0"/>
            </c:ext>
          </c:extLst>
        </c:dLbl>
      </c:pivotFmt>
      <c:pivotFmt>
        <c:idx val="150"/>
        <c:spPr>
          <a:solidFill>
            <a:srgbClr val="9F7F5F"/>
          </a:solidFill>
          <a:ln w="19050">
            <a:solidFill>
              <a:schemeClr val="lt1"/>
            </a:solidFill>
          </a:ln>
          <a:effectLst/>
        </c:spPr>
      </c:pivotFmt>
      <c:pivotFmt>
        <c:idx val="151"/>
        <c:spPr>
          <a:solidFill>
            <a:srgbClr val="D8CBBE"/>
          </a:solidFill>
          <a:ln w="19050">
            <a:solidFill>
              <a:schemeClr val="lt1"/>
            </a:solidFill>
          </a:ln>
          <a:effectLst/>
        </c:spPr>
      </c:pivotFmt>
      <c:pivotFmt>
        <c:idx val="152"/>
        <c:spPr>
          <a:solidFill>
            <a:srgbClr val="C0AB96"/>
          </a:solidFill>
          <a:ln w="19050">
            <a:solidFill>
              <a:schemeClr val="lt1"/>
            </a:solidFill>
          </a:ln>
          <a:effectLst/>
        </c:spPr>
      </c:pivotFmt>
      <c:pivotFmt>
        <c:idx val="153"/>
        <c:spPr>
          <a:solidFill>
            <a:srgbClr val="7F7F7F"/>
          </a:solidFill>
          <a:ln w="19050">
            <a:solidFill>
              <a:schemeClr val="lt1"/>
            </a:solidFill>
          </a:ln>
          <a:effectLst/>
        </c:spPr>
      </c:pivotFmt>
      <c:pivotFmt>
        <c:idx val="154"/>
        <c:spPr>
          <a:solidFill>
            <a:srgbClr val="B1977D"/>
          </a:solidFill>
          <a:ln w="19050">
            <a:solidFill>
              <a:schemeClr val="lt1"/>
            </a:solidFill>
          </a:ln>
          <a:effectLst/>
        </c:spPr>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2.2362478399978639E-2"/>
          <c:y val="0.29422106082866006"/>
          <c:w val="0.934046998962617"/>
          <c:h val="0.55084469388106205"/>
        </c:manualLayout>
      </c:layout>
      <c:doughnutChart>
        <c:varyColors val="1"/>
        <c:ser>
          <c:idx val="0"/>
          <c:order val="0"/>
          <c:tx>
            <c:strRef>
              <c:f>DATA_1_!$GD$4:$GD$5</c:f>
              <c:strCache>
                <c:ptCount val="1"/>
                <c:pt idx="0">
                  <c:v>2025 Tr. 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A1B1-44E2-841A-A3DE247770CC}"/>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A1B1-44E2-841A-A3DE247770CC}"/>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A1B1-44E2-841A-A3DE247770CC}"/>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A1B1-44E2-841A-A3DE247770CC}"/>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A1B1-44E2-841A-A3DE247770CC}"/>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A1B1-44E2-841A-A3DE247770CC}"/>
              </c:ext>
            </c:extLst>
          </c:dPt>
          <c:dLbls>
            <c:dLbl>
              <c:idx val="0"/>
              <c:layout>
                <c:manualLayout>
                  <c:x val="-3.9660060195853448E-3"/>
                  <c:y val="-8.8036177673503874E-17"/>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t> </a:t>
                    </a:r>
                    <a:fld id="{B1C776DC-C51E-4634-8F42-995DE612CF63}" type="PERCENTAGE">
                      <a:rPr lang="en-US" baseline="0"/>
                      <a:pPr>
                        <a:defRPr>
                          <a:solidFill>
                            <a:schemeClr val="bg1"/>
                          </a:solidFill>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1"/>
              <c:showVal val="1"/>
              <c:showCatName val="1"/>
              <c:showSerName val="1"/>
              <c:showPercent val="1"/>
              <c:showBubbleSize val="1"/>
              <c:extLst>
                <c:ext xmlns:c15="http://schemas.microsoft.com/office/drawing/2012/chart" uri="{CE6537A1-D6FC-4f65-9D91-7224C49458BB}">
                  <c15:dlblFieldTable/>
                  <c15:showDataLabelsRange val="0"/>
                </c:ext>
                <c:ext xmlns:c16="http://schemas.microsoft.com/office/drawing/2014/chart" uri="{C3380CC4-5D6E-409C-BE32-E72D297353CC}">
                  <c16:uniqueId val="{00000001-A1B1-44E2-841A-A3DE247770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DATA_1_!$GC$6:$GC$11</c:f>
              <c:strCache>
                <c:ptCount val="6"/>
                <c:pt idx="0">
                  <c:v>Servicii de informatică</c:v>
                </c:pt>
                <c:pt idx="1">
                  <c:v>Călătorii</c:v>
                </c:pt>
                <c:pt idx="2">
                  <c:v>Transport</c:v>
                </c:pt>
                <c:pt idx="3">
                  <c:v>Servicii profesionale şi de consultanţă managerială </c:v>
                </c:pt>
                <c:pt idx="4">
                  <c:v>Servicii tehnice   </c:v>
                </c:pt>
                <c:pt idx="5">
                  <c:v>Sum of Altele E</c:v>
                </c:pt>
              </c:strCache>
            </c:strRef>
          </c:cat>
          <c:val>
            <c:numRef>
              <c:f>DATA_1_!$GD$6:$GD$11</c:f>
              <c:numCache>
                <c:formatCode>General</c:formatCode>
                <c:ptCount val="6"/>
                <c:pt idx="0">
                  <c:v>200.45</c:v>
                </c:pt>
                <c:pt idx="1">
                  <c:v>255.56</c:v>
                </c:pt>
                <c:pt idx="2">
                  <c:v>150.16999999999999</c:v>
                </c:pt>
                <c:pt idx="3">
                  <c:v>34.200000000000003</c:v>
                </c:pt>
                <c:pt idx="4">
                  <c:v>23.28</c:v>
                </c:pt>
                <c:pt idx="5">
                  <c:v>140.14999999999989</c:v>
                </c:pt>
              </c:numCache>
            </c:numRef>
          </c:val>
          <c:extLst>
            <c:ext xmlns:c16="http://schemas.microsoft.com/office/drawing/2014/chart" uri="{C3380CC4-5D6E-409C-BE32-E72D297353CC}">
              <c16:uniqueId val="{0000000F-2047-470E-B56F-BF38553AE4F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[02_Dashboard_q2_2025.xlsx]DATA_1_!PivotTable2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19050">
            <a:solidFill>
              <a:schemeClr val="lt1"/>
            </a:solidFill>
          </a:ln>
          <a:effectLst/>
        </c:spPr>
      </c:pivotFmt>
      <c:pivotFmt>
        <c:idx val="216"/>
        <c:spPr>
          <a:solidFill>
            <a:schemeClr val="accent1"/>
          </a:solidFill>
          <a:ln w="19050">
            <a:solidFill>
              <a:schemeClr val="lt1"/>
            </a:solidFill>
          </a:ln>
          <a:effectLst/>
        </c:spPr>
      </c:pivotFmt>
      <c:pivotFmt>
        <c:idx val="217"/>
        <c:spPr>
          <a:solidFill>
            <a:schemeClr val="accent1"/>
          </a:solidFill>
          <a:ln w="19050">
            <a:solidFill>
              <a:schemeClr val="lt1"/>
            </a:solidFill>
          </a:ln>
          <a:effectLst/>
        </c:spPr>
      </c:pivotFmt>
      <c:pivotFmt>
        <c:idx val="218"/>
        <c:spPr>
          <a:solidFill>
            <a:schemeClr val="accent1"/>
          </a:solidFill>
          <a:ln w="19050">
            <a:solidFill>
              <a:schemeClr val="lt1"/>
            </a:solidFill>
          </a:ln>
          <a:effectLst/>
        </c:spPr>
      </c:pivotFmt>
      <c:pivotFmt>
        <c:idx val="219"/>
        <c:spPr>
          <a:solidFill>
            <a:schemeClr val="accent1"/>
          </a:solidFill>
          <a:ln w="19050">
            <a:solidFill>
              <a:schemeClr val="lt1"/>
            </a:solidFill>
          </a:ln>
          <a:effectLst/>
        </c:spPr>
      </c:pivotFmt>
      <c:pivotFmt>
        <c:idx val="220"/>
        <c:spPr>
          <a:solidFill>
            <a:schemeClr val="accent1"/>
          </a:solidFill>
          <a:ln w="19050">
            <a:solidFill>
              <a:schemeClr val="lt1"/>
            </a:solidFill>
          </a:ln>
          <a:effectLst/>
        </c:spPr>
      </c:pivotFmt>
      <c:pivotFmt>
        <c:idx val="221"/>
        <c:spPr>
          <a:solidFill>
            <a:schemeClr val="accent1"/>
          </a:solidFill>
          <a:ln w="19050">
            <a:solidFill>
              <a:schemeClr val="lt1"/>
            </a:solidFill>
          </a:ln>
          <a:effectLst/>
        </c:spPr>
      </c:pivotFmt>
      <c:pivotFmt>
        <c:idx val="222"/>
        <c:spPr>
          <a:solidFill>
            <a:schemeClr val="accent1"/>
          </a:solidFill>
          <a:ln w="19050">
            <a:solidFill>
              <a:schemeClr val="lt1"/>
            </a:solidFill>
          </a:ln>
          <a:effectLst/>
        </c:spPr>
      </c:pivotFmt>
      <c:pivotFmt>
        <c:idx val="223"/>
        <c:spPr>
          <a:solidFill>
            <a:schemeClr val="accent1"/>
          </a:solidFill>
          <a:ln w="19050">
            <a:solidFill>
              <a:schemeClr val="lt1"/>
            </a:solidFill>
          </a:ln>
          <a:effectLst/>
        </c:spPr>
      </c:pivotFmt>
      <c:pivotFmt>
        <c:idx val="224"/>
        <c:spPr>
          <a:solidFill>
            <a:schemeClr val="accent1"/>
          </a:solidFill>
          <a:ln w="19050">
            <a:solidFill>
              <a:schemeClr val="lt1"/>
            </a:solidFill>
          </a:ln>
          <a:effectLst/>
        </c:spPr>
      </c:pivotFmt>
      <c:pivotFmt>
        <c:idx val="2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6"/>
        <c:spPr>
          <a:solidFill>
            <a:srgbClr val="9F7F5F"/>
          </a:solidFill>
          <a:ln w="19050">
            <a:solidFill>
              <a:schemeClr val="lt1"/>
            </a:solidFill>
          </a:ln>
          <a:effectLst/>
        </c:spPr>
      </c:pivotFmt>
      <c:pivotFmt>
        <c:idx val="227"/>
        <c:spPr>
          <a:solidFill>
            <a:srgbClr val="B1977D"/>
          </a:solidFill>
          <a:ln w="19050">
            <a:solidFill>
              <a:schemeClr val="lt1"/>
            </a:solidFill>
          </a:ln>
          <a:effectLst/>
        </c:spPr>
      </c:pivotFmt>
      <c:pivotFmt>
        <c:idx val="228"/>
        <c:spPr>
          <a:solidFill>
            <a:srgbClr val="69543F"/>
          </a:solidFill>
          <a:ln w="19050">
            <a:solidFill>
              <a:schemeClr val="lt1"/>
            </a:solidFill>
          </a:ln>
          <a:effectLst/>
        </c:spPr>
      </c:pivotFmt>
      <c:pivotFmt>
        <c:idx val="229"/>
        <c:spPr>
          <a:solidFill>
            <a:srgbClr val="997300"/>
          </a:solidFill>
          <a:ln w="19050">
            <a:solidFill>
              <a:schemeClr val="lt1"/>
            </a:solidFill>
          </a:ln>
          <a:effectLst/>
        </c:spPr>
      </c:pivotFmt>
      <c:pivotFmt>
        <c:idx val="230"/>
        <c:spPr>
          <a:solidFill>
            <a:srgbClr val="C0AB96"/>
          </a:solidFill>
          <a:ln w="19050">
            <a:solidFill>
              <a:schemeClr val="lt1"/>
            </a:solidFill>
          </a:ln>
          <a:effectLst/>
        </c:spPr>
      </c:pivotFmt>
      <c:pivotFmt>
        <c:idx val="231"/>
        <c:spPr>
          <a:solidFill>
            <a:srgbClr val="CEBEAE"/>
          </a:solidFill>
          <a:ln w="19050">
            <a:solidFill>
              <a:schemeClr val="lt1"/>
            </a:solidFill>
          </a:ln>
          <a:effectLst/>
        </c:spPr>
      </c:pivotFmt>
      <c:pivotFmt>
        <c:idx val="232"/>
        <c:spPr>
          <a:solidFill>
            <a:srgbClr val="D8CBBE"/>
          </a:solidFill>
          <a:ln w="19050">
            <a:solidFill>
              <a:schemeClr val="lt1"/>
            </a:solidFill>
          </a:ln>
          <a:effectLst/>
        </c:spPr>
      </c:pivotFmt>
      <c:pivotFmt>
        <c:idx val="233"/>
        <c:spPr>
          <a:solidFill>
            <a:srgbClr val="E1D7CD"/>
          </a:solidFill>
          <a:ln w="19050">
            <a:solidFill>
              <a:schemeClr val="lt1"/>
            </a:solidFill>
          </a:ln>
          <a:effectLst/>
        </c:spPr>
      </c:pivotFmt>
      <c:pivotFmt>
        <c:idx val="234"/>
        <c:spPr>
          <a:solidFill>
            <a:srgbClr val="C48240"/>
          </a:solidFill>
          <a:ln w="19050">
            <a:solidFill>
              <a:schemeClr val="lt1"/>
            </a:solidFill>
          </a:ln>
          <a:effectLst/>
        </c:spPr>
      </c:pivotFmt>
      <c:pivotFmt>
        <c:idx val="235"/>
        <c:spPr>
          <a:solidFill>
            <a:srgbClr val="7F7F7F"/>
          </a:solidFill>
          <a:ln w="19050">
            <a:solidFill>
              <a:schemeClr val="lt1"/>
            </a:solidFill>
          </a:ln>
          <a:effectLst/>
        </c:spPr>
      </c:pivotFmt>
      <c:pivotFmt>
        <c:idx val="2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8"/>
        <c:spPr>
          <a:solidFill>
            <a:srgbClr val="9F7F5F"/>
          </a:solidFill>
          <a:ln w="19050">
            <a:solidFill>
              <a:schemeClr val="lt1"/>
            </a:solidFill>
          </a:ln>
          <a:effectLst/>
        </c:spPr>
      </c:pivotFmt>
      <c:pivotFmt>
        <c:idx val="239"/>
        <c:spPr>
          <a:solidFill>
            <a:srgbClr val="B1977D"/>
          </a:solidFill>
          <a:ln w="19050">
            <a:solidFill>
              <a:schemeClr val="lt1"/>
            </a:solidFill>
          </a:ln>
          <a:effectLst/>
        </c:spPr>
      </c:pivotFmt>
      <c:pivotFmt>
        <c:idx val="240"/>
        <c:spPr>
          <a:solidFill>
            <a:srgbClr val="69543F"/>
          </a:solidFill>
          <a:ln w="19050">
            <a:solidFill>
              <a:schemeClr val="lt1"/>
            </a:solidFill>
          </a:ln>
          <a:effectLst/>
        </c:spPr>
      </c:pivotFmt>
      <c:pivotFmt>
        <c:idx val="241"/>
        <c:spPr>
          <a:solidFill>
            <a:srgbClr val="99730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CEBEAE"/>
          </a:solidFill>
          <a:ln w="19050">
            <a:solidFill>
              <a:schemeClr val="lt1"/>
            </a:solidFill>
          </a:ln>
          <a:effectLst/>
        </c:spPr>
      </c:pivotFmt>
      <c:pivotFmt>
        <c:idx val="244"/>
        <c:spPr>
          <a:solidFill>
            <a:srgbClr val="D8CBBE"/>
          </a:solidFill>
          <a:ln w="19050">
            <a:solidFill>
              <a:schemeClr val="lt1"/>
            </a:solidFill>
          </a:ln>
          <a:effectLst/>
        </c:spPr>
      </c:pivotFmt>
      <c:pivotFmt>
        <c:idx val="245"/>
        <c:spPr>
          <a:solidFill>
            <a:srgbClr val="E1D7CD"/>
          </a:solidFill>
          <a:ln w="19050">
            <a:solidFill>
              <a:schemeClr val="lt1"/>
            </a:solidFill>
          </a:ln>
          <a:effectLst/>
        </c:spPr>
      </c:pivotFmt>
      <c:pivotFmt>
        <c:idx val="246"/>
        <c:spPr>
          <a:solidFill>
            <a:srgbClr val="C48240"/>
          </a:solidFill>
          <a:ln w="19050">
            <a:solidFill>
              <a:schemeClr val="lt1"/>
            </a:solidFill>
          </a:ln>
          <a:effectLst/>
        </c:spPr>
      </c:pivotFmt>
      <c:pivotFmt>
        <c:idx val="247"/>
        <c:spPr>
          <a:solidFill>
            <a:srgbClr val="7F7F7F"/>
          </a:solidFill>
          <a:ln w="19050">
            <a:solidFill>
              <a:schemeClr val="lt1"/>
            </a:solidFill>
          </a:ln>
          <a:effectLst/>
        </c:spPr>
      </c:pivotFmt>
      <c:pivotFmt>
        <c:idx val="2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9"/>
        <c:spPr>
          <a:solidFill>
            <a:srgbClr val="69543F"/>
          </a:solidFill>
          <a:ln w="19050">
            <a:solidFill>
              <a:schemeClr val="lt1"/>
            </a:solidFill>
          </a:ln>
          <a:effectLst/>
        </c:spPr>
      </c:pivotFmt>
      <c:pivotFmt>
        <c:idx val="250"/>
        <c:spPr>
          <a:solidFill>
            <a:srgbClr val="B1977D"/>
          </a:solidFill>
          <a:ln w="19050">
            <a:solidFill>
              <a:schemeClr val="lt1"/>
            </a:solidFill>
          </a:ln>
          <a:effectLst/>
        </c:spPr>
      </c:pivotFmt>
      <c:pivotFmt>
        <c:idx val="251"/>
        <c:spPr>
          <a:solidFill>
            <a:srgbClr val="9F7F5F"/>
          </a:solidFill>
          <a:ln w="19050">
            <a:solidFill>
              <a:schemeClr val="lt1"/>
            </a:solidFill>
          </a:ln>
          <a:effectLst/>
        </c:spPr>
      </c:pivotFmt>
      <c:pivotFmt>
        <c:idx val="252"/>
        <c:spPr>
          <a:solidFill>
            <a:schemeClr val="accent4">
              <a:lumMod val="75000"/>
            </a:schemeClr>
          </a:solidFill>
          <a:ln w="19050">
            <a:solidFill>
              <a:schemeClr val="lt1"/>
            </a:solidFill>
          </a:ln>
          <a:effectLst/>
        </c:spPr>
      </c:pivotFmt>
      <c:pivotFmt>
        <c:idx val="253"/>
        <c:spPr>
          <a:solidFill>
            <a:srgbClr val="D8CBBE"/>
          </a:solidFill>
          <a:ln w="19050">
            <a:solidFill>
              <a:schemeClr val="lt1"/>
            </a:solidFill>
          </a:ln>
          <a:effectLst/>
        </c:spPr>
        <c:dLbl>
          <c:idx val="0"/>
          <c:layout>
            <c:manualLayout>
              <c:x val="8.9856886799427313E-2"/>
              <c:y val="-1.252336919053617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4"/>
        <c:spPr>
          <a:solidFill>
            <a:schemeClr val="bg1">
              <a:lumMod val="75000"/>
            </a:schemeClr>
          </a:solidFill>
          <a:ln w="19050">
            <a:solidFill>
              <a:schemeClr val="lt1"/>
            </a:solidFill>
          </a:ln>
          <a:effectLst/>
        </c:spPr>
      </c:pivotFmt>
      <c:pivotFmt>
        <c:idx val="255"/>
        <c:spPr>
          <a:solidFill>
            <a:schemeClr val="bg1">
              <a:lumMod val="50000"/>
            </a:schemeClr>
          </a:solidFill>
          <a:ln w="19050">
            <a:solidFill>
              <a:schemeClr val="lt1"/>
            </a:solidFill>
          </a:ln>
          <a:effectLst/>
        </c:spPr>
      </c:pivotFmt>
      <c:pivotFmt>
        <c:idx val="256"/>
        <c:spPr>
          <a:solidFill>
            <a:srgbClr val="B1977D"/>
          </a:solidFill>
          <a:ln w="19050">
            <a:solidFill>
              <a:schemeClr val="lt1"/>
            </a:solidFill>
          </a:ln>
          <a:effectLst/>
        </c:spPr>
      </c:pivotFmt>
      <c:pivotFmt>
        <c:idx val="257"/>
        <c:spPr>
          <a:solidFill>
            <a:srgbClr val="D5A575"/>
          </a:solidFill>
          <a:ln w="19050">
            <a:solidFill>
              <a:schemeClr val="lt1"/>
            </a:solidFill>
          </a:ln>
          <a:effectLst/>
        </c:spPr>
        <c:dLbl>
          <c:idx val="0"/>
          <c:layout>
            <c:manualLayout>
              <c:x val="7.5748432017360857E-3"/>
              <c:y val="-1.78407293742232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8"/>
        <c:spPr>
          <a:solidFill>
            <a:srgbClr val="A97F5F"/>
          </a:solidFill>
          <a:ln w="19050">
            <a:solidFill>
              <a:schemeClr val="lt1"/>
            </a:solidFill>
          </a:ln>
          <a:effectLst/>
        </c:spPr>
      </c:pivotFmt>
      <c:pivotFmt>
        <c:idx val="25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4"/>
        <c:spPr>
          <a:solidFill>
            <a:schemeClr val="accent1"/>
          </a:solidFill>
          <a:ln w="19050">
            <a:solidFill>
              <a:schemeClr val="lt1"/>
            </a:solidFill>
          </a:ln>
          <a:effectLst/>
        </c:spPr>
        <c:marker>
          <c:symbol val="none"/>
        </c:marker>
      </c:pivotFmt>
      <c:pivotFmt>
        <c:idx val="265"/>
        <c:spPr>
          <a:solidFill>
            <a:srgbClr val="9F7F5F"/>
          </a:solidFill>
          <a:ln w="19050">
            <a:solidFill>
              <a:schemeClr val="lt1"/>
            </a:solidFill>
          </a:ln>
          <a:effectLst/>
        </c:spPr>
      </c:pivotFmt>
      <c:pivotFmt>
        <c:idx val="266"/>
        <c:spPr>
          <a:solidFill>
            <a:srgbClr val="B1977D"/>
          </a:solidFill>
          <a:ln w="19050">
            <a:solidFill>
              <a:schemeClr val="lt1"/>
            </a:solidFill>
          </a:ln>
          <a:effectLst/>
        </c:spPr>
      </c:pivotFmt>
      <c:pivotFmt>
        <c:idx val="267"/>
        <c:spPr>
          <a:solidFill>
            <a:srgbClr val="69543F"/>
          </a:solidFill>
          <a:ln w="19050">
            <a:solidFill>
              <a:schemeClr val="lt1"/>
            </a:solidFill>
          </a:ln>
          <a:effectLst/>
        </c:spPr>
      </c:pivotFmt>
      <c:pivotFmt>
        <c:idx val="268"/>
        <c:spPr>
          <a:solidFill>
            <a:srgbClr val="D5A575"/>
          </a:solidFill>
          <a:ln w="19050">
            <a:solidFill>
              <a:schemeClr val="lt1"/>
            </a:solidFill>
          </a:ln>
          <a:effectLst/>
        </c:spPr>
      </c:pivotFmt>
      <c:pivotFmt>
        <c:idx val="269"/>
        <c:spPr>
          <a:solidFill>
            <a:srgbClr val="D8CBBE"/>
          </a:solidFill>
          <a:ln w="19050">
            <a:solidFill>
              <a:schemeClr val="lt1"/>
            </a:solidFill>
          </a:ln>
          <a:effectLst/>
        </c:spPr>
      </c:pivotFmt>
      <c:pivotFmt>
        <c:idx val="270"/>
        <c:spPr>
          <a:solidFill>
            <a:srgbClr val="7F7F7F"/>
          </a:solidFill>
          <a:ln w="19050">
            <a:solidFill>
              <a:schemeClr val="lt1"/>
            </a:solidFill>
          </a:ln>
          <a:effectLst/>
        </c:spPr>
      </c:pivotFmt>
      <c:pivotFmt>
        <c:idx val="271"/>
        <c:spPr>
          <a:solidFill>
            <a:srgbClr val="BFBFBF"/>
          </a:solidFill>
          <a:ln w="19050">
            <a:solidFill>
              <a:schemeClr val="lt1"/>
            </a:solidFill>
          </a:ln>
          <a:effectLst/>
        </c:spPr>
      </c:pivotFmt>
      <c:pivotFmt>
        <c:idx val="272"/>
        <c:spPr>
          <a:solidFill>
            <a:srgbClr val="B1977D"/>
          </a:solidFill>
          <a:ln w="19050">
            <a:solidFill>
              <a:schemeClr val="lt1"/>
            </a:solidFill>
          </a:ln>
          <a:effectLst/>
        </c:spPr>
      </c:pivotFmt>
      <c:pivotFmt>
        <c:idx val="273"/>
        <c:spPr>
          <a:solidFill>
            <a:srgbClr val="BF9000"/>
          </a:solidFill>
          <a:ln w="19050">
            <a:solidFill>
              <a:schemeClr val="lt1"/>
            </a:solidFill>
          </a:ln>
          <a:effectLst/>
        </c:spPr>
      </c:pivotFmt>
      <c:pivotFmt>
        <c:idx val="274"/>
        <c:spPr>
          <a:solidFill>
            <a:srgbClr val="A97F5F"/>
          </a:solidFill>
          <a:ln w="19050">
            <a:solidFill>
              <a:schemeClr val="lt1"/>
            </a:solidFill>
          </a:ln>
          <a:effectLst/>
        </c:spPr>
      </c:pivotFmt>
    </c:pivotFmts>
    <c:plotArea>
      <c:layout>
        <c:manualLayout>
          <c:layoutTarget val="inner"/>
          <c:xMode val="edge"/>
          <c:yMode val="edge"/>
          <c:x val="0.19987379242814921"/>
          <c:y val="0.56091185781918595"/>
          <c:w val="0.39794009327139379"/>
          <c:h val="0.39930880751886616"/>
        </c:manualLayout>
      </c:layout>
      <c:pieChart>
        <c:varyColors val="1"/>
        <c:ser>
          <c:idx val="0"/>
          <c:order val="0"/>
          <c:tx>
            <c:strRef>
              <c:f>DATA_1_!$EK$71:$EK$72</c:f>
              <c:strCache>
                <c:ptCount val="1"/>
                <c:pt idx="0">
                  <c:v>2025 Tr. 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558A-49E6-AC93-36F71C25CA5F}"/>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558A-49E6-AC93-36F71C25CA5F}"/>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558A-49E6-AC93-36F71C25CA5F}"/>
              </c:ext>
            </c:extLst>
          </c:dPt>
          <c:dPt>
            <c:idx val="3"/>
            <c:bubble3D val="0"/>
            <c:spPr>
              <a:solidFill>
                <a:srgbClr val="BF9000"/>
              </a:solidFill>
              <a:ln w="19050">
                <a:solidFill>
                  <a:schemeClr val="lt1"/>
                </a:solidFill>
              </a:ln>
              <a:effectLst/>
            </c:spPr>
            <c:extLst>
              <c:ext xmlns:c16="http://schemas.microsoft.com/office/drawing/2014/chart" uri="{C3380CC4-5D6E-409C-BE32-E72D297353CC}">
                <c16:uniqueId val="{00000007-558A-49E6-AC93-36F71C25CA5F}"/>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558A-49E6-AC93-36F71C25CA5F}"/>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558A-49E6-AC93-36F71C25CA5F}"/>
              </c:ext>
            </c:extLst>
          </c:dPt>
          <c:dPt>
            <c:idx val="6"/>
            <c:bubble3D val="0"/>
            <c:spPr>
              <a:solidFill>
                <a:srgbClr val="7F7F7F"/>
              </a:solidFill>
              <a:ln w="19050">
                <a:solidFill>
                  <a:schemeClr val="lt1"/>
                </a:solidFill>
              </a:ln>
              <a:effectLst/>
            </c:spPr>
            <c:extLst>
              <c:ext xmlns:c16="http://schemas.microsoft.com/office/drawing/2014/chart" uri="{C3380CC4-5D6E-409C-BE32-E72D297353CC}">
                <c16:uniqueId val="{0000000D-558A-49E6-AC93-36F71C25CA5F}"/>
              </c:ext>
            </c:extLst>
          </c:dPt>
          <c:dPt>
            <c:idx val="7"/>
            <c:bubble3D val="0"/>
            <c:spPr>
              <a:solidFill>
                <a:srgbClr val="B1977D"/>
              </a:solidFill>
              <a:ln w="19050">
                <a:solidFill>
                  <a:schemeClr val="lt1"/>
                </a:solidFill>
              </a:ln>
              <a:effectLst/>
            </c:spPr>
            <c:extLst>
              <c:ext xmlns:c16="http://schemas.microsoft.com/office/drawing/2014/chart" uri="{C3380CC4-5D6E-409C-BE32-E72D297353CC}">
                <c16:uniqueId val="{0000000F-558A-49E6-AC93-36F71C25CA5F}"/>
              </c:ext>
            </c:extLst>
          </c:dPt>
          <c:dPt>
            <c:idx val="8"/>
            <c:bubble3D val="0"/>
            <c:spPr>
              <a:solidFill>
                <a:srgbClr val="D5A575"/>
              </a:solidFill>
              <a:ln w="19050">
                <a:solidFill>
                  <a:schemeClr val="lt1"/>
                </a:solidFill>
              </a:ln>
              <a:effectLst/>
            </c:spPr>
            <c:extLst>
              <c:ext xmlns:c16="http://schemas.microsoft.com/office/drawing/2014/chart" uri="{C3380CC4-5D6E-409C-BE32-E72D297353CC}">
                <c16:uniqueId val="{00000011-558A-49E6-AC93-36F71C25CA5F}"/>
              </c:ext>
            </c:extLst>
          </c:dPt>
          <c:dPt>
            <c:idx val="9"/>
            <c:bubble3D val="0"/>
            <c:spPr>
              <a:solidFill>
                <a:srgbClr val="A97F5F"/>
              </a:solidFill>
              <a:ln w="19050">
                <a:solidFill>
                  <a:schemeClr val="lt1"/>
                </a:solidFill>
              </a:ln>
              <a:effectLst/>
            </c:spPr>
            <c:extLst>
              <c:ext xmlns:c16="http://schemas.microsoft.com/office/drawing/2014/chart" uri="{C3380CC4-5D6E-409C-BE32-E72D297353CC}">
                <c16:uniqueId val="{00000013-558A-49E6-AC93-36F71C25CA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DATA_1_!$EJ$73:$EJ$82</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DATA_1_!$EK$73:$EK$82</c:f>
              <c:numCache>
                <c:formatCode>General</c:formatCode>
                <c:ptCount val="10"/>
                <c:pt idx="0">
                  <c:v>388.63</c:v>
                </c:pt>
                <c:pt idx="1">
                  <c:v>428.9</c:v>
                </c:pt>
                <c:pt idx="2">
                  <c:v>394.59</c:v>
                </c:pt>
                <c:pt idx="3">
                  <c:v>315.64999999999998</c:v>
                </c:pt>
                <c:pt idx="4">
                  <c:v>227.95</c:v>
                </c:pt>
                <c:pt idx="5">
                  <c:v>117.7</c:v>
                </c:pt>
                <c:pt idx="6">
                  <c:v>149.06</c:v>
                </c:pt>
                <c:pt idx="7">
                  <c:v>80.540000000000006</c:v>
                </c:pt>
                <c:pt idx="8">
                  <c:v>53.16</c:v>
                </c:pt>
                <c:pt idx="9">
                  <c:v>210.59000000000017</c:v>
                </c:pt>
              </c:numCache>
            </c:numRef>
          </c:val>
          <c:extLst>
            <c:ext xmlns:c16="http://schemas.microsoft.com/office/drawing/2014/chart" uri="{C3380CC4-5D6E-409C-BE32-E72D297353CC}">
              <c16:uniqueId val="{00000014-3A9A-41D1-A170-A68C6F1688E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5282566987556612"/>
          <c:y val="0.15130707556355255"/>
          <c:w val="0.34051866559444288"/>
          <c:h val="0.60889053993214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2.xml.rels><?xml version="1.0" encoding="UTF-8" standalone="yes"?><Relationships xmlns="http://schemas.openxmlformats.org/package/2006/relationships"><Relationship Id="rId1" Target="../charts/chart11.xml" Type="http://schemas.openxmlformats.org/officeDocument/2006/relationships/chart"/><Relationship Id="rId10" Target="../charts/chart17.xml" Type="http://schemas.openxmlformats.org/officeDocument/2006/relationships/chart"/><Relationship Id="rId11" Target="../charts/chart18.xml" Type="http://schemas.openxmlformats.org/officeDocument/2006/relationships/chart"/><Relationship Id="rId12" Target="../charts/chart19.xml" Type="http://schemas.openxmlformats.org/officeDocument/2006/relationships/chart"/><Relationship Id="rId2" Target="../charts/chart12.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3.xml" Type="http://schemas.openxmlformats.org/officeDocument/2006/relationships/chart"/><Relationship Id="rId7" Target="../charts/chart14.xml" Type="http://schemas.openxmlformats.org/officeDocument/2006/relationships/chart"/><Relationship Id="rId8" Target="../charts/chart15.xml" Type="http://schemas.openxmlformats.org/officeDocument/2006/relationships/chart"/><Relationship Id="rId9" Target="../charts/chart16.xml" Type="http://schemas.openxmlformats.org/officeDocument/2006/relationships/chart"/></Relationships>
</file>

<file path=xl/drawings/_rels/drawing5.xml.rels><?xml version="1.0" encoding="UTF-8" standalone="yes"?><Relationships xmlns="http://schemas.openxmlformats.org/package/2006/relationships"><Relationship Id="rId1" Target="../charts/chart20.xml" Type="http://schemas.openxmlformats.org/officeDocument/2006/relationships/chart"/><Relationship Id="rId10" Target="../charts/chart26.xml" Type="http://schemas.openxmlformats.org/officeDocument/2006/relationships/chart"/><Relationship Id="rId2" Target="../charts/chart21.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2.xml" Type="http://schemas.openxmlformats.org/officeDocument/2006/relationships/chart"/><Relationship Id="rId7" Target="../charts/chart23.xml" Type="http://schemas.openxmlformats.org/officeDocument/2006/relationships/chart"/><Relationship Id="rId8" Target="../charts/chart24.xml" Type="http://schemas.openxmlformats.org/officeDocument/2006/relationships/chart"/><Relationship Id="rId9" Target="../charts/chart2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57342</xdr:colOff>
      <xdr:row>37</xdr:row>
      <xdr:rowOff>1712</xdr:rowOff>
    </xdr:from>
    <xdr:to>
      <xdr:col>3</xdr:col>
      <xdr:colOff>53983</xdr:colOff>
      <xdr:row>39</xdr:row>
      <xdr:rowOff>132522</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73299" y="6644364"/>
          <a:ext cx="1164488" cy="511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mn-lt"/>
              <a:ea typeface="+mn-ea"/>
              <a:cs typeface="+mn-cs"/>
            </a:rPr>
            <a:t>! </a:t>
          </a:r>
          <a:r>
            <a:rPr lang="ro-MD" sz="800">
              <a:solidFill>
                <a:schemeClr val="dk1"/>
              </a:solidFill>
              <a:effectLst/>
              <a:latin typeface="+mn-lt"/>
              <a:ea typeface="+mn-ea"/>
              <a:cs typeface="+mn-cs"/>
            </a:rPr>
            <a:t>Vă rugăm să selectați nu mai mult de </a:t>
          </a:r>
          <a:r>
            <a:rPr lang="ro-MD" sz="800" b="1">
              <a:solidFill>
                <a:srgbClr val="00B050"/>
              </a:solidFill>
              <a:effectLst/>
              <a:latin typeface="+mn-lt"/>
              <a:ea typeface="+mn-ea"/>
              <a:cs typeface="+mn-cs"/>
            </a:rPr>
            <a:t>1</a:t>
          </a:r>
          <a:r>
            <a:rPr lang="ro-MD" sz="800">
              <a:solidFill>
                <a:schemeClr val="dk1"/>
              </a:solidFill>
              <a:effectLst/>
              <a:latin typeface="+mn-lt"/>
              <a:ea typeface="+mn-ea"/>
              <a:cs typeface="+mn-cs"/>
            </a:rPr>
            <a:t> perioadă</a:t>
          </a:r>
          <a:endParaRPr lang="ro-MD" sz="800">
            <a:effectLst/>
          </a:endParaRP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24</xdr:col>
      <xdr:colOff>351184</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25</xdr:col>
      <xdr:colOff>1299482</xdr:colOff>
      <xdr:row>1</xdr:row>
      <xdr:rowOff>19051</xdr:rowOff>
    </xdr:from>
    <xdr:to>
      <xdr:col>33</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20</xdr:row>
      <xdr:rowOff>297182</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66261</xdr:colOff>
      <xdr:row>6</xdr:row>
      <xdr:rowOff>0</xdr:rowOff>
    </xdr:from>
    <xdr:to>
      <xdr:col>12</xdr:col>
      <xdr:colOff>33131</xdr:colOff>
      <xdr:row>28</xdr:row>
      <xdr:rowOff>165653</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46449</xdr:colOff>
      <xdr:row>9</xdr:row>
      <xdr:rowOff>13318</xdr:rowOff>
    </xdr:from>
    <xdr:to>
      <xdr:col>30</xdr:col>
      <xdr:colOff>91108</xdr:colOff>
      <xdr:row>28</xdr:row>
      <xdr:rowOff>173935</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8282</xdr:colOff>
      <xdr:row>11</xdr:row>
      <xdr:rowOff>130451</xdr:rowOff>
    </xdr:from>
    <xdr:to>
      <xdr:col>30</xdr:col>
      <xdr:colOff>283559</xdr:colOff>
      <xdr:row>28</xdr:row>
      <xdr:rowOff>105241</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91109</xdr:colOff>
      <xdr:row>6</xdr:row>
      <xdr:rowOff>47625</xdr:rowOff>
    </xdr:from>
    <xdr:to>
      <xdr:col>34</xdr:col>
      <xdr:colOff>43961</xdr:colOff>
      <xdr:row>28</xdr:row>
      <xdr:rowOff>182217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32</xdr:row>
      <xdr:rowOff>30457</xdr:rowOff>
    </xdr:from>
    <xdr:to>
      <xdr:col>12</xdr:col>
      <xdr:colOff>34192</xdr:colOff>
      <xdr:row>45</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47</xdr:row>
      <xdr:rowOff>24423</xdr:rowOff>
    </xdr:from>
    <xdr:to>
      <xdr:col>12</xdr:col>
      <xdr:colOff>14653</xdr:colOff>
      <xdr:row>62</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27608</xdr:colOff>
      <xdr:row>34</xdr:row>
      <xdr:rowOff>44174</xdr:rowOff>
    </xdr:from>
    <xdr:to>
      <xdr:col>34</xdr:col>
      <xdr:colOff>60739</xdr:colOff>
      <xdr:row>62</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36286</xdr:colOff>
      <xdr:row>34</xdr:row>
      <xdr:rowOff>36286</xdr:rowOff>
    </xdr:from>
    <xdr:to>
      <xdr:col>29</xdr:col>
      <xdr:colOff>273326</xdr:colOff>
      <xdr:row>62</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8415</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31624</xdr:colOff>
      <xdr:row>34</xdr:row>
      <xdr:rowOff>24951</xdr:rowOff>
    </xdr:from>
    <xdr:to>
      <xdr:col>22</xdr:col>
      <xdr:colOff>414131</xdr:colOff>
      <xdr:row>62</xdr:row>
      <xdr:rowOff>16565</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513523</xdr:colOff>
      <xdr:row>35</xdr:row>
      <xdr:rowOff>74544</xdr:rowOff>
    </xdr:from>
    <xdr:to>
      <xdr:col>19</xdr:col>
      <xdr:colOff>132522</xdr:colOff>
      <xdr:row>49</xdr:row>
      <xdr:rowOff>124239</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142715</xdr:colOff>
      <xdr:row>41</xdr:row>
      <xdr:rowOff>30480</xdr:rowOff>
    </xdr:from>
    <xdr:to>
      <xdr:col>15</xdr:col>
      <xdr:colOff>949539</xdr:colOff>
      <xdr:row>42</xdr:row>
      <xdr:rowOff>131333</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280128" y="7435132"/>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15</xdr:col>
      <xdr:colOff>106456</xdr:colOff>
      <xdr:row>53</xdr:row>
      <xdr:rowOff>166290</xdr:rowOff>
    </xdr:from>
    <xdr:to>
      <xdr:col>15</xdr:col>
      <xdr:colOff>906275</xdr:colOff>
      <xdr:row>55</xdr:row>
      <xdr:rowOff>76643</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6243869" y="9815529"/>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25</xdr:col>
      <xdr:colOff>853110</xdr:colOff>
      <xdr:row>49</xdr:row>
      <xdr:rowOff>50212</xdr:rowOff>
    </xdr:from>
    <xdr:to>
      <xdr:col>27</xdr:col>
      <xdr:colOff>207065</xdr:colOff>
      <xdr:row>51</xdr:row>
      <xdr:rowOff>2587</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12738653" y="8829777"/>
          <a:ext cx="894521"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Export</a:t>
          </a:r>
        </a:p>
      </xdr:txBody>
    </xdr:sp>
    <xdr:clientData/>
  </xdr:twoCellAnchor>
  <xdr:twoCellAnchor>
    <xdr:from>
      <xdr:col>31</xdr:col>
      <xdr:colOff>259348</xdr:colOff>
      <xdr:row>49</xdr:row>
      <xdr:rowOff>58497</xdr:rowOff>
    </xdr:from>
    <xdr:to>
      <xdr:col>32</xdr:col>
      <xdr:colOff>26918</xdr:colOff>
      <xdr:row>51</xdr:row>
      <xdr:rowOff>10872</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5805805" y="883806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Import</a:t>
          </a:r>
        </a:p>
      </xdr:txBody>
    </xdr:sp>
    <xdr:clientData/>
  </xdr:twoCellAnchor>
  <xdr:twoCellAnchor>
    <xdr:from>
      <xdr:col>1</xdr:col>
      <xdr:colOff>33130</xdr:colOff>
      <xdr:row>39</xdr:row>
      <xdr:rowOff>49696</xdr:rowOff>
    </xdr:from>
    <xdr:to>
      <xdr:col>3</xdr:col>
      <xdr:colOff>29771</xdr:colOff>
      <xdr:row>40</xdr:row>
      <xdr:rowOff>107674</xdr:rowOff>
    </xdr:to>
    <xdr:sp macro="" textlink="">
      <xdr:nvSpPr>
        <xdr:cNvPr id="15" name="TextBox 14">
          <a:extLst>
            <a:ext uri="{FF2B5EF4-FFF2-40B4-BE49-F238E27FC236}">
              <a16:creationId xmlns:a16="http://schemas.microsoft.com/office/drawing/2014/main" id="{51632F88-5558-4E26-996E-FAA73245C1C3}"/>
            </a:ext>
          </a:extLst>
        </xdr:cNvPr>
        <xdr:cNvSpPr txBox="1">
          <a:spLocks noChangeAspect="1"/>
        </xdr:cNvSpPr>
      </xdr:nvSpPr>
      <xdr:spPr>
        <a:xfrm>
          <a:off x="149087" y="7073348"/>
          <a:ext cx="1164488" cy="24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mn-lt"/>
              <a:ea typeface="+mn-ea"/>
              <a:cs typeface="+mn-cs"/>
            </a:rPr>
            <a:t>* date revizuite</a:t>
          </a:r>
          <a:endParaRPr lang="ro-MD" sz="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instrumentul financiar</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790575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9526</xdr:colOff>
      <xdr:row>46</xdr:row>
      <xdr:rowOff>56028</xdr:rowOff>
    </xdr:from>
    <xdr:to>
      <xdr:col>22</xdr:col>
      <xdr:colOff>9525</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42863</xdr:colOff>
      <xdr:row>43</xdr:row>
      <xdr:rowOff>28575</xdr:rowOff>
    </xdr:from>
    <xdr:to>
      <xdr:col>3</xdr:col>
      <xdr:colOff>38104</xdr:colOff>
      <xdr:row>45</xdr:row>
      <xdr:rowOff>154641</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57163" y="5972175"/>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mn-lt"/>
              <a:ea typeface="+mn-ea"/>
              <a:cs typeface="+mn-cs"/>
            </a:rPr>
            <a:t>! </a:t>
          </a:r>
          <a:r>
            <a:rPr lang="ro-MD" sz="800">
              <a:solidFill>
                <a:schemeClr val="dk1"/>
              </a:solidFill>
              <a:effectLst/>
              <a:latin typeface="+mn-lt"/>
              <a:ea typeface="+mn-ea"/>
              <a:cs typeface="+mn-cs"/>
            </a:rPr>
            <a:t>Vă rugăm să selectați nu mai mult de </a:t>
          </a:r>
          <a:r>
            <a:rPr lang="ro-MD" sz="800" b="1">
              <a:solidFill>
                <a:srgbClr val="00B050"/>
              </a:solidFill>
              <a:effectLst/>
              <a:latin typeface="+mn-lt"/>
              <a:ea typeface="+mn-ea"/>
              <a:cs typeface="+mn-cs"/>
            </a:rPr>
            <a:t>1</a:t>
          </a:r>
          <a:r>
            <a:rPr lang="ro-MD" sz="800">
              <a:solidFill>
                <a:schemeClr val="dk1"/>
              </a:solidFill>
              <a:effectLst/>
              <a:latin typeface="+mn-lt"/>
              <a:ea typeface="+mn-ea"/>
              <a:cs typeface="+mn-cs"/>
            </a:rPr>
            <a:t> perioadă</a:t>
          </a:r>
          <a:endParaRPr lang="ro-MD" sz="800">
            <a:effectLst/>
          </a:endParaRP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Pasive</a:t>
          </a:r>
        </a:p>
      </xdr:txBody>
    </xdr:sp>
    <xdr:clientData/>
  </xdr:twoCellAnchor>
  <xdr:twoCellAnchor>
    <xdr:from>
      <xdr:col>1</xdr:col>
      <xdr:colOff>28575</xdr:colOff>
      <xdr:row>45</xdr:row>
      <xdr:rowOff>95250</xdr:rowOff>
    </xdr:from>
    <xdr:to>
      <xdr:col>3</xdr:col>
      <xdr:colOff>31013</xdr:colOff>
      <xdr:row>46</xdr:row>
      <xdr:rowOff>171450</xdr:rowOff>
    </xdr:to>
    <xdr:sp macro="" textlink="">
      <xdr:nvSpPr>
        <xdr:cNvPr id="2" name="TextBox 1">
          <a:extLst>
            <a:ext uri="{FF2B5EF4-FFF2-40B4-BE49-F238E27FC236}">
              <a16:creationId xmlns:a16="http://schemas.microsoft.com/office/drawing/2014/main" id="{C1E49588-8416-42A7-BD89-D0BE8E1A4B12}"/>
            </a:ext>
          </a:extLst>
        </xdr:cNvPr>
        <xdr:cNvSpPr txBox="1">
          <a:spLocks noChangeAspect="1"/>
        </xdr:cNvSpPr>
      </xdr:nvSpPr>
      <xdr:spPr>
        <a:xfrm>
          <a:off x="142875" y="6419850"/>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mn-lt"/>
              <a:ea typeface="+mn-ea"/>
              <a:cs typeface="+mn-cs"/>
            </a:rPr>
            <a:t>*</a:t>
          </a:r>
          <a:r>
            <a:rPr lang="en-US" sz="800">
              <a:solidFill>
                <a:schemeClr val="dk1"/>
              </a:solidFill>
              <a:effectLst/>
              <a:latin typeface="+mn-lt"/>
              <a:ea typeface="+mn-ea"/>
              <a:cs typeface="+mn-cs"/>
            </a:rPr>
            <a:t> date revizuite</a:t>
          </a:r>
          <a:endParaRPr lang="ro-MD" sz="800">
            <a:effectLst/>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46925</xdr:colOff>
      <xdr:row>35</xdr:row>
      <xdr:rowOff>78441</xdr:rowOff>
    </xdr:from>
    <xdr:to>
      <xdr:col>29</xdr:col>
      <xdr:colOff>495161</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45244</xdr:colOff>
      <xdr:row>36</xdr:row>
      <xdr:rowOff>119064</xdr:rowOff>
    </xdr:from>
    <xdr:to>
      <xdr:col>3</xdr:col>
      <xdr:colOff>40485</xdr:colOff>
      <xdr:row>39</xdr:row>
      <xdr:rowOff>111780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159544" y="6015039"/>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 </a:t>
          </a:r>
          <a:r>
            <a:rPr lang="ro-MD" sz="800"/>
            <a:t>Vă rugăm să selectați nu mai mult de </a:t>
          </a:r>
          <a:r>
            <a:rPr lang="ro-MD" sz="1000" b="1">
              <a:solidFill>
                <a:srgbClr val="00B050"/>
              </a:solidFill>
            </a:rPr>
            <a:t>1</a:t>
          </a:r>
          <a:r>
            <a:rPr lang="ro-MD" sz="800"/>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publică</a:t>
          </a:r>
        </a:p>
      </xdr:txBody>
    </xdr:sp>
    <xdr:clientData/>
  </xdr:twoCellAnchor>
  <xdr:twoCellAnchor>
    <xdr:from>
      <xdr:col>24</xdr:col>
      <xdr:colOff>192882</xdr:colOff>
      <xdr:row>46</xdr:row>
      <xdr:rowOff>107156</xdr:rowOff>
    </xdr:from>
    <xdr:to>
      <xdr:col>26</xdr:col>
      <xdr:colOff>61913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18557" y="7850981"/>
          <a:ext cx="859631"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privată</a:t>
          </a:r>
        </a:p>
      </xdr:txBody>
    </xdr:sp>
    <xdr:clientData/>
  </xdr:twoCellAnchor>
  <xdr:twoCellAnchor>
    <xdr:from>
      <xdr:col>1</xdr:col>
      <xdr:colOff>47625</xdr:colOff>
      <xdr:row>39</xdr:row>
      <xdr:rowOff>38100</xdr:rowOff>
    </xdr:from>
    <xdr:to>
      <xdr:col>3</xdr:col>
      <xdr:colOff>50063</xdr:colOff>
      <xdr:row>40</xdr:row>
      <xdr:rowOff>114300</xdr:rowOff>
    </xdr:to>
    <xdr:sp macro="" textlink="">
      <xdr:nvSpPr>
        <xdr:cNvPr id="11" name="TextBox 10">
          <a:extLst>
            <a:ext uri="{FF2B5EF4-FFF2-40B4-BE49-F238E27FC236}">
              <a16:creationId xmlns:a16="http://schemas.microsoft.com/office/drawing/2014/main" id="{886F83A6-0514-4B32-94B6-A1BF19397AD0}"/>
            </a:ext>
          </a:extLst>
        </xdr:cNvPr>
        <xdr:cNvSpPr txBox="1">
          <a:spLocks noChangeAspect="1"/>
        </xdr:cNvSpPr>
      </xdr:nvSpPr>
      <xdr:spPr>
        <a:xfrm>
          <a:off x="161925" y="6448425"/>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mn-lt"/>
              <a:ea typeface="+mn-ea"/>
              <a:cs typeface="+mn-cs"/>
            </a:rPr>
            <a:t>*</a:t>
          </a:r>
          <a:r>
            <a:rPr lang="en-US" sz="800">
              <a:solidFill>
                <a:schemeClr val="dk1"/>
              </a:solidFill>
              <a:effectLst/>
              <a:latin typeface="+mn-lt"/>
              <a:ea typeface="+mn-ea"/>
              <a:cs typeface="+mn-cs"/>
            </a:rPr>
            <a:t> date revizuite</a:t>
          </a:r>
          <a:endParaRPr lang="ro-MD" sz="800">
            <a:effectLst/>
          </a:endParaRPr>
        </a:p>
      </xdr:txBody>
    </xdr:sp>
    <xdr:clientData/>
  </xdr:twoCellAnchor>
</xdr:wsDr>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_rels/pivotCacheDefinition2.xml.rels><?xml version="1.0" encoding="UTF-8" standalone="yes"?><Relationships xmlns="http://schemas.openxmlformats.org/package/2006/relationships"><Relationship Id="rId1" Target="pivotCacheRecords2.xml" Type="http://schemas.openxmlformats.org/officeDocument/2006/relationships/pivotCacheRecords"/></Relationships>
</file>

<file path=xl/pivotCache/_rels/pivotCacheDefinition3.xml.rels><?xml version="1.0" encoding="UTF-8" standalone="yes"?><Relationships xmlns="http://schemas.openxmlformats.org/package/2006/relationships"><Relationship Id="rId1" Target="pivotCacheRecords3.xml" Type="http://schemas.openxmlformats.org/officeDocument/2006/relationships/pivotCacheRecords"/></Relationships>
</file>

<file path=xl/pivotCache/_rels/pivotCacheDefinition4.xml.rels><?xml version="1.0" encoding="UTF-8" standalone="yes"?><Relationships xmlns="http://schemas.openxmlformats.org/package/2006/relationships"><Relationship Id="rId1" Target="pivotCacheRecords4.xml" Type="http://schemas.openxmlformats.org/officeDocument/2006/relationships/pivotCacheRecords"/></Relationships>
</file>

<file path=xl/pivotCache/_rels/pivotCacheDefinition5.xml.rels><?xml version="1.0" encoding="UTF-8" standalone="yes"?><Relationships xmlns="http://schemas.openxmlformats.org/package/2006/relationships"><Relationship Id="rId1" Target="pivotCacheRecords5.xml" Type="http://schemas.openxmlformats.org/officeDocument/2006/relationships/pivotCacheRecords"/></Relationships>
</file>

<file path=xl/pivotCache/_rels/pivotCacheDefinition6.xml.rels><?xml version="1.0" encoding="UTF-8" standalone="yes"?><Relationships xmlns="http://schemas.openxmlformats.org/package/2006/relationships"><Relationship Id="rId1" Target="pivotCacheRecords6.xml" Type="http://schemas.openxmlformats.org/officeDocument/2006/relationships/pivotCacheRecords"/></Relationships>
</file>

<file path=xl/pivotCache/_rels/pivotCacheDefinition7.xml.rels><?xml version="1.0" encoding="UTF-8" standalone="yes"?><Relationships xmlns="http://schemas.openxmlformats.org/package/2006/relationships"><Relationship Id="rId1" Target="pivotCacheRecords7.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7B01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89930554" backgroundQuery="1" createdVersion="8" refreshedVersion="8" minRefreshableVersion="3" recordCount="0" supportSubquery="1" supportAdvancedDrill="1" xr:uid="{00000000-000A-0000-FFFF-FFFFCA010000}">
  <cacheSource type="external" connectionId="1"/>
  <cacheFields count="12">
    <cacheField name="[Table20].[Trimestru].[Trimestru]" caption="Trimestru" numFmtId="0" hierarchy="232" level="1">
      <sharedItems count="6">
        <s v="2025 Tr. II"/>
        <s v="2024 Tr. I*" u="1"/>
        <s v="2024 Tr. II*" u="1"/>
        <s v="2024 Tr. III*" u="1"/>
        <s v="2024 Tr. IV*" u="1"/>
        <s v="2025 Tr. I*" u="1"/>
      </sharedItems>
      <extLst>
        <ext xmlns:x15="http://schemas.microsoft.com/office/spreadsheetml/2010/11/main" uri="{4F2E5C28-24EA-4eb8-9CBF-B6C8F9C3D259}">
          <x15:cachedUniqueNames>
            <x15:cachedUniqueName index="0" name="[Table20].[Trimestru].&amp;[2025 Tr. II]"/>
            <x15:cachedUniqueName index="1" name="[Table20].[Trimestru].&amp;[2024 Tr. I*]"/>
            <x15:cachedUniqueName index="2" name="[Table20].[Trimestru].&amp;[2024 Tr. II*]"/>
            <x15:cachedUniqueName index="3" name="[Table20].[Trimestru].&amp;[2024 Tr. III*]"/>
            <x15:cachedUniqueName index="4" name="[Table20].[Trimestru].&amp;[2024 Tr. IV*]"/>
            <x15:cachedUniqueName index="5" name="[Table20].[Trimestru].&amp;[2025 Tr. I*]"/>
          </x15:cachedUniqueNames>
        </ext>
      </extLst>
    </cacheField>
    <cacheField name="[Measures].[Sum of Produse agroalimentare]" caption="Sum of Produse agroalimentare" numFmtId="0" hierarchy="414" level="32767"/>
    <cacheField name="[Measures].[Sum of Produse minerale]" caption="Sum of Produse minerale" numFmtId="0" hierarchy="415" level="32767"/>
    <cacheField name="[Measures].[Sum of Mașini, aparate, echipamente]" caption="Sum of Mașini, aparate, echipamente" numFmtId="0" hierarchy="416" level="32767"/>
    <cacheField name="[Measures].[Sum of Articole din piatră, ceramică, sticlă]" caption="Sum of Articole din piatră, ceramică, sticlă" numFmtId="0" hierarchy="417" level="32767"/>
    <cacheField name="[Measures].[Sum of Metale comune şi articole din acestea]" caption="Sum of Metale comune şi articole din acestea" numFmtId="0" hierarchy="418" level="32767"/>
    <cacheField name="[Measures].[Sum of Materiale textile şi articole din acestea]" caption="Sum of Materiale textile şi articole din acestea" numFmtId="0" hierarchy="419" level="32767"/>
    <cacheField name="[Measures].[Sum of Vehicule și echipamente de transport]" caption="Sum of Vehicule și echipamente de transport" numFmtId="0" hierarchy="420" level="32767"/>
    <cacheField name="[Measures].[Sum of Produsele industriei chimice]" caption="Sum of Produsele industriei chimice" numFmtId="0" hierarchy="421" level="32767"/>
    <cacheField name="[Measures].[Sum of Materiale plastice, cauciuc şi articole din acestea]" caption="Sum of Materiale plastice, cauciuc şi articole din acestea" numFmtId="0" hierarchy="422" level="32767"/>
    <cacheField name="[Measures].[Sum of Altele]" caption="Sum of Altele" numFmtId="0" hierarchy="423" level="32767"/>
    <cacheField name="[Table_D1 8].[Trimestru].[Trimestru]" caption="Trimestru" numFmtId="0" hierarchy="127"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88888891" backgroundQuery="1" createdVersion="8" refreshedVersion="8" minRefreshableVersion="3" recordCount="0" supportSubquery="1" supportAdvancedDrill="1" xr:uid="{00000000-000A-0000-FFFF-FFFFC7010000}">
  <cacheSource type="external" connectionId="1"/>
  <cacheFields count="12">
    <cacheField name="[Table21].[Trimestru].[Trimestru]" caption="Trimestru" numFmtId="0" hierarchy="245" level="1">
      <sharedItems count="6">
        <s v="2025 Tr. II"/>
        <s v="2024 Tr. I*" u="1"/>
        <s v="2024 Tr. II*" u="1"/>
        <s v="2024 Tr. III*" u="1"/>
        <s v="2024 Tr. IV*" u="1"/>
        <s v="2025 Tr. I*" u="1"/>
      </sharedItems>
      <extLst>
        <ext xmlns:x15="http://schemas.microsoft.com/office/spreadsheetml/2010/11/main" uri="{4F2E5C28-24EA-4eb8-9CBF-B6C8F9C3D259}">
          <x15:cachedUniqueNames>
            <x15:cachedUniqueName index="0" name="[Table21].[Trimestru].&amp;[2025 Tr. II]"/>
            <x15:cachedUniqueName index="1" name="[Table21].[Trimestru].&amp;[2024 Tr. I*]"/>
            <x15:cachedUniqueName index="2" name="[Table21].[Trimestru].&amp;[2024 Tr. II*]"/>
            <x15:cachedUniqueName index="3" name="[Table21].[Trimestru].&amp;[2024 Tr. III*]"/>
            <x15:cachedUniqueName index="4" name="[Table21].[Trimestru].&amp;[2024 Tr. IV*]"/>
            <x15:cachedUniqueName index="5" name="[Table21].[Trimestru].&amp;[2025 Tr. I*]"/>
          </x15:cachedUniqueNames>
        </ext>
      </extLst>
    </cacheField>
    <cacheField name="[Measures].[Sum of Produse minerale 2]" caption="Sum of Produse minerale 2" numFmtId="0" hierarchy="424" level="32767"/>
    <cacheField name="[Measures].[Sum of Produse agroalimentare 2]" caption="Sum of Produse agroalimentare 2" numFmtId="0" hierarchy="425" level="32767"/>
    <cacheField name="[Measures].[Sum of Mașini, aparate, echipamente 2]" caption="Sum of Mașini, aparate, echipamente 2" numFmtId="0" hierarchy="426" level="32767"/>
    <cacheField name="[Measures].[Sum of Vehicule și echipamente de transport 2]" caption="Sum of Vehicule și echipamente de transport 2" numFmtId="0" hierarchy="427" level="32767"/>
    <cacheField name="[Measures].[Sum of Produsele industriei chimice 2]" caption="Sum of Produsele industriei chimice 2" numFmtId="0" hierarchy="428" level="32767"/>
    <cacheField name="[Measures].[Sum of Materiale plastice, cauciuc şi articole din acestea 2]" caption="Sum of Materiale plastice, cauciuc şi articole din acestea 2" numFmtId="0" hierarchy="429" level="32767"/>
    <cacheField name="[Measures].[Sum of Metale comune şi articole din acestea 2]" caption="Sum of Metale comune şi articole din acestea 2" numFmtId="0" hierarchy="430" level="32767"/>
    <cacheField name="[Measures].[Sum of Materiale textile şi articole din acestea 2]" caption="Sum of Materiale textile şi articole din acestea 2" numFmtId="0" hierarchy="431" level="32767"/>
    <cacheField name="[Measures].[Sum of Articole din piatră, ceramică, sticlă 2]" caption="Sum of Articole din piatră, ceramică, sticlă 2" numFmtId="0" hierarchy="432" level="32767"/>
    <cacheField name="[Measures].[Sum of Altele 2]" caption="Sum of Altele 2" numFmtId="0" hierarchy="433" level="32767"/>
    <cacheField name="[Table_D1 8].[Trimestru].[Trimestru]" caption="Trimestru" numFmtId="0" hierarchy="127"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6412035" backgroundQuery="1" createdVersion="8" refreshedVersion="8" minRefreshableVersion="3" recordCount="0" supportSubquery="1" supportAdvancedDrill="1" xr:uid="{00000000-000A-0000-FFFF-FFFFD7010000}">
  <cacheSource type="external" connectionId="1"/>
  <cacheFields count="5">
    <cacheField name="[Table_D1 3].[Trimestru].[Trimestru]" caption="Trimestru" numFmtId="0" hierarchy="55"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 index="5" name="[Table_D1 3].[Trimestru].&amp;[2025 Tr. II]"/>
          </x15:cachedUniqueNames>
        </ext>
      </extLst>
    </cacheField>
    <cacheField name="[Measures].[Sum of Remunerarea netă a salariaților]" caption="Sum of Remunerarea netă a salariaților" numFmtId="0" hierarchy="326"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449" level="32767"/>
    <cacheField name="[Measures].[Sum of Transferuri de capital între gospodăriile populației 2]" caption="Sum of Transferuri de capital între gospodăriile populației 2" numFmtId="0" hierarchy="450"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87731483" backgroundQuery="1" createdVersion="8" refreshedVersion="8" minRefreshableVersion="3" recordCount="0" supportSubquery="1" supportAdvancedDrill="1" xr:uid="{00000000-000A-0000-FFFF-FFFFC4010000}">
  <cacheSource type="external" connectionId="1"/>
  <cacheFields count="8">
    <cacheField name="[Table_D1 8].[Trimestru].[Trimestru]" caption="Trimestru" numFmtId="0" hierarchy="127" level="1">
      <sharedItems count="5">
        <s v="2025 Tr. II"/>
        <s v="2024 Tr. II*" u="1"/>
        <s v="2024 Tr. III*" u="1"/>
        <s v="2024 Tr. IV*" u="1"/>
        <s v="2025 Tr. I*" u="1"/>
      </sharedItems>
      <extLst>
        <ext xmlns:x15="http://schemas.microsoft.com/office/spreadsheetml/2010/11/main" uri="{4F2E5C28-24EA-4eb8-9CBF-B6C8F9C3D259}">
          <x15:cachedUniqueNames>
            <x15:cachedUniqueName index="0" name="[Table_D1 8].[Trimestru].&amp;[2025 Tr. II]"/>
            <x15:cachedUniqueName index="1" name="[Table_D1 8].[Trimestru].&amp;[2024 Tr. II*]"/>
            <x15:cachedUniqueName index="2" name="[Table_D1 8].[Trimestru].&amp;[2024 Tr. III*]"/>
            <x15:cachedUniqueName index="3" name="[Table_D1 8].[Trimestru].&amp;[2024 Tr. IV*]"/>
            <x15:cachedUniqueName index="4" name="[Table_D1 8].[Trimestru].&amp;[2025 Tr. I*]"/>
          </x15:cachedUniqueNames>
        </ext>
      </extLst>
    </cacheField>
    <cacheField name="[Measures].[Sum of Transport I]" caption="Sum of Transport I" numFmtId="0" hierarchy="348" level="32767"/>
    <cacheField name="[Measures].[Sum of Servicii de informatică I]" caption="Sum of Servicii de informatică I" numFmtId="0" hierarchy="349" level="32767"/>
    <cacheField name="[Measures].[Sum of Călătorii I]" caption="Sum of Călătorii I" numFmtId="0" hierarchy="350" level="32767"/>
    <cacheField name="[Measures].[Sum of Altele I]" caption="Sum of Altele I" numFmtId="0" hierarchy="351" level="32767"/>
    <cacheField name="[Table_D1 8].[DATE].[DATE]" caption="DATE" numFmtId="0" hierarchy="126" level="1">
      <sharedItems containsSemiMixedTypes="0" containsNonDate="0" containsString="0"/>
    </cacheField>
    <cacheField name="[Measures].[Sum of Servicii profesionale şi de consultanţă managerială I]" caption="Sum of Servicii profesionale şi de consultanţă managerială I" numFmtId="0" hierarchy="374" level="32767"/>
    <cacheField name="[Measures].[Sum of Servicii tehnice I]" caption="Sum of Servicii tehnice I" numFmtId="0" hierarchy="409"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5370373" backgroundQuery="1" createdVersion="8" refreshedVersion="8" minRefreshableVersion="3" recordCount="0" supportSubquery="1" supportAdvancedDrill="1" xr:uid="{00000000-000A-0000-FFFF-FFFFD4010000}">
  <cacheSource type="external" connectionId="1"/>
  <cacheFields count="5">
    <cacheField name="[Table_D1 3].[Trimestru].[Trimestru]" caption="Trimestru" numFmtId="0" hierarchy="55"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 index="5" name="[Table_D1 3].[Trimestru].&amp;[2025 Tr. II]"/>
          </x15:cachedUniqueNames>
        </ext>
      </extLst>
    </cacheField>
    <cacheField name="[Measures].[Sum of Transferuri personale]" caption="Sum of Transferuri personale" numFmtId="0" hierarchy="323" level="32767"/>
    <cacheField name="[Measures].[Sum of Remunerarea salariaților]" caption="Sum of Remunerarea salariaților" numFmtId="0" hierarchy="324" level="32767"/>
    <cacheField name="[Measures].[Sum of Transferuri de capital între gospodăriile populației]" caption="Sum of Transferuri de capital între gospodăriile populației" numFmtId="0" hierarchy="325"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8611113" backgroundQuery="1" createdVersion="8" refreshedVersion="8" minRefreshableVersion="3" recordCount="0" supportSubquery="1" supportAdvancedDrill="1" xr:uid="{00000000-000A-0000-FFFF-FFFFDD010000}">
  <cacheSource type="external" connectionId="1"/>
  <cacheFields count="10">
    <cacheField name="[Table_D1 5].[Trimestru].[Trimestru]" caption="Trimestru" numFmtId="0" hierarchy="76"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5].[Trimestru].&amp;[2024 Tr. I*]"/>
            <x15:cachedUniqueName index="1" name="[Table_D1 5].[Trimestru].&amp;[2024 Tr. II*]"/>
            <x15:cachedUniqueName index="2" name="[Table_D1 5].[Trimestru].&amp;[2024 Tr. III*]"/>
            <x15:cachedUniqueName index="3" name="[Table_D1 5].[Trimestru].&amp;[2024 Tr. IV*]"/>
            <x15:cachedUniqueName index="4" name="[Table_D1 5].[Trimestru].&amp;[2025 Tr. I*]"/>
            <x15:cachedUniqueName index="5" name="[Table_D1 5].[Trimestru].&amp;[2025 Tr. II]"/>
          </x15:cachedUniqueNames>
        </ext>
      </extLst>
    </cacheField>
    <cacheField name="[Measures].[Sum of Investiţii directe]" caption="Sum of Investiţii directe" numFmtId="0" hierarchy="328" level="32767"/>
    <cacheField name="[Measures].[Sum of Investiţii de portofoliu]" caption="Sum of Investiţii de portofoliu" numFmtId="0" hierarchy="329" level="32767"/>
    <cacheField name="[Measures].[Sum of Derivate financiare (altele decât rezervele)]" caption="Sum of Derivate financiare (altele decât rezervele)" numFmtId="0" hierarchy="330" level="32767"/>
    <cacheField name="[Measures].[Sum of Numerar şi depozite]" caption="Sum of Numerar şi depozite" numFmtId="0" hierarchy="331" level="32767"/>
    <cacheField name="[Measures].[Sum of Împrumuturi]" caption="Sum of Împrumuturi" numFmtId="0" hierarchy="332" level="32767"/>
    <cacheField name="[Measures].[Sum of Credite comerciale şi avansuri]" caption="Sum of Credite comerciale şi avansuri" numFmtId="0" hierarchy="333" level="32767"/>
    <cacheField name="[Measures].[Sum of Alte creanțe / angajamente - altele]" caption="Sum of Alte creanțe / angajamente - altele" numFmtId="0" hierarchy="334" level="32767"/>
    <cacheField name="[Measures].[Sum of Active de rezervă]" caption="Sum of Active de rezervă" numFmtId="0" hierarchy="335"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86574075" backgroundQuery="1" createdVersion="8" refreshedVersion="8" minRefreshableVersion="3" recordCount="0" supportSubquery="1" supportAdvancedDrill="1" xr:uid="{00000000-000A-0000-FFFF-FFFFC1010000}">
  <cacheSource type="external" connectionId="1"/>
  <cacheFields count="8">
    <cacheField name="[Table_D1 8].[Trimestru].[Trimestru]" caption="Trimestru" numFmtId="0" hierarchy="127" level="1">
      <sharedItems count="6">
        <s v="2025 Tr. II"/>
        <s v="2024 Tr. I*" u="1"/>
        <s v="2024 Tr. II*" u="1"/>
        <s v="2024 Tr. III*" u="1"/>
        <s v="2024 Tr. IV*" u="1"/>
        <s v="2025 Tr. I*" u="1"/>
      </sharedItems>
      <extLst>
        <ext xmlns:x15="http://schemas.microsoft.com/office/spreadsheetml/2010/11/main" uri="{4F2E5C28-24EA-4eb8-9CBF-B6C8F9C3D259}">
          <x15:cachedUniqueNames>
            <x15:cachedUniqueName index="0" name="[Table_D1 8].[Trimestru].&amp;[2025 Tr. II]"/>
            <x15:cachedUniqueName index="1" name="[Table_D1 8].[Trimestru].&amp;[2024 Tr. I*]"/>
            <x15:cachedUniqueName index="2" name="[Table_D1 8].[Trimestru].&amp;[2024 Tr. II*]"/>
            <x15:cachedUniqueName index="3" name="[Table_D1 8].[Trimestru].&amp;[2024 Tr. III*]"/>
            <x15:cachedUniqueName index="4" name="[Table_D1 8].[Trimestru].&amp;[2024 Tr. IV*]"/>
            <x15:cachedUniqueName index="5" name="[Table_D1 8].[Trimestru].&amp;[2025 Tr. I*]"/>
          </x15:cachedUniqueNames>
        </ext>
      </extLst>
    </cacheField>
    <cacheField name="[Measures].[Sum of Transport E]" caption="Sum of Transport E" numFmtId="0" hierarchy="345" level="32767"/>
    <cacheField name="[Measures].[Sum of Servicii de informatică E]" caption="Sum of Servicii de informatică E" numFmtId="0" hierarchy="346" level="32767"/>
    <cacheField name="[Measures].[Sum of Călătorii E]" caption="Sum of Călătorii E" numFmtId="0" hierarchy="347" level="32767"/>
    <cacheField name="[Table_D1 8].[DATE].[DATE]" caption="DATE" numFmtId="0" hierarchy="126" level="1">
      <sharedItems containsSemiMixedTypes="0" containsNonDate="0" containsString="0"/>
    </cacheField>
    <cacheField name="[Measures].[Sum of Servicii profesionale şi de consultanţă managerială E]" caption="Sum of Servicii profesionale şi de consultanţă managerială E" numFmtId="0" hierarchy="373" level="32767"/>
    <cacheField name="[Measures].[Sum of Servicii tehnice E]" caption="Sum of Servicii tehnice E" numFmtId="0" hierarchy="410" level="32767"/>
    <cacheField name="[Measures].[Sum of Altele E]" caption="Sum of Altele E" numFmtId="0" hierarchy="44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4"/>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5"/>
      </fieldsUsage>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oneField="1" hidden="1">
      <fieldsUsage count="1">
        <fieldUsage x="6"/>
      </fieldsUsage>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oneField="1" hidden="1">
      <fieldsUsage count="1">
        <fieldUsage x="7"/>
      </fieldsUsage>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9652776" backgroundQuery="1" createdVersion="8" refreshedVersion="8" minRefreshableVersion="3" recordCount="0" supportSubquery="1" supportAdvancedDrill="1" xr:uid="{00000000-000A-0000-FFFF-FFFFE0010000}">
  <cacheSource type="external" connectionId="1"/>
  <cacheFields count="13">
    <cacheField name="[Table_D1 6].[Trimestru].[Trimestru]" caption="Trimestru" numFmtId="0" hierarchy="87"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6].[Trimestru].&amp;[2024 Tr. I*]"/>
            <x15:cachedUniqueName index="1" name="[Table_D1 6].[Trimestru].&amp;[2024 Tr. II*]"/>
            <x15:cachedUniqueName index="2" name="[Table_D1 6].[Trimestru].&amp;[2024 Tr. III*]"/>
            <x15:cachedUniqueName index="3" name="[Table_D1 6].[Trimestru].&amp;[2024 Tr. IV*]"/>
            <x15:cachedUniqueName index="4" name="[Table_D1 6].[Trimestru].&amp;[2025 Tr. I*]"/>
            <x15:cachedUniqueName index="5" name="[Table_D1 6].[Trimestru].&amp;[2025 Tr. II]"/>
          </x15:cachedUniqueNames>
        </ext>
      </extLst>
    </cacheField>
    <cacheField name="[Measures].[Sum of Societăţi care acceptă depozite, exclusiv banca centrală]" caption="Sum of Societăţi care acceptă depozite, exclusiv banca centrală" numFmtId="0" hierarchy="336" level="32767"/>
    <cacheField name="[Measures].[Sum of Administraţia publică]" caption="Sum of Administraţia publică" numFmtId="0" hierarchy="337" level="32767"/>
    <cacheField name="[Measures].[Sum of Alte sectoare]" caption="Sum of Alte sectoare" numFmtId="0" hierarchy="338" level="32767"/>
    <cacheField name="[Measures].[Sum of Valorificări - total]" caption="Sum of Valorificări - total" numFmtId="0" hierarchy="339" level="32767"/>
    <cacheField name="[Measures].[Sum of Rambursări - total]" caption="Sum of Rambursări - total" numFmtId="0" hierarchy="340" level="32767"/>
    <cacheField name="[Table_D1 1].[Trimestru].[Trimestru]" caption="Trimestru" numFmtId="0" hierarchy="26" level="1">
      <sharedItems containsSemiMixedTypes="0" containsNonDate="0" containsString="0"/>
    </cacheField>
    <cacheField name="[Measures].[Sum of Banca centrală]" caption="Sum of Banca centrală" numFmtId="0" hierarchy="446" level="32767"/>
    <cacheField name="[Measures].[Sum of Administraţia publică 2]" caption="Sum of Administraţia publică 2" numFmtId="0" hierarchy="451" level="32767"/>
    <cacheField name="[Measures].[Sum of Societăţi nefinanciare, GP şi IFSLSGP 2]" caption="Sum of Societăţi nefinanciare, GP şi IFSLSGP 2" numFmtId="0" hierarchy="452" level="32767"/>
    <cacheField name="[Measures].[Sum of Societăţi care acceptă depozite, exclusiv banca centrală 2]" caption="Sum of Societăţi care acceptă depozite, exclusiv banca centrală 2" numFmtId="0" hierarchy="453" level="32767"/>
    <cacheField name="[Measures].[Sum of Banca centrală 2]" caption="Sum of Banca centrală 2" numFmtId="0" hierarchy="454" level="32767"/>
    <cacheField name="[Measures].[Sum of Alte sectoare 2]" caption="Sum of Alte sectoare 2" numFmtId="0" hierarchy="45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oneField="1" hidden="1">
      <fieldsUsage count="1">
        <fieldUsage x="7"/>
      </fieldsUsage>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oneField="1" hidden="1">
      <fieldsUsage count="1">
        <fieldUsage x="9"/>
      </fieldsUsage>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10"/>
      </fieldsUsage>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oneField="1" hidden="1">
      <fieldsUsage count="1">
        <fieldUsage x="12"/>
      </fieldsUsage>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2824071" backgroundQuery="1" createdVersion="8" refreshedVersion="8" minRefreshableVersion="3" recordCount="0" supportSubquery="1" supportAdvancedDrill="1" xr:uid="{00000000-000A-0000-FFFF-FFFFCE010000}">
  <cacheSource type="external" connectionId="1"/>
  <cacheFields count="3">
    <cacheField name="[Table_D1 1].[Trimestru].[Trimestru]" caption="Trimestru" numFmtId="0" hierarchy="26"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1].[Trimestru].&amp;[2024 Tr. I*]"/>
            <x15:cachedUniqueName index="1" name="[Table_D1 1].[Trimestru].&amp;[2024 Tr. II*]"/>
            <x15:cachedUniqueName index="2" name="[Table_D1 1].[Trimestru].&amp;[2024 Tr. III*]"/>
            <x15:cachedUniqueName index="3" name="[Table_D1 1].[Trimestru].&amp;[2024 Tr. IV*]"/>
            <x15:cachedUniqueName index="4" name="[Table_D1 1].[Trimestru].&amp;[2025 Tr. I*]"/>
            <x15:cachedUniqueName index="5" name="[Table_D1 1].[Trimestru].&amp;[2025 Tr. II]"/>
          </x15:cachedUniqueNames>
        </ext>
      </extLst>
    </cacheField>
    <cacheField name="[Measures].[Sum of Contul curent, mil. USD]" caption="Sum of Contul curent, mil. USD" numFmtId="0" hierarchy="309" level="32767"/>
    <cacheField name="[Measures].[Sum of Contul curent / PIB (%)]" caption="Sum of Contul curent / PIB (%)" numFmtId="0" hierarchy="310"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155787038" backgroundQuery="1" createdVersion="8" refreshedVersion="8" minRefreshableVersion="3" recordCount="0" supportSubquery="1" supportAdvancedDrill="1" xr:uid="{00000000-000A-0000-FFFF-FFFF97010000}">
  <cacheSource type="external" connectionId="1"/>
  <cacheFields count="3">
    <cacheField name="[Table16].[DATE].[DATE]" caption="DATE" numFmtId="0" hierarchy="213" level="1">
      <sharedItems count="6">
        <s v="2024.03.31*"/>
        <s v="2024.06.30*"/>
        <s v="2024.09.30*"/>
        <s v="2024.12.31*"/>
        <s v="2025.03.31*"/>
        <s v="2025.06.30"/>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s>
        </ext>
      </extLst>
    </cacheField>
    <cacheField name="[Measures].[Sum of Pe termen scurt (PR) 3]" caption="Sum of Pe termen scurt (PR) 3" numFmtId="0" hierarchy="397" level="32767"/>
    <cacheField name="[Measures].[Sum of Pe termen lung (PR) 3]" caption="Sum of Pe termen lung (PR) 3" numFmtId="0" hierarchy="398"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7C01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154166668" backgroundQuery="1" createdVersion="8" refreshedVersion="8" minRefreshableVersion="3" recordCount="0" supportSubquery="1" supportAdvancedDrill="1" xr:uid="{00000000-000A-0000-FFFF-FFFF96010000}">
  <cacheSource type="external" connectionId="1"/>
  <cacheFields count="3">
    <cacheField name="[Table16].[DATE].[DATE]" caption="DATE" numFmtId="0" hierarchy="213" level="1">
      <sharedItems count="6">
        <s v="2024.03.31*"/>
        <s v="2024.06.30*"/>
        <s v="2024.09.30*"/>
        <s v="2024.12.31*"/>
        <s v="2025.03.31*"/>
        <s v="2025.06.30"/>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s>
        </ext>
      </extLst>
    </cacheField>
    <cacheField name="[Measures].[Sum of Pe termen scurt (P) 3]" caption="Sum of Pe termen scurt (P) 3" numFmtId="0" hierarchy="394" level="32767"/>
    <cacheField name="[Measures].[Sum of Pe termen lung (P) 3]" caption="Sum of Pe termen lung (P) 3" numFmtId="0" hierarchy="39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900578703" backgroundQuery="1" createdVersion="8" refreshedVersion="8" minRefreshableVersion="3" recordCount="0" supportSubquery="1" supportAdvancedDrill="1" xr:uid="{00000000-000A-0000-FFFF-FFFF9A010000}">
  <cacheSource type="external" connectionId="1"/>
  <cacheFields count="8">
    <cacheField name="[Table_D3 4].[DATE].[DATE]" caption="DATE" numFmtId="0" hierarchy="195" level="1">
      <sharedItems count="6">
        <s v="2025.06.30"/>
        <s v="2024.03.31*" u="1"/>
        <s v="2024.06.30*" u="1"/>
        <s v="2024.09.30*" u="1"/>
        <s v="2024.12.31*" u="1"/>
        <s v="2025.03.31*" u="1"/>
      </sharedItems>
      <extLst>
        <ext xmlns:x15="http://schemas.microsoft.com/office/spreadsheetml/2010/11/main" uri="{4F2E5C28-24EA-4eb8-9CBF-B6C8F9C3D259}">
          <x15:cachedUniqueNames>
            <x15:cachedUniqueName index="0" name="[Table_D3 4].[DATE].&amp;[2025.06.30]"/>
            <x15:cachedUniqueName index="1" name="[Table_D3 4].[DATE].&amp;[2024.03.31*]"/>
            <x15:cachedUniqueName index="2" name="[Table_D3 4].[DATE].&amp;[2024.06.30*]"/>
            <x15:cachedUniqueName index="3" name="[Table_D3 4].[DATE].&amp;[2024.09.30*]"/>
            <x15:cachedUniqueName index="4" name="[Table_D3 4].[DATE].&amp;[2024.12.31*]"/>
            <x15:cachedUniqueName index="5" name="[Table_D3 4].[DATE].&amp;[2025.03.31*]"/>
          </x15:cachedUniqueNames>
        </ext>
      </extLst>
    </cacheField>
    <cacheField name="[Measures].[Sum of FMI]" caption="Sum of FMI" numFmtId="0" hierarchy="399" level="32767"/>
    <cacheField name="[Measures].[Sum of Grupul BM]" caption="Sum of Grupul BM" numFmtId="0" hierarchy="400" level="32767"/>
    <cacheField name="[Measures].[Sum of BEI]" caption="Sum of BEI" numFmtId="0" hierarchy="401" level="32767"/>
    <cacheField name="[Measures].[Sum of BERD]" caption="Sum of BERD" numFmtId="0" hierarchy="402" level="32767"/>
    <cacheField name="[Measures].[Sum of Comisia Europeană]" caption="Sum of Comisia Europeană" numFmtId="0" hierarchy="403" level="32767"/>
    <cacheField name="[Measures].[Sum of FIDA]" caption="Sum of FIDA" numFmtId="0" hierarchy="404" level="32767"/>
    <cacheField name="[Measures].[Sum of Alți creditori]" caption="Sum of Alți creditori" numFmtId="0" hierarchy="40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899537034" backgroundQuery="1" createdVersion="8" refreshedVersion="8" minRefreshableVersion="3" recordCount="0" supportSubquery="1" supportAdvancedDrill="1" xr:uid="{00000000-000A-0000-FFFF-FFFF9B010000}">
  <cacheSource type="external" connectionId="1"/>
  <cacheFields count="4">
    <cacheField name="[Table_D3 4].[DATE].[DATE]" caption="DATE" numFmtId="0" hierarchy="195" level="1">
      <sharedItems count="6">
        <s v="2025.06.30"/>
        <s v="2024.03.31*" u="1"/>
        <s v="2024.06.30*" u="1"/>
        <s v="2024.09.30*" u="1"/>
        <s v="2024.12.31*" u="1"/>
        <s v="2025.03.31*" u="1"/>
      </sharedItems>
      <extLst>
        <ext xmlns:x15="http://schemas.microsoft.com/office/spreadsheetml/2010/11/main" uri="{4F2E5C28-24EA-4eb8-9CBF-B6C8F9C3D259}">
          <x15:cachedUniqueNames>
            <x15:cachedUniqueName index="0" name="[Table_D3 4].[DATE].&amp;[2025.06.30]"/>
            <x15:cachedUniqueName index="1" name="[Table_D3 4].[DATE].&amp;[2024.03.31*]"/>
            <x15:cachedUniqueName index="2" name="[Table_D3 4].[DATE].&amp;[2024.06.30*]"/>
            <x15:cachedUniqueName index="3" name="[Table_D3 4].[DATE].&amp;[2024.09.30*]"/>
            <x15:cachedUniqueName index="4" name="[Table_D3 4].[DATE].&amp;[2024.12.31*]"/>
            <x15:cachedUniqueName index="5" name="[Table_D3 4].[DATE].&amp;[2025.03.31*]"/>
          </x15:cachedUniqueNames>
        </ext>
      </extLst>
    </cacheField>
    <cacheField name="[Measures].[Sum of Organisme internaționale]" caption="Sum of Organisme internaționale" numFmtId="0" hierarchy="406" level="32767"/>
    <cacheField name="[Measures].[Sum of Alți creditori4]" caption="Sum of Alți creditori4" numFmtId="0" hierarchy="407" level="32767"/>
    <cacheField name="[Measures].[Sum of Societăți care acceptă depozite și alte instituții financiare]" caption="Sum of Societăți care acceptă depozite și alte instituții financiare" numFmtId="0" hierarchy="408"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15729167" backgroundQuery="1" createdVersion="8" refreshedVersion="8" minRefreshableVersion="3" recordCount="0" supportSubquery="1" supportAdvancedDrill="1" xr:uid="{00000000-000A-0000-FFFF-FFFF98010000}">
  <cacheSource type="external" connectionId="1"/>
  <cacheFields count="3">
    <cacheField name="[Table16].[DATE].[DATE]" caption="DATE" numFmtId="0" hierarchy="213" level="1">
      <sharedItems count="6">
        <s v="2024.03.31*"/>
        <s v="2024.06.30*"/>
        <s v="2024.09.30*"/>
        <s v="2024.12.31*"/>
        <s v="2025.03.31*"/>
        <s v="2025.06.30"/>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s>
        </ext>
      </extLst>
    </cacheField>
    <cacheField name="[Measures].[Sum of Serviciul datoriei externe publice]" caption="Sum of Serviciul datoriei externe publice" numFmtId="0" hierarchy="436" level="32767"/>
    <cacheField name="[Measures].[Sum of Serviciul datoriei externe publice / export de bunuri și servicii]" caption="Sum of Serviciul datoriei externe publice / export de bunuri și servicii" numFmtId="0" hierarchy="437"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519560188" backgroundQuery="1" createdVersion="8" refreshedVersion="8" minRefreshableVersion="3" recordCount="0" supportSubquery="1" supportAdvancedDrill="1" xr:uid="{00000000-000A-0000-FFFF-FFFFD1010000}">
  <cacheSource type="external" connectionId="1"/>
  <cacheFields count="11">
    <cacheField name="[Table_D1 2].[Trimestru].[Trimestru]" caption="Trimestru" numFmtId="0" hierarchy="33"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 index="5" name="[Table_D1 2].[Trimestru].&amp;[2025 Tr. II]"/>
          </x15:cachedUniqueNames>
        </ext>
      </extLst>
    </cacheField>
    <cacheField name="[Measures].[Sum of Import de bunuri FOB (BP) - MBP 6]" caption="Sum of Import de bunuri FOB (BP) - MBP 6" numFmtId="0" hierarchy="318" level="32767"/>
    <cacheField name="[Measures].[Sum of Import conform statisticii comerțului exterior (CIF)]" caption="Sum of Import conform statisticii comerțului exterior (CIF)" numFmtId="0" hierarchy="319" level="32767"/>
    <cacheField name="[Measures].[Sum of Recalcul din prețuri CIF în FOB]" caption="Sum of Recalcul din prețuri CIF în FOB" numFmtId="0" hierarchy="320" level="32767"/>
    <cacheField name="[Measures].[Sum of Importul bancnotelor şi monedelor]" caption="Sum of Importul bancnotelor şi monedelor" numFmtId="0" hierarchy="321" level="32767"/>
    <cacheField name="[Measures].[Sum of Import pers. fizice]" caption="Sum of Import pers. fizice" numFmtId="0" hierarchy="322" level="32767"/>
    <cacheField name="[Measures].[Sum of Ajustări operate de BNM:2]" caption="Sum of Ajustări operate de BNM:2" numFmtId="0" hierarchy="439" level="32767"/>
    <cacheField name="[Measures].[Sum of Bunuri pentru prelucrare*]" caption="Sum of Bunuri pentru prelucrare*" numFmtId="0" hierarchy="440" level="32767"/>
    <cacheField name="[Measures].[Sum of Resurse energetice procurate anterior și stocate]" caption="Sum of Resurse energetice procurate anterior și stocate" numFmtId="0" hierarchy="441" level="32767"/>
    <cacheField name="[Measures].[Sum of Alte ajustări]" caption="Sum of Alte ajustări" numFmtId="0" hierarchy="457" level="32767"/>
    <cacheField name="[Measures].[Sum of Aur nemonetar (CIF)2]" caption="Sum of Aur nemonetar (CIF)2" numFmtId="0" hierarchy="458"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oneField="1" hidden="1">
      <fieldsUsage count="1">
        <fieldUsage x="6"/>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7"/>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8"/>
      </fieldsUsage>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oneField="1" hidden="1">
      <fieldsUsage count="1">
        <fieldUsage x="9"/>
      </fieldsUsage>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oneField="1" hidden="1">
      <fieldsUsage count="1">
        <fieldUsage x="10"/>
      </fieldsUsage>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30.550332638886" backgroundQuery="1" createdVersion="8" refreshedVersion="8" minRefreshableVersion="3" recordCount="0" supportSubquery="1" supportAdvancedDrill="1" xr:uid="{00000000-000A-0000-FFFF-FFFFA8010000}">
  <cacheSource type="external" connectionId="1"/>
  <cacheFields count="7">
    <cacheField name="[Table_D2 1 1].[DATE].[DATE]" caption="DATE" numFmtId="0" hierarchy="150"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1 1].[DATE].&amp;[2024.03.31*]"/>
            <x15:cachedUniqueName index="1" name="[Table_D2 1 1].[DATE].&amp;[2024.06.30*]"/>
            <x15:cachedUniqueName index="2" name="[Table_D2 1 1].[DATE].&amp;[2024.09.30*]"/>
            <x15:cachedUniqueName index="3" name="[Table_D2 1 1].[DATE].&amp;[2024.12.31*]"/>
            <x15:cachedUniqueName index="4" name="[Table_D2 1 1].[DATE].&amp;[2025.03.31*]"/>
            <x15:cachedUniqueName index="5" name="[Table_D2 1 1].[DATE].&amp;[2025.06.30]"/>
          </x15:cachedUniqueNames>
        </ext>
      </extLst>
    </cacheField>
    <cacheField name="[Measures].[Sum of Active de rezervă 4]" caption="Sum of Active de rezervă 4" numFmtId="0" hierarchy="391" level="32767"/>
    <cacheField name="[Measures].[Sum of 3 luni de import efectiv de bunuri şi servicii 3]" caption="Sum of 3 luni de import efectiv de bunuri şi servicii 3" numFmtId="0" hierarchy="392" level="32767"/>
    <cacheField name="[Measures].[Sum of 20% din M2 3]" caption="Sum of 20% din M2 3" numFmtId="0" hierarchy="393" level="32767"/>
    <cacheField name="[Measures].[Sum of 100% din datoria externă reziduală pe termen scurt]" caption="Sum of 100% din datoria externă reziduală pe termen scurt" numFmtId="0" hierarchy="442" level="32767"/>
    <cacheField name="[Measures].[Sum of 100% din (30%DTS(scadența reziduală)  + 15%AA + 5%M2 + 5%eX)]" caption="Sum of 100% din (30%DTS(scadența reziduală)  + 15%AA + 5%M2 + 5%eX)" numFmtId="0" hierarchy="443" level="32767"/>
    <cacheField name="[Measures].[Sum of 100-150% din (30%DTS(scadența reziduală) + 15%AA + 5%M2 + 5%eX)]" caption="Sum of 100-150% din (30%DTS(scadența reziduală) + 15%AA + 5%M2 + 5%eX)" numFmtId="0" hierarchy="444"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oneField="1" hidden="1">
      <fieldsUsage count="1">
        <fieldUsage x="3"/>
      </fieldsUsage>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oneField="1" hidden="1">
      <fieldsUsage count="1">
        <fieldUsage x="4"/>
      </fieldsUsage>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oneField="1" hidden="1">
      <fieldsUsage count="1">
        <fieldUsage x="5"/>
      </fieldsUsage>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oneField="1" hidden="1">
      <fieldsUsage count="1">
        <fieldUsage x="6"/>
      </fieldsUsage>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30.550334027779" backgroundQuery="1" createdVersion="8" refreshedVersion="8" minRefreshableVersion="3" recordCount="0" supportSubquery="1" supportAdvancedDrill="1" xr:uid="{00000000-000A-0000-FFFF-FFFFBD010000}">
  <cacheSource type="external" connectionId="1"/>
  <cacheFields count="5">
    <cacheField name="[Table_D2 2].[DATE].[DATE]" caption="DATE" numFmtId="0" hierarchy="159"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 index="5" name="[Table_D2 2].[DATE].&amp;[2025.06.30]"/>
          </x15:cachedUniqueNames>
        </ext>
      </extLst>
    </cacheField>
    <cacheField name="[Table_D2 2].[Tip 1 A].[Tip 1 A]" caption="Tip 1 A" numFmtId="0" hierarchy="161"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58"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30.550335532411" backgroundQuery="1" createdVersion="8" refreshedVersion="8" minRefreshableVersion="3" recordCount="0" supportSubquery="1" supportAdvancedDrill="1" xr:uid="{00000000-000A-0000-FFFF-FFFFAB010000}">
  <cacheSource type="external" connectionId="1"/>
  <cacheFields count="5">
    <cacheField name="[Table_D2 2].[DATE].[DATE]" caption="DATE" numFmtId="0" hierarchy="159"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 index="5" name="[Table_D2 2].[DATE].&amp;[2025.06.30]"/>
          </x15:cachedUniqueNames>
        </ext>
      </extLst>
    </cacheField>
    <cacheField name="[Table_D2 2].[Tip 1 A].[Tip 1 A]" caption="Tip 1 A" numFmtId="0" hierarchy="161"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59"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30.550341898146" backgroundQuery="1" createdVersion="8" refreshedVersion="8" minRefreshableVersion="3" recordCount="0" supportSubquery="1" supportAdvancedDrill="1" xr:uid="{00000000-000A-0000-FFFF-FFFFAE010000}">
  <cacheSource type="external" connectionId="1"/>
  <cacheFields count="5">
    <cacheField name="[Table_D2 3].[DATE].[DATE]" caption="DATE" numFmtId="0" hierarchy="168"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3].[DATE].&amp;[2024.03.31*]"/>
            <x15:cachedUniqueName index="1" name="[Table_D2 3].[DATE].&amp;[2024.06.30*]"/>
            <x15:cachedUniqueName index="2" name="[Table_D2 3].[DATE].&amp;[2024.09.30*]"/>
            <x15:cachedUniqueName index="3" name="[Table_D2 3].[DATE].&amp;[2024.12.31*]"/>
            <x15:cachedUniqueName index="4" name="[Table_D2 3].[DATE].&amp;[2025.03.31*]"/>
            <x15:cachedUniqueName index="5" name="[Table_D2 3].[DATE].&amp;[2025.06.30]"/>
          </x15:cachedUniqueNames>
        </ext>
      </extLst>
    </cacheField>
    <cacheField name="[Measures].[Sum of UE]" caption="Sum of UE" numFmtId="0" hierarchy="360" level="32767"/>
    <cacheField name="[Measures].[Sum of Alte ţări]" caption="Sum of Alte ţări" numFmtId="0" hierarchy="361" level="32767"/>
    <cacheField name="[Measures].[Sum of CSI]" caption="Sum of CSI" numFmtId="0" hierarchy="362" level="32767"/>
    <cacheField name="[Table_D2 1 1].[DATE].[DATE]" caption="DATE" numFmtId="0" hierarchy="150"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5930.579875578704" backgroundQuery="1" createdVersion="8" refreshedVersion="8" minRefreshableVersion="3" recordCount="0" supportSubquery="1" supportAdvancedDrill="1" xr:uid="{00000000-000A-0000-FFFF-FFFFB7010000}">
  <cacheSource type="external" connectionId="1"/>
  <cacheFields count="3">
    <cacheField name="[Table_D2 5].[DATE].[DATE]" caption="DATE" numFmtId="0" hierarchy="180"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 index="5" name="[Table_D2 5].[DATE].&amp;[2025.06.30]"/>
          </x15:cachedUniqueNames>
        </ext>
      </extLst>
    </cacheField>
    <cacheField name="[Table_D2 5].[Active/Pasive DES].[Active/Pasive DES]" caption="Active/Pasive DES" numFmtId="0" hierarchy="182" level="1">
      <sharedItems count="4">
        <s v="      Credite comerciale şi avansuri"/>
        <s v="      Împrumuturi"/>
        <s v="      Numerar şi depozite"/>
        <s v="      Alte creanţe - altele" u="1"/>
      </sharedItems>
      <extLst>
        <ext xmlns:x15="http://schemas.microsoft.com/office/spreadsheetml/2010/11/main" uri="{4F2E5C28-24EA-4eb8-9CBF-B6C8F9C3D259}">
          <x15:cachedUniqueNames>
            <x15:cachedUniqueName index="0" name="[Table_D2 5].[Active/Pasive DES].&amp;[      Credite comerciale şi avansuri]"/>
            <x15:cachedUniqueName index="1" name="[Table_D2 5].[Active/Pasive DES].&amp;[      Împrumuturi]"/>
            <x15:cachedUniqueName index="2" name="[Table_D2 5].[Active/Pasive DES].&amp;[      Numerar şi depozite]"/>
            <x15:cachedUniqueName index="3" name="[Table_D2 5].[Active/Pasive DES].&amp;[      Alte creanţe - altele]"/>
          </x15:cachedUniqueNames>
        </ext>
      </extLst>
    </cacheField>
    <cacheField name="[Measures].[Sum of ACT_TT]" caption="Sum of ACT_TT" numFmtId="0" hierarchy="365"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7D01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5930.579876041666" backgroundQuery="1" createdVersion="8" refreshedVersion="8" minRefreshableVersion="3" recordCount="0" supportSubquery="1" supportAdvancedDrill="1" xr:uid="{00000000-000A-0000-FFFF-FFFFBA010000}">
  <cacheSource type="external" connectionId="1"/>
  <cacheFields count="3">
    <cacheField name="[Table_D2 5].[DATE].[DATE]" caption="DATE" numFmtId="0" hierarchy="180"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 index="5" name="[Table_D2 5].[DATE].&amp;[2025.06.30]"/>
          </x15:cachedUniqueNames>
        </ext>
      </extLst>
    </cacheField>
    <cacheField name="[Table_D2 5].[Active/Pasive DES].[Active/Pasive DES]" caption="Active/Pasive DES" numFmtId="0" hierarchy="182" level="1">
      <sharedItems count="4">
        <s v="      Credite comerciale şi avansuri"/>
        <s v="      Împrumuturi"/>
        <s v="      Numerar şi depozite"/>
        <s v="      Alte creanţe - altele" u="1"/>
      </sharedItems>
      <extLst>
        <ext xmlns:x15="http://schemas.microsoft.com/office/spreadsheetml/2010/11/main" uri="{4F2E5C28-24EA-4eb8-9CBF-B6C8F9C3D259}">
          <x15:cachedUniqueNames>
            <x15:cachedUniqueName index="0" name="[Table_D2 5].[Active/Pasive DES].&amp;[      Credite comerciale şi avansuri]"/>
            <x15:cachedUniqueName index="1" name="[Table_D2 5].[Active/Pasive DES].&amp;[      Împrumuturi]"/>
            <x15:cachedUniqueName index="2" name="[Table_D2 5].[Active/Pasive DES].&amp;[      Numerar şi depozite]"/>
            <x15:cachedUniqueName index="3" name="[Table_D2 5].[Active/Pasive DES].&amp;[      Alte creanţe - altele]"/>
          </x15:cachedUniqueNames>
        </ext>
      </extLst>
    </cacheField>
    <cacheField name="[Measures].[Sum of PS_TT]" caption="Sum of PS_TT" numFmtId="0" hierarchy="366"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5930.582982870372" backgroundQuery="1" createdVersion="8" refreshedVersion="8" minRefreshableVersion="3" recordCount="0" supportSubquery="1" supportAdvancedDrill="1" xr:uid="{00000000-000A-0000-FFFF-FFFFB1010000}">
  <cacheSource type="external" connectionId="1"/>
  <cacheFields count="3">
    <cacheField name="[Table_D2 4].[DATE].[DATE]" caption="DATE" numFmtId="0" hierarchy="174"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 index="5" name="[Table_D2 4].[DATE].&amp;[2025.06.30]"/>
          </x15:cachedUniqueNames>
        </ext>
      </extLst>
    </cacheField>
    <cacheField name="[Table_D2 4].[Sector].[Sector]" caption="Sector" numFmtId="0" hierarchy="17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63"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5930.582983333334" backgroundQuery="1" createdVersion="8" refreshedVersion="8" minRefreshableVersion="3" recordCount="0" supportSubquery="1" supportAdvancedDrill="1" xr:uid="{00000000-000A-0000-FFFF-FFFFB4010000}">
  <cacheSource type="external" connectionId="1"/>
  <cacheFields count="3">
    <cacheField name="[Table_D2 4].[DATE].[DATE]" caption="DATE" numFmtId="0" hierarchy="174" level="1">
      <sharedItems count="6">
        <s v="2024.03.31*"/>
        <s v="2024.06.30*"/>
        <s v="2024.09.30*"/>
        <s v="2024.12.31*"/>
        <s v="2025.03.31*"/>
        <s v="2025.06.30"/>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 index="5" name="[Table_D2 4].[DATE].&amp;[2025.06.30]"/>
          </x15:cachedUniqueNames>
        </ext>
      </extLst>
    </cacheField>
    <cacheField name="[Table_D2 4].[Sector].[Sector]" caption="Sector" numFmtId="0" hierarchy="17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64"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V. Zaharia" refreshedDate="45930.583333449074" backgroundQuery="1" createdVersion="8" refreshedVersion="8" minRefreshableVersion="3" recordCount="0" supportSubquery="1" supportAdvancedDrill="1" xr:uid="{00000000-000A-0000-FFFF-FFFF99010000}">
  <cacheSource type="external" connectionId="1"/>
  <cacheFields count="3">
    <cacheField name="[Table9].[DATE].[DATE]" caption="DATE" numFmtId="0" hierarchy="257" level="1">
      <sharedItems count="6">
        <s v="2024.03.31*"/>
        <s v="2024.06.30*"/>
        <s v="2024.09.30*"/>
        <s v="2024.12.31*"/>
        <s v="2025.03.31*"/>
        <s v="2025.06.30"/>
      </sharedItems>
      <extLst>
        <ext xmlns:x15="http://schemas.microsoft.com/office/spreadsheetml/2010/11/main" uri="{4F2E5C28-24EA-4eb8-9CBF-B6C8F9C3D259}">
          <x15:cachedUniqueNames>
            <x15:cachedUniqueName index="0" name="[Table9].[DATE].&amp;[2024.03.31*]"/>
            <x15:cachedUniqueName index="1" name="[Table9].[DATE].&amp;[2024.06.30*]"/>
            <x15:cachedUniqueName index="2" name="[Table9].[DATE].&amp;[2024.09.30*]"/>
            <x15:cachedUniqueName index="3" name="[Table9].[DATE].&amp;[2024.12.31*]"/>
            <x15:cachedUniqueName index="4" name="[Table9].[DATE].&amp;[2025.03.31*]"/>
            <x15:cachedUniqueName index="5" name="[Table9].[DATE].&amp;[2025.06.30]"/>
          </x15:cachedUniqueNames>
        </ext>
      </extLst>
    </cacheField>
    <cacheField name="[Table9].[Sector].[Sector]" caption="Sector" numFmtId="0" hierarchy="259"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396" level="32767"/>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153356483" backgroundQuery="1" createdVersion="3" refreshedVersion="8" minRefreshableVersion="3" recordCount="0" supportSubquery="1" supportAdvancedDrill="1" xr:uid="{9C717A9F-8732-4A03-A795-7CF9748E26D2}">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licerData="1" pivotCacheId="85688118"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7.715828472225" backgroundQuery="1" createdVersion="3" refreshedVersion="8" minRefreshableVersion="3" recordCount="0" supportSubquery="1" supportAdvancedDrill="1" xr:uid="{60087A88-FF84-4081-8E4E-8762FDCE1C0B}">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licerData="1" pivotCacheId="879364674"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8576389" backgroundQuery="1" createdVersion="3" refreshedVersion="8" minRefreshableVersion="3" recordCount="0" supportSubquery="1" supportAdvancedDrill="1" xr:uid="{DF10998A-9D29-4BEE-B038-A9D13CCAA8D0}">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ies>
  <kpis count="0"/>
  <extLst>
    <ext xmlns:x14="http://schemas.microsoft.com/office/spreadsheetml/2009/9/main" uri="{725AE2AE-9491-48be-B2B4-4EB974FC3084}">
      <x14:pivotCacheDefinition slicerData="1" pivotCacheId="30751734"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2013886" backgroundQuery="1" createdVersion="3" refreshedVersion="8" minRefreshableVersion="3" recordCount="0" supportSubquery="1" supportAdvancedDrill="1" xr:uid="{7BBC3532-1EC5-4AC3-AD6B-0821176DC7A3}">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ies>
  <kpis count="0"/>
  <extLst>
    <ext xmlns:x14="http://schemas.microsoft.com/office/spreadsheetml/2009/9/main" uri="{725AE2AE-9491-48be-B2B4-4EB974FC3084}">
      <x14:pivotCacheDefinition slicerData="1" pivotCacheId="342748098"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30.550331712962" backgroundQuery="1" createdVersion="3" refreshedVersion="8" minRefreshableVersion="3" recordCount="0" supportSubquery="1" supportAdvancedDrill="1" xr:uid="{75349D0B-1775-4D0D-8A9B-6B87E6E8FC10}">
  <cacheSource type="external" connectionId="1">
    <extLst>
      <ext xmlns:x14="http://schemas.microsoft.com/office/spreadsheetml/2009/9/main" uri="{F057638F-6D5F-4e77-A914-E7F072B9BCA8}">
        <x14:sourceConnection name="ThisWorkbookDataModel"/>
      </ext>
    </extLst>
  </cacheSource>
  <cacheFields count="0"/>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extLst>
    <ext xmlns:x14="http://schemas.microsoft.com/office/spreadsheetml/2009/9/main" uri="{725AE2AE-9491-48be-B2B4-4EB974FC3084}">
      <x14:pivotCacheDefinition slicerData="1" pivotCacheId="1698190357"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7E01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7F01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562.630018055555" createdVersion="8" refreshedVersion="8" minRefreshableVersion="3" recordCount="1" xr:uid="{00000000-000A-0000-FFFF-FFFF8001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927.719125347219" createdVersion="8" refreshedVersion="8" minRefreshableVersion="3" recordCount="6" xr:uid="{00000000-000A-0000-FFFF-FFFF95010000}">
  <cacheSource type="worksheet">
    <worksheetSource name="Table_D2.6"/>
  </cacheSource>
  <cacheFields count="12">
    <cacheField name="Helper" numFmtId="0">
      <sharedItems containsSemiMixedTypes="0" containsString="0" containsNumber="1" containsInteger="1" minValue="9" maxValue="14"/>
    </cacheField>
    <cacheField name="DATE" numFmtId="49">
      <sharedItems count="27">
        <s v="2024.03.31*"/>
        <s v="2024.06.30*"/>
        <s v="2024.09.30*"/>
        <s v="2024.12.31*"/>
        <s v="2025.03.31*"/>
        <s v="2025.06.30"/>
        <s v="2024.03.31" u="1"/>
        <s v="2024.06.30" u="1"/>
        <s v="2024.09.30" u="1"/>
        <s v="2024.12.31" u="1"/>
        <s v="2025.03.31" u="1"/>
        <s v="2023.03.31" u="1"/>
        <s v="2023.06.30" u="1"/>
        <s v="2023.09.30" u="1"/>
        <s v="2023.12.31" u="1"/>
        <s v="2022.09.30" u="1"/>
        <s v="2023.03.31*" u="1"/>
        <s v="2023.06.30*" u="1"/>
        <s v="31.12.2018*" u="1"/>
        <s v="31.12.2020*" u="1"/>
        <s v="31.12.2019*" u="1"/>
        <s v="31.12.2021*" u="1"/>
        <s v="2023.09.30*" u="1"/>
        <s v="2022.12.31" u="1"/>
        <s v="2022.03.31" u="1"/>
        <s v="2022.06.30" u="1"/>
        <s v="31.12.2022" u="1"/>
      </sharedItems>
    </cacheField>
    <cacheField name="Trimestru" numFmtId="49">
      <sharedItems/>
    </cacheField>
    <cacheField name="Altele" numFmtId="164">
      <sharedItems containsSemiMixedTypes="0" containsString="0" containsNumber="1" minValue="5.2" maxValue="6.7"/>
    </cacheField>
    <cacheField name="Activități financiare și asigurări" numFmtId="164">
      <sharedItems containsSemiMixedTypes="0" containsString="0" containsNumber="1" minValue="34" maxValue="36.4"/>
    </cacheField>
    <cacheField name="Comerț cu ridicata și cu amănuntul; repararea autovehiculelor" numFmtId="164">
      <sharedItems containsSemiMixedTypes="0" containsString="0" containsNumber="1" minValue="24.4" maxValue="25.7"/>
    </cacheField>
    <cacheField name="Industria prelucrătoare" numFmtId="164">
      <sharedItems containsSemiMixedTypes="0" containsString="0" containsNumber="1" minValue="17.399999999999999" maxValue="20.100000000000001"/>
    </cacheField>
    <cacheField name="Informații și comunicații" numFmtId="164">
      <sharedItems containsSemiMixedTypes="0" containsString="0" containsNumber="1" minValue="5.3" maxValue="5.9"/>
    </cacheField>
    <cacheField name="Transport și depozitare " numFmtId="164">
      <sharedItems containsSemiMixedTypes="0" containsString="0" containsNumber="1" minValue="2.5" maxValue="4"/>
    </cacheField>
    <cacheField name="Producția și furnizarea de energie electrică și termică, gaze, apă caldă și aer condiționat " numFmtId="164">
      <sharedItems containsSemiMixedTypes="0" containsString="0" containsNumber="1" minValue="2.4" maxValue="3.2"/>
    </cacheField>
    <cacheField name="Tranzacții imobiliare" numFmtId="164">
      <sharedItems containsSemiMixedTypes="0" containsString="0" containsNumber="1" minValue="0.6" maxValue="6.1"/>
    </cacheField>
    <cacheField name="Construcții" numFmtId="164">
      <sharedItems containsSemiMixedTypes="0" containsString="0" containsNumber="1" minValue="0" maxValue="1.3"/>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4097226" backgroundQuery="1" createdVersion="8" refreshedVersion="8" minRefreshableVersion="3" recordCount="0" supportSubquery="1" supportAdvancedDrill="1" xr:uid="{00000000-000A-0000-FFFF-FFFFE3010000}">
  <cacheSource type="external" connectionId="1"/>
  <cacheFields count="9">
    <cacheField name="[Table_D1 2].[Trimestru].[Trimestru]" caption="Trimestru" numFmtId="0" hierarchy="33"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 index="5" name="[Table_D1 2].[Trimestru].&amp;[2025 Tr. II]"/>
          </x15:cachedUniqueNames>
        </ext>
      </extLst>
    </cacheField>
    <cacheField name="[Measures].[Sum of Export de bunuri FOB (BP) - MBP 6]" caption="Sum of Export de bunuri FOB (BP) - MBP 6" numFmtId="0" hierarchy="311" level="32767"/>
    <cacheField name="[Measures].[Sum of Exporturi conform statisticii comerțului exterior]" caption="Sum of Exporturi conform statisticii comerțului exterior" numFmtId="0" hierarchy="312" level="32767"/>
    <cacheField name="[Measures].[Sum of Bunuri pentru prelucrare]" caption="Sum of Bunuri pentru prelucrare" numFmtId="0" hierarchy="313" level="32767"/>
    <cacheField name="[Measures].[Sum of Ajustări operate de BNM:]" caption="Sum of Ajustări operate de BNM:" numFmtId="0" hierarchy="314" level="32767"/>
    <cacheField name="[Measures].[Sum of Procurări în porturi]" caption="Sum of Procurări în porturi" numFmtId="0" hierarchy="315" level="32767"/>
    <cacheField name="[Measures].[Sum of Export pers. fizice]" caption="Sum of Export pers. fizice" numFmtId="0" hierarchy="316" level="32767"/>
    <cacheField name="[Measures].[Sum of Exporturi nete de mărfuri negociate peste hotare]" caption="Sum of Exporturi nete de mărfuri negociate peste hotare" numFmtId="0" hierarchy="317"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6"/>
      </fieldsUsage>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7"/>
      </fieldsUsage>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929.431197453705" backgroundQuery="1" createdVersion="8" refreshedVersion="8" minRefreshableVersion="3" recordCount="0" supportSubquery="1" supportAdvancedDrill="1" xr:uid="{00000000-000A-0000-FFFF-FFFFDA010000}">
  <cacheSource type="external" connectionId="1"/>
  <cacheFields count="4">
    <cacheField name="[Table_D1 4].[Zona].[Zona]" caption="Zona" numFmtId="0" hierarchy="72"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71" level="1">
      <sharedItems count="6">
        <s v="2024 Tr. I*"/>
        <s v="2024 Tr. II*"/>
        <s v="2024 Tr. III*"/>
        <s v="2024 Tr. IV*"/>
        <s v="2025 Tr. I*"/>
        <s v="2025 Tr. II"/>
      </sharedItems>
      <extLst>
        <ext xmlns:x15="http://schemas.microsoft.com/office/spreadsheetml/2010/11/main" uri="{4F2E5C28-24EA-4eb8-9CBF-B6C8F9C3D259}">
          <x15:cachedUniqueNames>
            <x15:cachedUniqueName index="0" name="[Table_D1 4].[Trimestru].&amp;[2024 Tr. I*]"/>
            <x15:cachedUniqueName index="1" name="[Table_D1 4].[Trimestru].&amp;[2024 Tr. II*]"/>
            <x15:cachedUniqueName index="2" name="[Table_D1 4].[Trimestru].&amp;[2024 Tr. III*]"/>
            <x15:cachedUniqueName index="3" name="[Table_D1 4].[Trimestru].&amp;[2024 Tr. IV*]"/>
            <x15:cachedUniqueName index="4" name="[Table_D1 4].[Trimestru].&amp;[2025 Tr. I*]"/>
            <x15:cachedUniqueName index="5" name="[Table_D1 4].[Trimestru].&amp;[2025 Tr. II]"/>
          </x15:cachedUniqueNames>
        </ext>
      </extLst>
    </cacheField>
    <cacheField name="[Measures].[Sum of Total]" caption="Sum of Total" numFmtId="0" hierarchy="327" level="32767"/>
    <cacheField name="[Table_D1 1].[Trimestru].[Trimestru]" caption="Trimestru" numFmtId="0" hierarchy="26" level="1">
      <sharedItems containsSemiMixedTypes="0" containsNonDate="0" containsString="0"/>
    </cacheField>
  </cacheFields>
  <cacheHierarchies count="459">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20"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Alte ajustări]" caption="Alte ajustări" attribute="1" defaultMemberUniqueName="[Table_D1 2].[Alte ajustări].[All]" allUniqueName="[Table_D1 2].[Alte ajustări].[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0"/>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3"/>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5"/>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4"/>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7"/>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0"/>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1"/>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9"/>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2"/>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8"/>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9"/>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2"/>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3"/>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5"/>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97"/>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Alte ajustări]" caption="Sum of Alte ajustări" measure="1" displayFolder="" measureGroup="Table_D1 2" count="0" hidden="1">
      <extLst>
        <ext xmlns:x15="http://schemas.microsoft.com/office/spreadsheetml/2010/11/main" uri="{B97F6D7D-B522-45F9-BDA1-12C45D357490}">
          <x15:cacheHierarchy aggregatedColumn="52"/>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n v="9"/>
    <x v="0"/>
    <s v="2024.03.31*"/>
    <n v="6.4"/>
    <n v="36.1"/>
    <n v="25"/>
    <n v="19.5"/>
    <n v="5.4"/>
    <n v="2.5"/>
    <n v="2.7"/>
    <n v="2.7"/>
    <n v="0.6"/>
  </r>
  <r>
    <n v="10"/>
    <x v="1"/>
    <s v="2024.06.30*"/>
    <n v="6.5"/>
    <n v="34.799999999999997"/>
    <n v="25.7"/>
    <n v="19.7"/>
    <n v="5.8"/>
    <n v="2.6"/>
    <n v="2.4"/>
    <n v="2.7"/>
    <n v="0.7"/>
  </r>
  <r>
    <n v="11"/>
    <x v="2"/>
    <s v="2024.09.30*"/>
    <n v="6.7"/>
    <n v="34"/>
    <n v="24.6"/>
    <n v="20.100000000000001"/>
    <n v="5.9"/>
    <n v="3.7"/>
    <n v="2.6"/>
    <n v="2.4"/>
    <n v="0.9"/>
  </r>
  <r>
    <n v="12"/>
    <x v="3"/>
    <s v="2024.12.31*"/>
    <n v="6.6"/>
    <n v="34.4"/>
    <n v="24.4"/>
    <n v="20"/>
    <n v="5.9"/>
    <n v="3.7"/>
    <n v="2.6"/>
    <n v="2.4"/>
    <n v="0.9"/>
  </r>
  <r>
    <n v="13"/>
    <x v="4"/>
    <s v="2025.03.31*"/>
    <n v="5.2"/>
    <n v="36.4"/>
    <n v="24.5"/>
    <n v="19.8"/>
    <n v="5.3"/>
    <n v="4"/>
    <n v="2.9"/>
    <n v="0.6"/>
    <n v="1.3"/>
  </r>
  <r>
    <n v="14"/>
    <x v="5"/>
    <s v="2025.06.30"/>
    <n v="5.5"/>
    <n v="34.4"/>
    <n v="24.4"/>
    <n v="17.399999999999999"/>
    <n v="5.6"/>
    <n v="3.4"/>
    <n v="3.2"/>
    <n v="6.1"/>
    <n v="0"/>
  </r>
</pivotCacheRecords>
</file>

<file path=xl/pivotTables/_rels/pivotTable1.xml.rels><?xml version="1.0" encoding="UTF-8" standalone="yes"?><Relationships xmlns="http://schemas.openxmlformats.org/package/2006/relationships"><Relationship Id="rId1" Target="../pivotCache/pivotCacheDefinition24.xml" Type="http://schemas.openxmlformats.org/officeDocument/2006/relationships/pivotCacheDefinition"/></Relationships>
</file>

<file path=xl/pivotTables/_rels/pivotTable10.xml.rels><?xml version="1.0" encoding="UTF-8" standalone="yes"?><Relationships xmlns="http://schemas.openxmlformats.org/package/2006/relationships"><Relationship Id="rId1" Target="../pivotCache/pivotCacheDefinition11.xml" Type="http://schemas.openxmlformats.org/officeDocument/2006/relationships/pivotCacheDefinition"/></Relationships>
</file>

<file path=xl/pivotTables/_rels/pivotTable11.xml.rels><?xml version="1.0" encoding="UTF-8" standalone="yes"?><Relationships xmlns="http://schemas.openxmlformats.org/package/2006/relationships"><Relationship Id="rId1" Target="../pivotCache/pivotCacheDefinition16.xml" Type="http://schemas.openxmlformats.org/officeDocument/2006/relationships/pivotCacheDefinition"/></Relationships>
</file>

<file path=xl/pivotTables/_rels/pivotTable12.xml.rels><?xml version="1.0" encoding="UTF-8" standalone="yes"?><Relationships xmlns="http://schemas.openxmlformats.org/package/2006/relationships"><Relationship Id="rId1" Target="../pivotCache/pivotCacheDefinition3.xml" Type="http://schemas.openxmlformats.org/officeDocument/2006/relationships/pivotCacheDefinition"/></Relationships>
</file>

<file path=xl/pivotTables/_rels/pivotTable13.xml.rels><?xml version="1.0" encoding="UTF-8" standalone="yes"?><Relationships xmlns="http://schemas.openxmlformats.org/package/2006/relationships"><Relationship Id="rId1" Target="../pivotCache/pivotCacheDefinition18.xml" Type="http://schemas.openxmlformats.org/officeDocument/2006/relationships/pivotCacheDefinition"/></Relationships>
</file>

<file path=xl/pivotTables/_rels/pivotTable14.xml.rels><?xml version="1.0" encoding="UTF-8" standalone="yes"?><Relationships xmlns="http://schemas.openxmlformats.org/package/2006/relationships"><Relationship Id="rId1" Target="../pivotCache/pivotCacheDefinition13.xml" Type="http://schemas.openxmlformats.org/officeDocument/2006/relationships/pivotCacheDefinition"/></Relationships>
</file>

<file path=xl/pivotTables/_rels/pivotTable15.xml.rels><?xml version="1.0" encoding="UTF-8" standalone="yes"?><Relationships xmlns="http://schemas.openxmlformats.org/package/2006/relationships"><Relationship Id="rId1" Target="../pivotCache/pivotCacheDefinition15.xml" Type="http://schemas.openxmlformats.org/officeDocument/2006/relationships/pivotCacheDefinition"/></Relationships>
</file>

<file path=xl/pivotTables/_rels/pivotTable16.xml.rels><?xml version="1.0" encoding="UTF-8" standalone="yes"?><Relationships xmlns="http://schemas.openxmlformats.org/package/2006/relationships"><Relationship Id="rId1" Target="../pivotCache/pivotCacheDefinition31.xml" Type="http://schemas.openxmlformats.org/officeDocument/2006/relationships/pivotCacheDefinition"/></Relationships>
</file>

<file path=xl/pivotTables/_rels/pivotTable17.xml.rels><?xml version="1.0" encoding="UTF-8" standalone="yes"?><Relationships xmlns="http://schemas.openxmlformats.org/package/2006/relationships"><Relationship Id="rId1" Target="../pivotCache/pivotCacheDefinition7.xml" Type="http://schemas.openxmlformats.org/officeDocument/2006/relationships/pivotCacheDefinition"/></Relationships>
</file>

<file path=xl/pivotTables/_rels/pivotTable18.xml.rels><?xml version="1.0" encoding="UTF-8" standalone="yes"?><Relationships xmlns="http://schemas.openxmlformats.org/package/2006/relationships"><Relationship Id="rId1" Target="../pivotCache/pivotCacheDefinition2.xml" Type="http://schemas.openxmlformats.org/officeDocument/2006/relationships/pivotCacheDefinition"/></Relationships>
</file>

<file path=xl/pivotTables/_rels/pivotTable19.xml.rels><?xml version="1.0" encoding="UTF-8" standalone="yes"?><Relationships xmlns="http://schemas.openxmlformats.org/package/2006/relationships"><Relationship Id="rId1" Target="../pivotCache/pivotCacheDefinition30.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8.xml" Type="http://schemas.openxmlformats.org/officeDocument/2006/relationships/pivotCacheDefinition"/></Relationships>
</file>

<file path=xl/pivotTables/_rels/pivotTable20.xml.rels><?xml version="1.0" encoding="UTF-8" standalone="yes"?><Relationships xmlns="http://schemas.openxmlformats.org/package/2006/relationships"><Relationship Id="rId1" Target="../pivotCache/pivotCacheDefinition26.xml" Type="http://schemas.openxmlformats.org/officeDocument/2006/relationships/pivotCacheDefinition"/></Relationships>
</file>

<file path=xl/pivotTables/_rels/pivotTable21.xml.rels><?xml version="1.0" encoding="UTF-8" standalone="yes"?><Relationships xmlns="http://schemas.openxmlformats.org/package/2006/relationships"><Relationship Id="rId1" Target="../pivotCache/pivotCacheDefinition28.xml" Type="http://schemas.openxmlformats.org/officeDocument/2006/relationships/pivotCacheDefinition"/></Relationships>
</file>

<file path=xl/pivotTables/_rels/pivotTable22.xml.rels><?xml version="1.0" encoding="UTF-8" standalone="yes"?><Relationships xmlns="http://schemas.openxmlformats.org/package/2006/relationships"><Relationship Id="rId1" Target="../pivotCache/pivotCacheDefinition27.xml" Type="http://schemas.openxmlformats.org/officeDocument/2006/relationships/pivotCacheDefinition"/></Relationships>
</file>

<file path=xl/pivotTables/_rels/pivotTable23.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4.xml.rels><?xml version="1.0" encoding="UTF-8" standalone="yes"?><Relationships xmlns="http://schemas.openxmlformats.org/package/2006/relationships"><Relationship Id="rId1" Target="../pivotCache/pivotCacheDefinition29.xml" Type="http://schemas.openxmlformats.org/officeDocument/2006/relationships/pivotCacheDefinition"/></Relationships>
</file>

<file path=xl/pivotTables/_rels/pivotTable25.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6.xml.rels><?xml version="1.0" encoding="UTF-8" standalone="yes"?><Relationships xmlns="http://schemas.openxmlformats.org/package/2006/relationships"><Relationship Id="rId1" Target="../pivotCache/pivotCacheDefinition25.xml" Type="http://schemas.openxmlformats.org/officeDocument/2006/relationships/pivotCacheDefinition"/></Relationships>
</file>

<file path=xl/pivotTables/_rels/pivotTable27.xml.rels><?xml version="1.0" encoding="UTF-8" standalone="yes"?><Relationships xmlns="http://schemas.openxmlformats.org/package/2006/relationships"><Relationship Id="rId1" Target="../pivotCache/pivotCacheDefinition32.xml" Type="http://schemas.openxmlformats.org/officeDocument/2006/relationships/pivotCacheDefinition"/></Relationships>
</file>

<file path=xl/pivotTables/_rels/pivotTable28.xml.rels><?xml version="1.0" encoding="UTF-8" standalone="yes"?><Relationships xmlns="http://schemas.openxmlformats.org/package/2006/relationships"><Relationship Id="rId1" Target="../pivotCache/pivotCacheDefinition33.xml" Type="http://schemas.openxmlformats.org/officeDocument/2006/relationships/pivotCacheDefinition"/></Relationships>
</file>

<file path=xl/pivotTables/_rels/pivotTable29.xml.rels><?xml version="1.0" encoding="UTF-8" standalone="yes"?><Relationships xmlns="http://schemas.openxmlformats.org/package/2006/relationships"><Relationship Id="rId1" Target="../pivotCache/pivotCacheDefinition4.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3.xml" Type="http://schemas.openxmlformats.org/officeDocument/2006/relationships/pivotCacheDefinition"/></Relationships>
</file>

<file path=xl/pivotTables/_rels/pivotTable30.xml.rels><?xml version="1.0" encoding="UTF-8" standalone="yes"?><Relationships xmlns="http://schemas.openxmlformats.org/package/2006/relationships"><Relationship Id="rId1" Target="../pivotCache/pivotCacheDefinition20.xml" Type="http://schemas.openxmlformats.org/officeDocument/2006/relationships/pivotCacheDefinition"/></Relationships>
</file>

<file path=xl/pivotTables/_rels/pivotTable31.xml.rels><?xml version="1.0" encoding="UTF-8" standalone="yes"?><Relationships xmlns="http://schemas.openxmlformats.org/package/2006/relationships"><Relationship Id="rId1" Target="../pivotCache/pivotCacheDefinition23.xml" Type="http://schemas.openxmlformats.org/officeDocument/2006/relationships/pivotCacheDefinition"/></Relationships>
</file>

<file path=xl/pivotTables/_rels/pivotTable32.xml.rels><?xml version="1.0" encoding="UTF-8" standalone="yes"?><Relationships xmlns="http://schemas.openxmlformats.org/package/2006/relationships"><Relationship Id="rId1" Target="../pivotCache/pivotCacheDefinition22.xml" Type="http://schemas.openxmlformats.org/officeDocument/2006/relationships/pivotCacheDefinition"/></Relationships>
</file>

<file path=xl/pivotTables/_rels/pivotTable33.xml.rels><?xml version="1.0" encoding="UTF-8" standalone="yes"?><Relationships xmlns="http://schemas.openxmlformats.org/package/2006/relationships"><Relationship Id="rId1" Target="../pivotCache/pivotCacheDefinition21.xml" Type="http://schemas.openxmlformats.org/officeDocument/2006/relationships/pivotCacheDefinition"/></Relationships>
</file>

<file path=xl/pivotTables/_rels/pivotTable34.xml.rels><?xml version="1.0" encoding="UTF-8" standalone="yes"?><Relationships xmlns="http://schemas.openxmlformats.org/package/2006/relationships"><Relationship Id="rId1" Target="../pivotCache/pivotCacheDefinition19.xml" Type="http://schemas.openxmlformats.org/officeDocument/2006/relationships/pivotCacheDefinition"/></Relationships>
</file>

<file path=xl/pivotTables/_rels/pivotTable35.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6.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14.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17.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12.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9.xml" Type="http://schemas.openxmlformats.org/officeDocument/2006/relationships/pivotCacheDefinition"/></Relationships>
</file>

<file path=xl/pivotTables/_rels/pivotTable9.xml.rels><?xml version="1.0" encoding="UTF-8" standalone="yes"?><Relationships xmlns="http://schemas.openxmlformats.org/package/2006/relationships"><Relationship Id="rId1" Target="../pivotCache/pivotCacheDefinition10.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3" cacheId="269"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9:V29" firstHeaderRow="0" firstDataRow="1" firstDataCol="1"/>
  <pivotFields count="11">
    <pivotField axis="axisCol" allDrilled="1" subtotalTop="0" showAll="0" sortType="ascending"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10">
    <i>
      <x/>
    </i>
    <i i="1">
      <x v="1"/>
    </i>
    <i i="2">
      <x v="2"/>
    </i>
    <i i="3">
      <x v="3"/>
    </i>
    <i i="4">
      <x v="4"/>
    </i>
    <i i="5">
      <x v="5"/>
    </i>
    <i i="6">
      <x v="6"/>
    </i>
    <i i="7">
      <x v="7"/>
    </i>
    <i i="8">
      <x v="8"/>
    </i>
    <i i="9">
      <x v="9"/>
    </i>
  </rowItems>
  <colFields count="1">
    <field x="0"/>
  </colFields>
  <colItems count="6">
    <i>
      <x/>
    </i>
    <i>
      <x v="1"/>
    </i>
    <i>
      <x v="2"/>
    </i>
    <i>
      <x v="3"/>
    </i>
    <i>
      <x v="4"/>
    </i>
    <i>
      <x v="5"/>
    </i>
  </colItems>
  <dataFields count="10">
    <dataField name="Import de bunuri FOB (BP) - MBP 6" fld="1" baseField="0" baseItem="0"/>
    <dataField name="  Import conform statisticii comerțului exterior (CIF)" fld="2" baseField="0" baseItem="0"/>
    <dataField name="  Ajustări operate de BNM:           " fld="6" baseField="0" baseItem="0"/>
    <dataField name="  Bunuri pentru prelucrare" fld="7" baseField="0" baseItem="0"/>
    <dataField name="    Recalcul din prețuri CIF în FOB" fld="3" baseField="0" baseItem="0"/>
    <dataField name="    Importul bancnotelor şi monedelor" fld="4" baseField="0" baseItem="0"/>
    <dataField name="    Import pers. fizice" fld="5" baseField="0" baseItem="0"/>
    <dataField name="    Resurse energetice procurate anterior și stocate" fld="8" baseField="0" baseItem="0"/>
    <dataField name="  Aur nemonetar (CIF)" fld="10" baseField="0" baseItem="0"/>
    <dataField name="  Alte ajustări" fld="9" baseField="0" baseItem="0"/>
  </dataFields>
  <formats count="16">
    <format dxfId="110">
      <pivotArea dataOnly="0" labelOnly="1" fieldPosition="0">
        <references count="1">
          <reference field="4294967294" count="0"/>
        </references>
      </pivotArea>
    </format>
    <format dxfId="109">
      <pivotArea dataOnly="0" outline="0" fieldPosition="0">
        <references count="1">
          <reference field="0" count="0"/>
        </references>
      </pivotArea>
    </format>
    <format dxfId="108">
      <pivotArea type="all" dataOnly="0" outline="0" fieldPosition="0"/>
    </format>
    <format dxfId="107">
      <pivotArea outline="0" collapsedLevelsAreSubtotals="1" fieldPosition="0"/>
    </format>
    <format dxfId="106">
      <pivotArea dataOnly="0" labelOnly="1" outline="0" fieldPosition="0">
        <references count="1">
          <reference field="4294967294" count="5">
            <x v="0"/>
            <x v="1"/>
            <x v="4"/>
            <x v="5"/>
            <x v="6"/>
          </reference>
        </references>
      </pivotArea>
    </format>
    <format dxfId="105">
      <pivotArea type="all" dataOnly="0" outline="0" fieldPosition="0"/>
    </format>
    <format dxfId="104">
      <pivotArea outline="0" collapsedLevelsAreSubtotals="1" fieldPosition="0"/>
    </format>
    <format dxfId="103">
      <pivotArea dataOnly="0" labelOnly="1" outline="0" fieldPosition="0">
        <references count="1">
          <reference field="4294967294" count="5">
            <x v="0"/>
            <x v="1"/>
            <x v="4"/>
            <x v="5"/>
            <x v="6"/>
          </reference>
        </references>
      </pivotArea>
    </format>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dataOnly="0" outline="0" fieldPosition="0">
        <references count="1">
          <reference field="4294967294" count="1">
            <x v="0"/>
          </reference>
        </references>
      </pivotArea>
    </format>
    <format dxfId="98">
      <pivotArea dataOnly="0" labelOnly="1" outline="0" fieldPosition="0">
        <references count="1">
          <reference field="4294967294" count="1">
            <x v="1"/>
          </reference>
        </references>
      </pivotArea>
    </format>
    <format dxfId="97">
      <pivotArea dataOnly="0" labelOnly="1" outline="0" fieldPosition="0">
        <references count="1">
          <reference field="4294967294" count="1">
            <x v="5"/>
          </reference>
        </references>
      </pivotArea>
    </format>
    <format dxfId="96">
      <pivotArea dataOnly="0" labelOnly="1" outline="0" fieldPosition="0">
        <references count="1">
          <reference field="4294967294" count="1">
            <x v="7"/>
          </reference>
        </references>
      </pivotArea>
    </format>
    <format dxfId="95">
      <pivotArea outline="0" collapsedLevelsAreSubtotals="1" fieldPosition="0">
        <references count="1">
          <reference field="0" count="1" selected="0">
            <x v="1048832"/>
          </reference>
        </references>
      </pivotArea>
    </format>
  </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  Import conform statisticii comerțului exterior (CIF)"/>
    <pivotHierarchy dragToData="1" caption="    Recalcul din prețuri CIF în FOB"/>
    <pivotHierarchy dragToData="1" caption="    Importul bancnotelor şi monedelor"/>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  Ajustări operate de BNM:           "/>
    <pivotHierarchy dragToData="1" caption="  Bunuri pentru prelucrare"/>
    <pivotHierarchy dragToData="1" caption="    Resurse energetice procurate anterior și stocate"/>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Alte ajustări"/>
    <pivotHierarchy dragToRow="0" dragToCol="0" dragToPage="0" dragToData="1" caption="  Aur nemonetar (CIF)"/>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Table2" cacheId="256"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EJ71:EL82" firstHeaderRow="1" firstDataRow="2" firstDataCol="1"/>
  <pivotFields count="12">
    <pivotField axis="axisCol" allDrilled="1" subtotalTop="0" showAll="0" sortType="ascending" defaultSubtotal="0" defaultAttributeDrillState="1">
      <items count="6">
        <item x="1"/>
        <item x="2"/>
        <item x="3"/>
        <item x="4"/>
        <item x="5"/>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5"/>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279">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1048832"/>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1048832"/>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1048832"/>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1048832"/>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1048832"/>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1048832"/>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1048832"/>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1048832"/>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1048832"/>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1048832"/>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1048832"/>
          </reference>
        </references>
      </pivotArea>
    </chartFormat>
    <chartFormat chart="2" format="170" series="1">
      <pivotArea type="data" outline="0" fieldPosition="0">
        <references count="2">
          <reference field="4294967294" count="1" selected="0">
            <x v="0"/>
          </reference>
          <reference field="0" count="1" selected="0">
            <x v="1048832"/>
          </reference>
        </references>
      </pivotArea>
    </chartFormat>
    <chartFormat chart="2" format="171" series="1">
      <pivotArea type="data" outline="0" fieldPosition="0">
        <references count="2">
          <reference field="4294967294" count="1" selected="0">
            <x v="0"/>
          </reference>
          <reference field="0" count="1" selected="0">
            <x v="1048832"/>
          </reference>
        </references>
      </pivotArea>
    </chartFormat>
    <chartFormat chart="2" format="172" series="1">
      <pivotArea type="data" outline="0" fieldPosition="0">
        <references count="2">
          <reference field="4294967294" count="1" selected="0">
            <x v="0"/>
          </reference>
          <reference field="0" count="1" selected="0">
            <x v="1048832"/>
          </reference>
        </references>
      </pivotArea>
    </chartFormat>
    <chartFormat chart="2" format="173" series="1">
      <pivotArea type="data" outline="0" fieldPosition="0">
        <references count="2">
          <reference field="4294967294" count="1" selected="0">
            <x v="0"/>
          </reference>
          <reference field="0" count="1" selected="0">
            <x v="1048832"/>
          </reference>
        </references>
      </pivotArea>
    </chartFormat>
    <chartFormat chart="2" format="174">
      <pivotArea type="data" outline="0" fieldPosition="0">
        <references count="2">
          <reference field="4294967294" count="1" selected="0">
            <x v="0"/>
          </reference>
          <reference field="0" count="1" selected="0">
            <x v="1048832"/>
          </reference>
        </references>
      </pivotArea>
    </chartFormat>
    <chartFormat chart="2" format="175">
      <pivotArea type="data" outline="0" fieldPosition="0">
        <references count="2">
          <reference field="4294967294" count="1" selected="0">
            <x v="1"/>
          </reference>
          <reference field="0" count="1" selected="0">
            <x v="1048832"/>
          </reference>
        </references>
      </pivotArea>
    </chartFormat>
    <chartFormat chart="2" format="176">
      <pivotArea type="data" outline="0" fieldPosition="0">
        <references count="2">
          <reference field="4294967294" count="1" selected="0">
            <x v="2"/>
          </reference>
          <reference field="0" count="1" selected="0">
            <x v="1048832"/>
          </reference>
        </references>
      </pivotArea>
    </chartFormat>
    <chartFormat chart="2" format="177">
      <pivotArea type="data" outline="0" fieldPosition="0">
        <references count="2">
          <reference field="4294967294" count="1" selected="0">
            <x v="3"/>
          </reference>
          <reference field="0" count="1" selected="0">
            <x v="1048832"/>
          </reference>
        </references>
      </pivotArea>
    </chartFormat>
    <chartFormat chart="2" format="178">
      <pivotArea type="data" outline="0" fieldPosition="0">
        <references count="2">
          <reference field="4294967294" count="1" selected="0">
            <x v="4"/>
          </reference>
          <reference field="0" count="1" selected="0">
            <x v="1048832"/>
          </reference>
        </references>
      </pivotArea>
    </chartFormat>
    <chartFormat chart="2" format="179">
      <pivotArea type="data" outline="0" fieldPosition="0">
        <references count="2">
          <reference field="4294967294" count="1" selected="0">
            <x v="5"/>
          </reference>
          <reference field="0" count="1" selected="0">
            <x v="1048832"/>
          </reference>
        </references>
      </pivotArea>
    </chartFormat>
    <chartFormat chart="2" format="180">
      <pivotArea type="data" outline="0" fieldPosition="0">
        <references count="2">
          <reference field="4294967294" count="1" selected="0">
            <x v="6"/>
          </reference>
          <reference field="0" count="1" selected="0">
            <x v="1048832"/>
          </reference>
        </references>
      </pivotArea>
    </chartFormat>
    <chartFormat chart="2" format="181">
      <pivotArea type="data" outline="0" fieldPosition="0">
        <references count="2">
          <reference field="4294967294" count="1" selected="0">
            <x v="7"/>
          </reference>
          <reference field="0" count="1" selected="0">
            <x v="1048832"/>
          </reference>
        </references>
      </pivotArea>
    </chartFormat>
    <chartFormat chart="2" format="182">
      <pivotArea type="data" outline="0" fieldPosition="0">
        <references count="2">
          <reference field="4294967294" count="1" selected="0">
            <x v="8"/>
          </reference>
          <reference field="0" count="1" selected="0">
            <x v="1048832"/>
          </reference>
        </references>
      </pivotArea>
    </chartFormat>
    <chartFormat chart="2" format="183">
      <pivotArea type="data" outline="0" fieldPosition="0">
        <references count="2">
          <reference field="4294967294" count="1" selected="0">
            <x v="9"/>
          </reference>
          <reference field="0" count="1" selected="0">
            <x v="1048832"/>
          </reference>
        </references>
      </pivotArea>
    </chartFormat>
    <chartFormat chart="2" format="184">
      <pivotArea type="data" outline="0" fieldPosition="0">
        <references count="2">
          <reference field="4294967294" count="1" selected="0">
            <x v="0"/>
          </reference>
          <reference field="0" count="1" selected="0">
            <x v="1048832"/>
          </reference>
        </references>
      </pivotArea>
    </chartFormat>
    <chartFormat chart="2" format="185">
      <pivotArea type="data" outline="0" fieldPosition="0">
        <references count="2">
          <reference field="4294967294" count="1" selected="0">
            <x v="1"/>
          </reference>
          <reference field="0" count="1" selected="0">
            <x v="1048832"/>
          </reference>
        </references>
      </pivotArea>
    </chartFormat>
    <chartFormat chart="2" format="186">
      <pivotArea type="data" outline="0" fieldPosition="0">
        <references count="2">
          <reference field="4294967294" count="1" selected="0">
            <x v="2"/>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5"/>
          </reference>
          <reference field="0" count="1" selected="0">
            <x v="1048832"/>
          </reference>
        </references>
      </pivotArea>
    </chartFormat>
    <chartFormat chart="2" format="190">
      <pivotArea type="data" outline="0" fieldPosition="0">
        <references count="2">
          <reference field="4294967294" count="1" selected="0">
            <x v="6"/>
          </reference>
          <reference field="0" count="1" selected="0">
            <x v="1048832"/>
          </reference>
        </references>
      </pivotArea>
    </chartFormat>
    <chartFormat chart="2" format="191">
      <pivotArea type="data" outline="0" fieldPosition="0">
        <references count="2">
          <reference field="4294967294" count="1" selected="0">
            <x v="7"/>
          </reference>
          <reference field="0" count="1" selected="0">
            <x v="1048832"/>
          </reference>
        </references>
      </pivotArea>
    </chartFormat>
    <chartFormat chart="2" format="192">
      <pivotArea type="data" outline="0" fieldPosition="0">
        <references count="2">
          <reference field="4294967294" count="1" selected="0">
            <x v="8"/>
          </reference>
          <reference field="0" count="1" selected="0">
            <x v="1048832"/>
          </reference>
        </references>
      </pivotArea>
    </chartFormat>
    <chartFormat chart="2" format="193">
      <pivotArea type="data" outline="0" fieldPosition="0">
        <references count="2">
          <reference field="4294967294" count="1" selected="0">
            <x v="9"/>
          </reference>
          <reference field="0" count="1" selected="0">
            <x v="1048832"/>
          </reference>
        </references>
      </pivotArea>
    </chartFormat>
    <chartFormat chart="2" format="194">
      <pivotArea type="data" outline="0" fieldPosition="0">
        <references count="2">
          <reference field="4294967294" count="1" selected="0">
            <x v="0"/>
          </reference>
          <reference field="0" count="1" selected="0">
            <x v="1048832"/>
          </reference>
        </references>
      </pivotArea>
    </chartFormat>
    <chartFormat chart="2" format="195">
      <pivotArea type="data" outline="0" fieldPosition="0">
        <references count="2">
          <reference field="4294967294" count="1" selected="0">
            <x v="1"/>
          </reference>
          <reference field="0" count="1" selected="0">
            <x v="1048832"/>
          </reference>
        </references>
      </pivotArea>
    </chartFormat>
    <chartFormat chart="2" format="196">
      <pivotArea type="data" outline="0" fieldPosition="0">
        <references count="2">
          <reference field="4294967294" count="1" selected="0">
            <x v="2"/>
          </reference>
          <reference field="0" count="1" selected="0">
            <x v="1048832"/>
          </reference>
        </references>
      </pivotArea>
    </chartFormat>
    <chartFormat chart="2" format="197">
      <pivotArea type="data" outline="0" fieldPosition="0">
        <references count="2">
          <reference field="4294967294" count="1" selected="0">
            <x v="3"/>
          </reference>
          <reference field="0" count="1" selected="0">
            <x v="1048832"/>
          </reference>
        </references>
      </pivotArea>
    </chartFormat>
    <chartFormat chart="2" format="198">
      <pivotArea type="data" outline="0" fieldPosition="0">
        <references count="2">
          <reference field="4294967294" count="1" selected="0">
            <x v="4"/>
          </reference>
          <reference field="0" count="1" selected="0">
            <x v="1048832"/>
          </reference>
        </references>
      </pivotArea>
    </chartFormat>
    <chartFormat chart="2" format="199">
      <pivotArea type="data" outline="0" fieldPosition="0">
        <references count="2">
          <reference field="4294967294" count="1" selected="0">
            <x v="5"/>
          </reference>
          <reference field="0" count="1" selected="0">
            <x v="1048832"/>
          </reference>
        </references>
      </pivotArea>
    </chartFormat>
    <chartFormat chart="2" format="200">
      <pivotArea type="data" outline="0" fieldPosition="0">
        <references count="2">
          <reference field="4294967294" count="1" selected="0">
            <x v="6"/>
          </reference>
          <reference field="0" count="1" selected="0">
            <x v="1048832"/>
          </reference>
        </references>
      </pivotArea>
    </chartFormat>
    <chartFormat chart="2" format="201">
      <pivotArea type="data" outline="0" fieldPosition="0">
        <references count="2">
          <reference field="4294967294" count="1" selected="0">
            <x v="7"/>
          </reference>
          <reference field="0" count="1" selected="0">
            <x v="1048832"/>
          </reference>
        </references>
      </pivotArea>
    </chartFormat>
    <chartFormat chart="2" format="202">
      <pivotArea type="data" outline="0" fieldPosition="0">
        <references count="2">
          <reference field="4294967294" count="1" selected="0">
            <x v="8"/>
          </reference>
          <reference field="0" count="1" selected="0">
            <x v="1048832"/>
          </reference>
        </references>
      </pivotArea>
    </chartFormat>
    <chartFormat chart="2" format="203">
      <pivotArea type="data" outline="0" fieldPosition="0">
        <references count="2">
          <reference field="4294967294" count="1" selected="0">
            <x v="9"/>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series="1">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0"/>
          </reference>
          <reference field="0" count="1" selected="0">
            <x v="1048832"/>
          </reference>
        </references>
      </pivotArea>
    </chartFormat>
    <chartFormat chart="2" format="216">
      <pivotArea type="data" outline="0" fieldPosition="0">
        <references count="2">
          <reference field="4294967294" count="1" selected="0">
            <x v="1"/>
          </reference>
          <reference field="0" count="1" selected="0">
            <x v="1048832"/>
          </reference>
        </references>
      </pivotArea>
    </chartFormat>
    <chartFormat chart="2" format="217">
      <pivotArea type="data" outline="0" fieldPosition="0">
        <references count="2">
          <reference field="4294967294" count="1" selected="0">
            <x v="2"/>
          </reference>
          <reference field="0" count="1" selected="0">
            <x v="1048832"/>
          </reference>
        </references>
      </pivotArea>
    </chartFormat>
    <chartFormat chart="2" format="218">
      <pivotArea type="data" outline="0" fieldPosition="0">
        <references count="2">
          <reference field="4294967294" count="1" selected="0">
            <x v="3"/>
          </reference>
          <reference field="0" count="1" selected="0">
            <x v="1048832"/>
          </reference>
        </references>
      </pivotArea>
    </chartFormat>
    <chartFormat chart="2" format="219">
      <pivotArea type="data" outline="0" fieldPosition="0">
        <references count="2">
          <reference field="4294967294" count="1" selected="0">
            <x v="4"/>
          </reference>
          <reference field="0" count="1" selected="0">
            <x v="1048832"/>
          </reference>
        </references>
      </pivotArea>
    </chartFormat>
    <chartFormat chart="2" format="220">
      <pivotArea type="data" outline="0" fieldPosition="0">
        <references count="2">
          <reference field="4294967294" count="1" selected="0">
            <x v="5"/>
          </reference>
          <reference field="0" count="1" selected="0">
            <x v="1048832"/>
          </reference>
        </references>
      </pivotArea>
    </chartFormat>
    <chartFormat chart="2" format="221">
      <pivotArea type="data" outline="0" fieldPosition="0">
        <references count="2">
          <reference field="4294967294" count="1" selected="0">
            <x v="6"/>
          </reference>
          <reference field="0" count="1" selected="0">
            <x v="1048832"/>
          </reference>
        </references>
      </pivotArea>
    </chartFormat>
    <chartFormat chart="2" format="222">
      <pivotArea type="data" outline="0" fieldPosition="0">
        <references count="2">
          <reference field="4294967294" count="1" selected="0">
            <x v="7"/>
          </reference>
          <reference field="0" count="1" selected="0">
            <x v="1048832"/>
          </reference>
        </references>
      </pivotArea>
    </chartFormat>
    <chartFormat chart="2" format="223">
      <pivotArea type="data" outline="0" fieldPosition="0">
        <references count="2">
          <reference field="4294967294" count="1" selected="0">
            <x v="8"/>
          </reference>
          <reference field="0" count="1" selected="0">
            <x v="1048832"/>
          </reference>
        </references>
      </pivotArea>
    </chartFormat>
    <chartFormat chart="2" format="224">
      <pivotArea type="data" outline="0" fieldPosition="0">
        <references count="2">
          <reference field="4294967294" count="1" selected="0">
            <x v="9"/>
          </reference>
          <reference field="0" count="1" selected="0">
            <x v="1048832"/>
          </reference>
        </references>
      </pivotArea>
    </chartFormat>
    <chartFormat chart="2" format="225" series="1">
      <pivotArea type="data" outline="0" fieldPosition="0">
        <references count="2">
          <reference field="4294967294" count="1" selected="0">
            <x v="0"/>
          </reference>
          <reference field="0" count="1" selected="0">
            <x v="1048832"/>
          </reference>
        </references>
      </pivotArea>
    </chartFormat>
    <chartFormat chart="2" format="226">
      <pivotArea type="data" outline="0" fieldPosition="0">
        <references count="2">
          <reference field="4294967294" count="1" selected="0">
            <x v="0"/>
          </reference>
          <reference field="0" count="1" selected="0">
            <x v="1048832"/>
          </reference>
        </references>
      </pivotArea>
    </chartFormat>
    <chartFormat chart="2" format="227">
      <pivotArea type="data" outline="0" fieldPosition="0">
        <references count="2">
          <reference field="4294967294" count="1" selected="0">
            <x v="1"/>
          </reference>
          <reference field="0" count="1" selected="0">
            <x v="1048832"/>
          </reference>
        </references>
      </pivotArea>
    </chartFormat>
    <chartFormat chart="2" format="228">
      <pivotArea type="data" outline="0" fieldPosition="0">
        <references count="2">
          <reference field="4294967294" count="1" selected="0">
            <x v="2"/>
          </reference>
          <reference field="0" count="1" selected="0">
            <x v="1048832"/>
          </reference>
        </references>
      </pivotArea>
    </chartFormat>
    <chartFormat chart="2" format="229">
      <pivotArea type="data" outline="0" fieldPosition="0">
        <references count="2">
          <reference field="4294967294" count="1" selected="0">
            <x v="3"/>
          </reference>
          <reference field="0" count="1" selected="0">
            <x v="1048832"/>
          </reference>
        </references>
      </pivotArea>
    </chartFormat>
    <chartFormat chart="2" format="230">
      <pivotArea type="data" outline="0" fieldPosition="0">
        <references count="2">
          <reference field="4294967294" count="1" selected="0">
            <x v="4"/>
          </reference>
          <reference field="0" count="1" selected="0">
            <x v="1048832"/>
          </reference>
        </references>
      </pivotArea>
    </chartFormat>
    <chartFormat chart="2" format="231">
      <pivotArea type="data" outline="0" fieldPosition="0">
        <references count="2">
          <reference field="4294967294" count="1" selected="0">
            <x v="5"/>
          </reference>
          <reference field="0" count="1" selected="0">
            <x v="1048832"/>
          </reference>
        </references>
      </pivotArea>
    </chartFormat>
    <chartFormat chart="2" format="232">
      <pivotArea type="data" outline="0" fieldPosition="0">
        <references count="2">
          <reference field="4294967294" count="1" selected="0">
            <x v="6"/>
          </reference>
          <reference field="0" count="1" selected="0">
            <x v="1048832"/>
          </reference>
        </references>
      </pivotArea>
    </chartFormat>
    <chartFormat chart="2" format="233">
      <pivotArea type="data" outline="0" fieldPosition="0">
        <references count="2">
          <reference field="4294967294" count="1" selected="0">
            <x v="7"/>
          </reference>
          <reference field="0" count="1" selected="0">
            <x v="1048832"/>
          </reference>
        </references>
      </pivotArea>
    </chartFormat>
    <chartFormat chart="2" format="234">
      <pivotArea type="data" outline="0" fieldPosition="0">
        <references count="2">
          <reference field="4294967294" count="1" selected="0">
            <x v="8"/>
          </reference>
          <reference field="0" count="1" selected="0">
            <x v="1048832"/>
          </reference>
        </references>
      </pivotArea>
    </chartFormat>
    <chartFormat chart="2" format="235">
      <pivotArea type="data" outline="0" fieldPosition="0">
        <references count="2">
          <reference field="4294967294" count="1" selected="0">
            <x v="9"/>
          </reference>
          <reference field="0" count="1" selected="0">
            <x v="1048832"/>
          </reference>
        </references>
      </pivotArea>
    </chartFormat>
    <chartFormat chart="2" format="236" series="1">
      <pivotArea type="data" outline="0" fieldPosition="0">
        <references count="2">
          <reference field="4294967294" count="1" selected="0">
            <x v="0"/>
          </reference>
          <reference field="0" count="1" selected="0">
            <x v="1048832"/>
          </reference>
        </references>
      </pivotArea>
    </chartFormat>
    <chartFormat chart="2" format="237" series="1">
      <pivotArea type="data" outline="0" fieldPosition="0">
        <references count="2">
          <reference field="4294967294" count="1" selected="0">
            <x v="0"/>
          </reference>
          <reference field="0" count="1" selected="0">
            <x v="1048832"/>
          </reference>
        </references>
      </pivotArea>
    </chartFormat>
    <chartFormat chart="2" format="238">
      <pivotArea type="data" outline="0" fieldPosition="0">
        <references count="2">
          <reference field="4294967294" count="1" selected="0">
            <x v="0"/>
          </reference>
          <reference field="0" count="1" selected="0">
            <x v="1048832"/>
          </reference>
        </references>
      </pivotArea>
    </chartFormat>
    <chartFormat chart="2" format="239">
      <pivotArea type="data" outline="0" fieldPosition="0">
        <references count="2">
          <reference field="4294967294" count="1" selected="0">
            <x v="1"/>
          </reference>
          <reference field="0" count="1" selected="0">
            <x v="1048832"/>
          </reference>
        </references>
      </pivotArea>
    </chartFormat>
    <chartFormat chart="2" format="240">
      <pivotArea type="data" outline="0" fieldPosition="0">
        <references count="2">
          <reference field="4294967294" count="1" selected="0">
            <x v="2"/>
          </reference>
          <reference field="0" count="1" selected="0">
            <x v="1048832"/>
          </reference>
        </references>
      </pivotArea>
    </chartFormat>
    <chartFormat chart="2" format="241">
      <pivotArea type="data" outline="0" fieldPosition="0">
        <references count="2">
          <reference field="4294967294" count="1" selected="0">
            <x v="3"/>
          </reference>
          <reference field="0" count="1" selected="0">
            <x v="1048832"/>
          </reference>
        </references>
      </pivotArea>
    </chartFormat>
    <chartFormat chart="2" format="242">
      <pivotArea type="data" outline="0" fieldPosition="0">
        <references count="2">
          <reference field="4294967294" count="1" selected="0">
            <x v="4"/>
          </reference>
          <reference field="0" count="1" selected="0">
            <x v="1048832"/>
          </reference>
        </references>
      </pivotArea>
    </chartFormat>
    <chartFormat chart="2" format="243">
      <pivotArea type="data" outline="0" fieldPosition="0">
        <references count="2">
          <reference field="4294967294" count="1" selected="0">
            <x v="5"/>
          </reference>
          <reference field="0" count="1" selected="0">
            <x v="1048832"/>
          </reference>
        </references>
      </pivotArea>
    </chartFormat>
    <chartFormat chart="2" format="244">
      <pivotArea type="data" outline="0" fieldPosition="0">
        <references count="2">
          <reference field="4294967294" count="1" selected="0">
            <x v="6"/>
          </reference>
          <reference field="0" count="1" selected="0">
            <x v="1048832"/>
          </reference>
        </references>
      </pivotArea>
    </chartFormat>
    <chartFormat chart="2" format="245">
      <pivotArea type="data" outline="0" fieldPosition="0">
        <references count="2">
          <reference field="4294967294" count="1" selected="0">
            <x v="7"/>
          </reference>
          <reference field="0" count="1" selected="0">
            <x v="1048832"/>
          </reference>
        </references>
      </pivotArea>
    </chartFormat>
    <chartFormat chart="2" format="246">
      <pivotArea type="data" outline="0" fieldPosition="0">
        <references count="2">
          <reference field="4294967294" count="1" selected="0">
            <x v="8"/>
          </reference>
          <reference field="0" count="1" selected="0">
            <x v="1048832"/>
          </reference>
        </references>
      </pivotArea>
    </chartFormat>
    <chartFormat chart="2" format="247">
      <pivotArea type="data" outline="0" fieldPosition="0">
        <references count="2">
          <reference field="4294967294" count="1" selected="0">
            <x v="9"/>
          </reference>
          <reference field="0" count="1" selected="0">
            <x v="1048832"/>
          </reference>
        </references>
      </pivotArea>
    </chartFormat>
    <chartFormat chart="2" format="248" series="1">
      <pivotArea type="data" outline="0" fieldPosition="0">
        <references count="2">
          <reference field="4294967294" count="1" selected="0">
            <x v="0"/>
          </reference>
          <reference field="0" count="1" selected="0">
            <x v="1048832"/>
          </reference>
        </references>
      </pivotArea>
    </chartFormat>
    <chartFormat chart="2" format="249">
      <pivotArea type="data" outline="0" fieldPosition="0">
        <references count="2">
          <reference field="4294967294" count="1" selected="0">
            <x v="0"/>
          </reference>
          <reference field="0" count="1" selected="0">
            <x v="1048832"/>
          </reference>
        </references>
      </pivotArea>
    </chartFormat>
    <chartFormat chart="2" format="250">
      <pivotArea type="data" outline="0" fieldPosition="0">
        <references count="2">
          <reference field="4294967294" count="1" selected="0">
            <x v="1"/>
          </reference>
          <reference field="0" count="1" selected="0">
            <x v="1048832"/>
          </reference>
        </references>
      </pivotArea>
    </chartFormat>
    <chartFormat chart="2" format="251">
      <pivotArea type="data" outline="0" fieldPosition="0">
        <references count="2">
          <reference field="4294967294" count="1" selected="0">
            <x v="2"/>
          </reference>
          <reference field="0" count="1" selected="0">
            <x v="1048832"/>
          </reference>
        </references>
      </pivotArea>
    </chartFormat>
    <chartFormat chart="2" format="252">
      <pivotArea type="data" outline="0" fieldPosition="0">
        <references count="2">
          <reference field="4294967294" count="1" selected="0">
            <x v="3"/>
          </reference>
          <reference field="0" count="1" selected="0">
            <x v="1048832"/>
          </reference>
        </references>
      </pivotArea>
    </chartFormat>
    <chartFormat chart="2" format="253">
      <pivotArea type="data" outline="0" fieldPosition="0">
        <references count="2">
          <reference field="4294967294" count="1" selected="0">
            <x v="4"/>
          </reference>
          <reference field="0" count="1" selected="0">
            <x v="1048832"/>
          </reference>
        </references>
      </pivotArea>
    </chartFormat>
    <chartFormat chart="2" format="254">
      <pivotArea type="data" outline="0" fieldPosition="0">
        <references count="2">
          <reference field="4294967294" count="1" selected="0">
            <x v="5"/>
          </reference>
          <reference field="0" count="1" selected="0">
            <x v="1048832"/>
          </reference>
        </references>
      </pivotArea>
    </chartFormat>
    <chartFormat chart="2" format="255">
      <pivotArea type="data" outline="0" fieldPosition="0">
        <references count="2">
          <reference field="4294967294" count="1" selected="0">
            <x v="6"/>
          </reference>
          <reference field="0" count="1" selected="0">
            <x v="1048832"/>
          </reference>
        </references>
      </pivotArea>
    </chartFormat>
    <chartFormat chart="2" format="256">
      <pivotArea type="data" outline="0" fieldPosition="0">
        <references count="2">
          <reference field="4294967294" count="1" selected="0">
            <x v="7"/>
          </reference>
          <reference field="0" count="1" selected="0">
            <x v="1048832"/>
          </reference>
        </references>
      </pivotArea>
    </chartFormat>
    <chartFormat chart="2" format="257">
      <pivotArea type="data" outline="0" fieldPosition="0">
        <references count="2">
          <reference field="4294967294" count="1" selected="0">
            <x v="8"/>
          </reference>
          <reference field="0" count="1" selected="0">
            <x v="1048832"/>
          </reference>
        </references>
      </pivotArea>
    </chartFormat>
    <chartFormat chart="2" format="258">
      <pivotArea type="data" outline="0" fieldPosition="0">
        <references count="2">
          <reference field="4294967294" count="1" selected="0">
            <x v="9"/>
          </reference>
          <reference field="0" count="1" selected="0">
            <x v="1048832"/>
          </reference>
        </references>
      </pivotArea>
    </chartFormat>
    <chartFormat chart="2" format="259" series="1">
      <pivotArea type="data" outline="0" fieldPosition="0">
        <references count="2">
          <reference field="4294967294" count="1" selected="0">
            <x v="0"/>
          </reference>
          <reference field="0" count="1" selected="0">
            <x v="1"/>
          </reference>
        </references>
      </pivotArea>
    </chartFormat>
    <chartFormat chart="2" format="260" series="1">
      <pivotArea type="data" outline="0" fieldPosition="0">
        <references count="2">
          <reference field="4294967294" count="1" selected="0">
            <x v="0"/>
          </reference>
          <reference field="0" count="1" selected="0">
            <x v="2"/>
          </reference>
        </references>
      </pivotArea>
    </chartFormat>
    <chartFormat chart="2" format="261" series="1">
      <pivotArea type="data" outline="0" fieldPosition="0">
        <references count="2">
          <reference field="4294967294" count="1" selected="0">
            <x v="0"/>
          </reference>
          <reference field="0" count="1" selected="0">
            <x v="3"/>
          </reference>
        </references>
      </pivotArea>
    </chartFormat>
    <chartFormat chart="2" format="262" series="1">
      <pivotArea type="data" outline="0" fieldPosition="0">
        <references count="2">
          <reference field="4294967294" count="1" selected="0">
            <x v="0"/>
          </reference>
          <reference field="0" count="1" selected="0">
            <x v="4"/>
          </reference>
        </references>
      </pivotArea>
    </chartFormat>
    <chartFormat chart="2" format="263" series="1">
      <pivotArea type="data" outline="0" fieldPosition="0">
        <references count="2">
          <reference field="4294967294" count="1" selected="0">
            <x v="0"/>
          </reference>
          <reference field="0" count="1" selected="0">
            <x v="5"/>
          </reference>
        </references>
      </pivotArea>
    </chartFormat>
    <chartFormat chart="2" format="264" series="1">
      <pivotArea type="data" outline="0" fieldPosition="0">
        <references count="2">
          <reference field="4294967294" count="1" selected="0">
            <x v="0"/>
          </reference>
          <reference field="0" count="1" selected="0">
            <x v="0"/>
          </reference>
        </references>
      </pivotArea>
    </chartFormat>
    <chartFormat chart="2" format="265">
      <pivotArea type="data" outline="0" fieldPosition="0">
        <references count="2">
          <reference field="4294967294" count="1" selected="0">
            <x v="2"/>
          </reference>
          <reference field="0" count="1" selected="0">
            <x v="5"/>
          </reference>
        </references>
      </pivotArea>
    </chartFormat>
    <chartFormat chart="2" format="266">
      <pivotArea type="data" outline="0" fieldPosition="0">
        <references count="2">
          <reference field="4294967294" count="1" selected="0">
            <x v="1"/>
          </reference>
          <reference field="0" count="1" selected="0">
            <x v="5"/>
          </reference>
        </references>
      </pivotArea>
    </chartFormat>
    <chartFormat chart="2" format="267">
      <pivotArea type="data" outline="0" fieldPosition="0">
        <references count="2">
          <reference field="4294967294" count="1" selected="0">
            <x v="0"/>
          </reference>
          <reference field="0" count="1" selected="0">
            <x v="5"/>
          </reference>
        </references>
      </pivotArea>
    </chartFormat>
    <chartFormat chart="2" format="268">
      <pivotArea type="data" outline="0" fieldPosition="0">
        <references count="2">
          <reference field="4294967294" count="1" selected="0">
            <x v="8"/>
          </reference>
          <reference field="0" count="1" selected="0">
            <x v="5"/>
          </reference>
        </references>
      </pivotArea>
    </chartFormat>
    <chartFormat chart="2" format="269">
      <pivotArea type="data" outline="0" fieldPosition="0">
        <references count="2">
          <reference field="4294967294" count="1" selected="0">
            <x v="4"/>
          </reference>
          <reference field="0" count="1" selected="0">
            <x v="5"/>
          </reference>
        </references>
      </pivotArea>
    </chartFormat>
    <chartFormat chart="2" format="270">
      <pivotArea type="data" outline="0" fieldPosition="0">
        <references count="2">
          <reference field="4294967294" count="1" selected="0">
            <x v="6"/>
          </reference>
          <reference field="0" count="1" selected="0">
            <x v="5"/>
          </reference>
        </references>
      </pivotArea>
    </chartFormat>
    <chartFormat chart="2" format="271">
      <pivotArea type="data" outline="0" fieldPosition="0">
        <references count="2">
          <reference field="4294967294" count="1" selected="0">
            <x v="5"/>
          </reference>
          <reference field="0" count="1" selected="0">
            <x v="5"/>
          </reference>
        </references>
      </pivotArea>
    </chartFormat>
    <chartFormat chart="2" format="272">
      <pivotArea type="data" outline="0" fieldPosition="0">
        <references count="2">
          <reference field="4294967294" count="1" selected="0">
            <x v="7"/>
          </reference>
          <reference field="0" count="1" selected="0">
            <x v="5"/>
          </reference>
        </references>
      </pivotArea>
    </chartFormat>
    <chartFormat chart="2" format="273">
      <pivotArea type="data" outline="0" fieldPosition="0">
        <references count="2">
          <reference field="4294967294" count="1" selected="0">
            <x v="3"/>
          </reference>
          <reference field="0" count="1" selected="0">
            <x v="5"/>
          </reference>
        </references>
      </pivotArea>
    </chartFormat>
    <chartFormat chart="2" format="274">
      <pivotArea type="data" outline="0" fieldPosition="0">
        <references count="2">
          <reference field="4294967294" count="1" selected="0">
            <x v="9"/>
          </reference>
          <reference field="0" count="1" selected="0">
            <x v="5"/>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5 Tr. 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11*" cacheId="261"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5">
  <location ref="GC4:GD11" firstHeaderRow="1" firstDataRow="2" firstDataCol="1"/>
  <pivotFields count="8">
    <pivotField axis="axisCol" allDrilled="1" subtotalTop="0" showAll="0" sortType="descending" defaultSubtotal="0" defaultAttributeDrillState="1">
      <items count="6">
        <item s="1" x="0"/>
        <item x="5"/>
        <item x="4"/>
        <item x="3"/>
        <item x="2"/>
        <item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howAl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5" baseField="0" baseItem="0"/>
    <dataField name="Servicii tehnice   " fld="6" baseField="0" baseItem="0"/>
    <dataField name="Sum of Altele E" fld="7" baseField="0" baseItem="0"/>
  </dataFields>
  <chartFormats count="12">
    <chartFormat chart="2" format="148" series="1">
      <pivotArea type="data" outline="0" fieldPosition="0">
        <references count="1">
          <reference field="4294967294" count="1" selected="0">
            <x v="0"/>
          </reference>
        </references>
      </pivotArea>
    </chartFormat>
    <chartFormat chart="2" format="149">
      <pivotArea type="data" outline="0" fieldPosition="0">
        <references count="1">
          <reference field="4294967294" count="1" selected="0">
            <x v="0"/>
          </reference>
        </references>
      </pivotArea>
    </chartFormat>
    <chartFormat chart="2" format="150">
      <pivotArea type="data" outline="0" fieldPosition="0">
        <references count="1">
          <reference field="4294967294" count="1" selected="0">
            <x v="1"/>
          </reference>
        </references>
      </pivotArea>
    </chartFormat>
    <chartFormat chart="2" format="151">
      <pivotArea type="data" outline="0" fieldPosition="0">
        <references count="1">
          <reference field="4294967294" count="1" selected="0">
            <x v="2"/>
          </reference>
        </references>
      </pivotArea>
    </chartFormat>
    <chartFormat chart="2" format="152">
      <pivotArea type="data" outline="0" fieldPosition="0">
        <references count="1">
          <reference field="4294967294" count="1" selected="0">
            <x v="3"/>
          </reference>
        </references>
      </pivotArea>
    </chartFormat>
    <chartFormat chart="2" format="153">
      <pivotArea type="data" outline="0" fieldPosition="0">
        <references count="1">
          <reference field="4294967294" count="1" selected="0">
            <x v="5"/>
          </reference>
        </references>
      </pivotArea>
    </chartFormat>
    <chartFormat chart="2" format="154">
      <pivotArea type="data" outline="0" fieldPosition="0">
        <references count="1">
          <reference field="4294967294" count="1" selected="0">
            <x v="4"/>
          </reference>
        </references>
      </pivotArea>
    </chartFormat>
    <chartFormat chart="2" format="155" series="1">
      <pivotArea type="data" outline="0" fieldPosition="0">
        <references count="2">
          <reference field="4294967294" count="1" selected="0">
            <x v="0"/>
          </reference>
          <reference field="0" count="1" selected="0">
            <x v="1"/>
          </reference>
        </references>
      </pivotArea>
    </chartFormat>
    <chartFormat chart="2" format="156" series="1">
      <pivotArea type="data" outline="0" fieldPosition="0">
        <references count="2">
          <reference field="4294967294" count="1" selected="0">
            <x v="0"/>
          </reference>
          <reference field="0" count="1" selected="0">
            <x v="2"/>
          </reference>
        </references>
      </pivotArea>
    </chartFormat>
    <chartFormat chart="2" format="157" series="1">
      <pivotArea type="data" outline="0" fieldPosition="0">
        <references count="2">
          <reference field="4294967294" count="1" selected="0">
            <x v="0"/>
          </reference>
          <reference field="0" count="1" selected="0">
            <x v="3"/>
          </reference>
        </references>
      </pivotArea>
    </chartFormat>
    <chartFormat chart="2" format="158" series="1">
      <pivotArea type="data" outline="0" fieldPosition="0">
        <references count="2">
          <reference field="4294967294" count="1" selected="0">
            <x v="0"/>
          </reference>
          <reference field="0" count="1" selected="0">
            <x v="4"/>
          </reference>
        </references>
      </pivotArea>
    </chartFormat>
    <chartFormat chart="2" format="159" series="1">
      <pivotArea type="data" outline="0" fieldPosition="0">
        <references count="2">
          <reference field="4294967294" count="1" selected="0">
            <x v="0"/>
          </reference>
          <reference field="0" count="1" selected="0">
            <x v="5"/>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MAX 5 SELECTIONS! " cacheId="248"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_D1.1" cacheId="263"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5">
  <location ref="EJ4:EL10" firstHeaderRow="0" firstDataRow="1" firstDataCol="1"/>
  <pivotFields count="3">
    <pivotField axis="axisRow" allDrilled="1" subtotalTop="0" showAll="0" sortType="ascending" nonAutoSortDefault="1"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6">
    <i>
      <x/>
    </i>
    <i>
      <x v="1"/>
    </i>
    <i>
      <x v="2"/>
    </i>
    <i>
      <x v="3"/>
    </i>
    <i>
      <x v="4"/>
    </i>
    <i>
      <x v="5"/>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2*" cacheId="258"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4">
  <location ref="GC14:GD21" firstHeaderRow="1" firstDataRow="2" firstDataCol="1"/>
  <pivotFields count="8">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13">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 chart="2" format="148" series="1">
      <pivotArea type="data" outline="0" fieldPosition="0">
        <references count="2">
          <reference field="4294967294" count="1" selected="0">
            <x v="0"/>
          </reference>
          <reference field="0" count="1" selected="0">
            <x v="1"/>
          </reference>
        </references>
      </pivotArea>
    </chartFormat>
    <chartFormat chart="2" format="149" series="1">
      <pivotArea type="data" outline="0" fieldPosition="0">
        <references count="2">
          <reference field="4294967294" count="1" selected="0">
            <x v="0"/>
          </reference>
          <reference field="0" count="1" selected="0">
            <x v="2"/>
          </reference>
        </references>
      </pivotArea>
    </chartFormat>
    <chartFormat chart="2" format="150" series="1">
      <pivotArea type="data" outline="0" fieldPosition="0">
        <references count="2">
          <reference field="4294967294" count="1" selected="0">
            <x v="0"/>
          </reference>
          <reference field="0" count="1" selected="0">
            <x v="3"/>
          </reference>
        </references>
      </pivotArea>
    </chartFormat>
    <chartFormat chart="2" format="151" series="1">
      <pivotArea type="data" outline="0" fieldPosition="0">
        <references count="2">
          <reference field="4294967294" count="1" selected="0">
            <x v="0"/>
          </reference>
          <reference field="0" count="1" selected="0">
            <x v="4"/>
          </reference>
        </references>
      </pivotArea>
    </chartFormat>
    <chartFormat chart="2" format="152" series="1">
      <pivotArea type="data" outline="0" fieldPosition="0">
        <references count="2">
          <reference field="4294967294" count="1" selected="0">
            <x v="0"/>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7" cacheId="260"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C4:FK10" firstHeaderRow="0" firstDataRow="1" firstDataCol="1"/>
  <pivotFields count="10">
    <pivotField axis="axisRow" allDrilled="1" subtotalTop="0" showAll="0" sortType="descending" defaultSubtotal="0" defaultAttributeDrillState="1">
      <items count="6">
        <item x="5"/>
        <item x="4"/>
        <item x="3"/>
        <item x="2"/>
        <item x="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x v="5"/>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20">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 chart="2" format="30">
      <pivotArea type="data" outline="0" fieldPosition="0">
        <references count="2">
          <reference field="4294967294" count="1" selected="0">
            <x v="7"/>
          </reference>
          <reference field="0" count="1" selected="0">
            <x v="1048832"/>
          </reference>
        </references>
      </pivotArea>
    </chartFormat>
    <chartFormat chart="2" format="31">
      <pivotArea type="data" outline="0" fieldPosition="0">
        <references count="2">
          <reference field="4294967294" count="1" selected="0">
            <x v="7"/>
          </reference>
          <reference field="0" count="1" selected="0">
            <x v="1048832"/>
          </reference>
        </references>
      </pivotArea>
    </chartFormat>
    <chartFormat chart="2" format="32">
      <pivotArea type="data" outline="0" fieldPosition="0">
        <references count="2">
          <reference field="4294967294" count="1" selected="0">
            <x v="7"/>
          </reference>
          <reference field="0" count="1" selected="0">
            <x v="4"/>
          </reference>
        </references>
      </pivotArea>
    </chartFormat>
    <chartFormat chart="2" format="33">
      <pivotArea type="data" outline="0" fieldPosition="0">
        <references count="2">
          <reference field="4294967294" count="1" selected="0">
            <x v="7"/>
          </reference>
          <reference field="0" count="1" selected="0">
            <x v="2"/>
          </reference>
        </references>
      </pivotArea>
    </chartFormat>
    <chartFormat chart="2" format="34">
      <pivotArea type="data" outline="0" fieldPosition="0">
        <references count="2">
          <reference field="4294967294" count="1" selected="0">
            <x v="7"/>
          </reference>
          <reference field="0" count="1" selected="0">
            <x v="1"/>
          </reference>
        </references>
      </pivotArea>
    </chartFormat>
    <chartFormat chart="2" format="35">
      <pivotArea type="data" outline="0" fieldPosition="0">
        <references count="2">
          <reference field="4294967294" count="1" selected="0">
            <x v="4"/>
          </reference>
          <reference field="0" count="1" selected="0">
            <x v="5"/>
          </reference>
        </references>
      </pivotArea>
    </chartFormat>
    <chartFormat chart="2" format="36">
      <pivotArea type="data" outline="0" fieldPosition="0">
        <references count="2">
          <reference field="4294967294" count="1" selected="0">
            <x v="7"/>
          </reference>
          <reference field="0" count="1" selected="0">
            <x v="5"/>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27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2"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7">
    <i>
      <x/>
    </i>
    <i>
      <x v="1"/>
    </i>
    <i>
      <x v="2"/>
    </i>
    <i>
      <x v="3"/>
    </i>
    <i>
      <x v="4"/>
    </i>
    <i>
      <x v="5"/>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74"/>
  </rowHierarchiesUsage>
  <colHierarchiesUsage count="1">
    <colHierarchyUsage hierarchyUsage="1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10000000}" name="PivotTable14" cacheId="252"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location ref="DP6:DR16" firstHeaderRow="1" firstDataRow="2" firstDataCol="1"/>
  <pivotFields count="12">
    <pivotField showAll="0"/>
    <pivotField axis="axisCol" showAll="0">
      <items count="28">
        <item h="1" m="1" x="18"/>
        <item h="1" m="1" x="20"/>
        <item h="1" m="1" x="19"/>
        <item h="1" m="1" x="21"/>
        <item h="1" m="1" x="26"/>
        <item h="1" m="1" x="24"/>
        <item h="1" m="1" x="25"/>
        <item h="1" m="1" x="15"/>
        <item h="1" m="1" x="23"/>
        <item h="1" m="1" x="16"/>
        <item h="1" m="1" x="17"/>
        <item h="1" m="1" x="22"/>
        <item h="1" m="1" x="13"/>
        <item h="1" m="1" x="14"/>
        <item h="1" m="1" x="11"/>
        <item h="1" m="1" x="12"/>
        <item h="1" m="1" x="6"/>
        <item h="1" m="1" x="7"/>
        <item h="1" x="0"/>
        <item h="1" x="1"/>
        <item h="1" m="1" x="8"/>
        <item h="1" x="2"/>
        <item h="1" m="1" x="9"/>
        <item h="1" m="1" x="10"/>
        <item h="1" x="3"/>
        <item h="1" x="4"/>
        <item x="5"/>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showAll="0"/>
  </pivotFields>
  <rowFields count="1">
    <field x="-2"/>
  </rowFields>
  <rowItems count="9">
    <i>
      <x/>
    </i>
    <i i="1">
      <x v="1"/>
    </i>
    <i i="2">
      <x v="2"/>
    </i>
    <i i="3">
      <x v="3"/>
    </i>
    <i i="4">
      <x v="4"/>
    </i>
    <i i="5">
      <x v="5"/>
    </i>
    <i i="6">
      <x v="6"/>
    </i>
    <i i="7">
      <x v="7"/>
    </i>
    <i i="8">
      <x v="8"/>
    </i>
  </rowItems>
  <colFields count="1">
    <field x="1"/>
  </colFields>
  <colItems count="2">
    <i>
      <x v="26"/>
    </i>
    <i t="grand">
      <x/>
    </i>
  </colItems>
  <dataFields count="9">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 name="Construcții " fld="11" baseField="1" baseItem="26"/>
  </dataFields>
  <chartFormats count="204">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 chart="2" format="160" series="1">
      <pivotArea type="data" outline="0" fieldPosition="0">
        <references count="2">
          <reference field="4294967294" count="1" selected="0">
            <x v="0"/>
          </reference>
          <reference field="1" count="1" selected="0">
            <x v="13"/>
          </reference>
        </references>
      </pivotArea>
    </chartFormat>
    <chartFormat chart="2" format="161">
      <pivotArea type="data" outline="0" fieldPosition="0">
        <references count="2">
          <reference field="4294967294" count="1" selected="0">
            <x v="1"/>
          </reference>
          <reference field="1" count="1" selected="0">
            <x v="11"/>
          </reference>
        </references>
      </pivotArea>
    </chartFormat>
    <chartFormat chart="2" format="162">
      <pivotArea type="data" outline="0" fieldPosition="0">
        <references count="2">
          <reference field="4294967294" count="1" selected="0">
            <x v="1"/>
          </reference>
          <reference field="1" count="1" selected="0">
            <x v="13"/>
          </reference>
        </references>
      </pivotArea>
    </chartFormat>
    <chartFormat chart="2" format="163">
      <pivotArea type="data" outline="0" fieldPosition="0">
        <references count="2">
          <reference field="4294967294" count="1" selected="0">
            <x v="2"/>
          </reference>
          <reference field="1" count="1" selected="0">
            <x v="11"/>
          </reference>
        </references>
      </pivotArea>
    </chartFormat>
    <chartFormat chart="2" format="164">
      <pivotArea type="data" outline="0" fieldPosition="0">
        <references count="2">
          <reference field="4294967294" count="1" selected="0">
            <x v="2"/>
          </reference>
          <reference field="1" count="1" selected="0">
            <x v="13"/>
          </reference>
        </references>
      </pivotArea>
    </chartFormat>
    <chartFormat chart="2" format="165">
      <pivotArea type="data" outline="0" fieldPosition="0">
        <references count="2">
          <reference field="4294967294" count="1" selected="0">
            <x v="3"/>
          </reference>
          <reference field="1" count="1" selected="0">
            <x v="11"/>
          </reference>
        </references>
      </pivotArea>
    </chartFormat>
    <chartFormat chart="2" format="166">
      <pivotArea type="data" outline="0" fieldPosition="0">
        <references count="2">
          <reference field="4294967294" count="1" selected="0">
            <x v="3"/>
          </reference>
          <reference field="1" count="1" selected="0">
            <x v="13"/>
          </reference>
        </references>
      </pivotArea>
    </chartFormat>
    <chartFormat chart="2" format="167">
      <pivotArea type="data" outline="0" fieldPosition="0">
        <references count="2">
          <reference field="4294967294" count="1" selected="0">
            <x v="4"/>
          </reference>
          <reference field="1" count="1" selected="0">
            <x v="11"/>
          </reference>
        </references>
      </pivotArea>
    </chartFormat>
    <chartFormat chart="2" format="168">
      <pivotArea type="data" outline="0" fieldPosition="0">
        <references count="2">
          <reference field="4294967294" count="1" selected="0">
            <x v="4"/>
          </reference>
          <reference field="1" count="1" selected="0">
            <x v="13"/>
          </reference>
        </references>
      </pivotArea>
    </chartFormat>
    <chartFormat chart="2" format="169">
      <pivotArea type="data" outline="0" fieldPosition="0">
        <references count="2">
          <reference field="4294967294" count="1" selected="0">
            <x v="5"/>
          </reference>
          <reference field="1" count="1" selected="0">
            <x v="11"/>
          </reference>
        </references>
      </pivotArea>
    </chartFormat>
    <chartFormat chart="2" format="170">
      <pivotArea type="data" outline="0" fieldPosition="0">
        <references count="2">
          <reference field="4294967294" count="1" selected="0">
            <x v="5"/>
          </reference>
          <reference field="1" count="1" selected="0">
            <x v="13"/>
          </reference>
        </references>
      </pivotArea>
    </chartFormat>
    <chartFormat chart="2" format="171">
      <pivotArea type="data" outline="0" fieldPosition="0">
        <references count="2">
          <reference field="4294967294" count="1" selected="0">
            <x v="6"/>
          </reference>
          <reference field="1" count="1" selected="0">
            <x v="11"/>
          </reference>
        </references>
      </pivotArea>
    </chartFormat>
    <chartFormat chart="2" format="172">
      <pivotArea type="data" outline="0" fieldPosition="0">
        <references count="2">
          <reference field="4294967294" count="1" selected="0">
            <x v="6"/>
          </reference>
          <reference field="1" count="1" selected="0">
            <x v="13"/>
          </reference>
        </references>
      </pivotArea>
    </chartFormat>
    <chartFormat chart="2" format="173">
      <pivotArea type="data" outline="0" fieldPosition="0">
        <references count="2">
          <reference field="4294967294" count="1" selected="0">
            <x v="7"/>
          </reference>
          <reference field="1" count="1" selected="0">
            <x v="11"/>
          </reference>
        </references>
      </pivotArea>
    </chartFormat>
    <chartFormat chart="2" format="174">
      <pivotArea type="data" outline="0" fieldPosition="0">
        <references count="2">
          <reference field="4294967294" count="1" selected="0">
            <x v="7"/>
          </reference>
          <reference field="1" count="1" selected="0">
            <x v="13"/>
          </reference>
        </references>
      </pivotArea>
    </chartFormat>
    <chartFormat chart="2" format="175">
      <pivotArea type="data" outline="0" fieldPosition="0">
        <references count="2">
          <reference field="4294967294" count="1" selected="0">
            <x v="0"/>
          </reference>
          <reference field="1" count="1" selected="0">
            <x v="11"/>
          </reference>
        </references>
      </pivotArea>
    </chartFormat>
    <chartFormat chart="2" format="176">
      <pivotArea type="data" outline="0" fieldPosition="0">
        <references count="2">
          <reference field="4294967294" count="1" selected="0">
            <x v="0"/>
          </reference>
          <reference field="1" count="1" selected="0">
            <x v="13"/>
          </reference>
        </references>
      </pivotArea>
    </chartFormat>
    <chartFormat chart="2" format="177">
      <pivotArea type="data" outline="0" fieldPosition="0">
        <references count="2">
          <reference field="4294967294" count="1" selected="0">
            <x v="1"/>
          </reference>
          <reference field="1" count="1" selected="0">
            <x v="16"/>
          </reference>
        </references>
      </pivotArea>
    </chartFormat>
    <chartFormat chart="2" format="178">
      <pivotArea type="data" outline="0" fieldPosition="0">
        <references count="2">
          <reference field="4294967294" count="1" selected="0">
            <x v="1"/>
          </reference>
          <reference field="1" count="1" selected="0">
            <x v="15"/>
          </reference>
        </references>
      </pivotArea>
    </chartFormat>
    <chartFormat chart="2" format="179">
      <pivotArea type="data" outline="0" fieldPosition="0">
        <references count="2">
          <reference field="4294967294" count="1" selected="0">
            <x v="1"/>
          </reference>
          <reference field="1" count="1" selected="0">
            <x v="14"/>
          </reference>
        </references>
      </pivotArea>
    </chartFormat>
    <chartFormat chart="2" format="180">
      <pivotArea type="data" outline="0" fieldPosition="0">
        <references count="2">
          <reference field="4294967294" count="1" selected="0">
            <x v="2"/>
          </reference>
          <reference field="1" count="1" selected="0">
            <x v="16"/>
          </reference>
        </references>
      </pivotArea>
    </chartFormat>
    <chartFormat chart="2" format="181">
      <pivotArea type="data" outline="0" fieldPosition="0">
        <references count="2">
          <reference field="4294967294" count="1" selected="0">
            <x v="2"/>
          </reference>
          <reference field="1" count="1" selected="0">
            <x v="15"/>
          </reference>
        </references>
      </pivotArea>
    </chartFormat>
    <chartFormat chart="2" format="182">
      <pivotArea type="data" outline="0" fieldPosition="0">
        <references count="2">
          <reference field="4294967294" count="1" selected="0">
            <x v="2"/>
          </reference>
          <reference field="1" count="1" selected="0">
            <x v="14"/>
          </reference>
        </references>
      </pivotArea>
    </chartFormat>
    <chartFormat chart="2" format="183">
      <pivotArea type="data" outline="0" fieldPosition="0">
        <references count="2">
          <reference field="4294967294" count="1" selected="0">
            <x v="3"/>
          </reference>
          <reference field="1" count="1" selected="0">
            <x v="16"/>
          </reference>
        </references>
      </pivotArea>
    </chartFormat>
    <chartFormat chart="2" format="184">
      <pivotArea type="data" outline="0" fieldPosition="0">
        <references count="2">
          <reference field="4294967294" count="1" selected="0">
            <x v="3"/>
          </reference>
          <reference field="1" count="1" selected="0">
            <x v="15"/>
          </reference>
        </references>
      </pivotArea>
    </chartFormat>
    <chartFormat chart="2" format="185">
      <pivotArea type="data" outline="0" fieldPosition="0">
        <references count="2">
          <reference field="4294967294" count="1" selected="0">
            <x v="3"/>
          </reference>
          <reference field="1" count="1" selected="0">
            <x v="14"/>
          </reference>
        </references>
      </pivotArea>
    </chartFormat>
    <chartFormat chart="2" format="186">
      <pivotArea type="data" outline="0" fieldPosition="0">
        <references count="2">
          <reference field="4294967294" count="1" selected="0">
            <x v="4"/>
          </reference>
          <reference field="1" count="1" selected="0">
            <x v="16"/>
          </reference>
        </references>
      </pivotArea>
    </chartFormat>
    <chartFormat chart="2" format="187">
      <pivotArea type="data" outline="0" fieldPosition="0">
        <references count="2">
          <reference field="4294967294" count="1" selected="0">
            <x v="4"/>
          </reference>
          <reference field="1" count="1" selected="0">
            <x v="15"/>
          </reference>
        </references>
      </pivotArea>
    </chartFormat>
    <chartFormat chart="2" format="188">
      <pivotArea type="data" outline="0" fieldPosition="0">
        <references count="2">
          <reference field="4294967294" count="1" selected="0">
            <x v="4"/>
          </reference>
          <reference field="1" count="1" selected="0">
            <x v="14"/>
          </reference>
        </references>
      </pivotArea>
    </chartFormat>
    <chartFormat chart="2" format="189" series="1">
      <pivotArea type="data" outline="0" fieldPosition="0">
        <references count="2">
          <reference field="4294967294" count="1" selected="0">
            <x v="0"/>
          </reference>
          <reference field="1" count="1" selected="0">
            <x v="14"/>
          </reference>
        </references>
      </pivotArea>
    </chartFormat>
    <chartFormat chart="2" format="190" series="1">
      <pivotArea type="data" outline="0" fieldPosition="0">
        <references count="2">
          <reference field="4294967294" count="1" selected="0">
            <x v="0"/>
          </reference>
          <reference field="1" count="1" selected="0">
            <x v="15"/>
          </reference>
        </references>
      </pivotArea>
    </chartFormat>
    <chartFormat chart="2" format="191" series="1">
      <pivotArea type="data" outline="0" fieldPosition="0">
        <references count="2">
          <reference field="4294967294" count="1" selected="0">
            <x v="0"/>
          </reference>
          <reference field="1" count="1" selected="0">
            <x v="16"/>
          </reference>
        </references>
      </pivotArea>
    </chartFormat>
    <chartFormat chart="2" format="192">
      <pivotArea type="data" outline="0" fieldPosition="0">
        <references count="2">
          <reference field="4294967294" count="1" selected="0">
            <x v="5"/>
          </reference>
          <reference field="1" count="1" selected="0">
            <x v="16"/>
          </reference>
        </references>
      </pivotArea>
    </chartFormat>
    <chartFormat chart="2" format="193">
      <pivotArea type="data" outline="0" fieldPosition="0">
        <references count="2">
          <reference field="4294967294" count="1" selected="0">
            <x v="5"/>
          </reference>
          <reference field="1" count="1" selected="0">
            <x v="15"/>
          </reference>
        </references>
      </pivotArea>
    </chartFormat>
    <chartFormat chart="2" format="194">
      <pivotArea type="data" outline="0" fieldPosition="0">
        <references count="2">
          <reference field="4294967294" count="1" selected="0">
            <x v="5"/>
          </reference>
          <reference field="1" count="1" selected="0">
            <x v="14"/>
          </reference>
        </references>
      </pivotArea>
    </chartFormat>
    <chartFormat chart="2" format="195">
      <pivotArea type="data" outline="0" fieldPosition="0">
        <references count="2">
          <reference field="4294967294" count="1" selected="0">
            <x v="6"/>
          </reference>
          <reference field="1" count="1" selected="0">
            <x v="16"/>
          </reference>
        </references>
      </pivotArea>
    </chartFormat>
    <chartFormat chart="2" format="196">
      <pivotArea type="data" outline="0" fieldPosition="0">
        <references count="2">
          <reference field="4294967294" count="1" selected="0">
            <x v="6"/>
          </reference>
          <reference field="1" count="1" selected="0">
            <x v="15"/>
          </reference>
        </references>
      </pivotArea>
    </chartFormat>
    <chartFormat chart="2" format="197">
      <pivotArea type="data" outline="0" fieldPosition="0">
        <references count="2">
          <reference field="4294967294" count="1" selected="0">
            <x v="6"/>
          </reference>
          <reference field="1" count="1" selected="0">
            <x v="14"/>
          </reference>
        </references>
      </pivotArea>
    </chartFormat>
    <chartFormat chart="2" format="198">
      <pivotArea type="data" outline="0" fieldPosition="0">
        <references count="2">
          <reference field="4294967294" count="1" selected="0">
            <x v="7"/>
          </reference>
          <reference field="1" count="1" selected="0">
            <x v="16"/>
          </reference>
        </references>
      </pivotArea>
    </chartFormat>
    <chartFormat chart="2" format="199">
      <pivotArea type="data" outline="0" fieldPosition="0">
        <references count="2">
          <reference field="4294967294" count="1" selected="0">
            <x v="7"/>
          </reference>
          <reference field="1" count="1" selected="0">
            <x v="15"/>
          </reference>
        </references>
      </pivotArea>
    </chartFormat>
    <chartFormat chart="2" format="200">
      <pivotArea type="data" outline="0" fieldPosition="0">
        <references count="2">
          <reference field="4294967294" count="1" selected="0">
            <x v="7"/>
          </reference>
          <reference field="1" count="1" selected="0">
            <x v="14"/>
          </reference>
        </references>
      </pivotArea>
    </chartFormat>
    <chartFormat chart="2" format="201">
      <pivotArea type="data" outline="0" fieldPosition="0">
        <references count="2">
          <reference field="4294967294" count="1" selected="0">
            <x v="0"/>
          </reference>
          <reference field="1" count="1" selected="0">
            <x v="16"/>
          </reference>
        </references>
      </pivotArea>
    </chartFormat>
    <chartFormat chart="2" format="202">
      <pivotArea type="data" outline="0" fieldPosition="0">
        <references count="2">
          <reference field="4294967294" count="1" selected="0">
            <x v="0"/>
          </reference>
          <reference field="1" count="1" selected="0">
            <x v="15"/>
          </reference>
        </references>
      </pivotArea>
    </chartFormat>
    <chartFormat chart="2" format="203">
      <pivotArea type="data" outline="0" fieldPosition="0">
        <references count="2">
          <reference field="4294967294" count="1" selected="0">
            <x v="0"/>
          </reference>
          <reference field="1" count="1" selected="0">
            <x v="14"/>
          </reference>
        </references>
      </pivotArea>
    </chartFormat>
    <chartFormat chart="2" format="204" series="1">
      <pivotArea type="data" outline="0" fieldPosition="0">
        <references count="2">
          <reference field="4294967294" count="1" selected="0">
            <x v="0"/>
          </reference>
          <reference field="1" count="1" selected="0">
            <x v="17"/>
          </reference>
        </references>
      </pivotArea>
    </chartFormat>
    <chartFormat chart="2" format="205">
      <pivotArea type="data" outline="0" fieldPosition="0">
        <references count="2">
          <reference field="4294967294" count="1" selected="0">
            <x v="0"/>
          </reference>
          <reference field="1" count="1" selected="0">
            <x v="17"/>
          </reference>
        </references>
      </pivotArea>
    </chartFormat>
    <chartFormat chart="2" format="206">
      <pivotArea type="data" outline="0" fieldPosition="0">
        <references count="2">
          <reference field="4294967294" count="1" selected="0">
            <x v="1"/>
          </reference>
          <reference field="1" count="1" selected="0">
            <x v="17"/>
          </reference>
        </references>
      </pivotArea>
    </chartFormat>
    <chartFormat chart="2" format="207">
      <pivotArea type="data" outline="0" fieldPosition="0">
        <references count="2">
          <reference field="4294967294" count="1" selected="0">
            <x v="2"/>
          </reference>
          <reference field="1" count="1" selected="0">
            <x v="17"/>
          </reference>
        </references>
      </pivotArea>
    </chartFormat>
    <chartFormat chart="2" format="208">
      <pivotArea type="data" outline="0" fieldPosition="0">
        <references count="2">
          <reference field="4294967294" count="1" selected="0">
            <x v="3"/>
          </reference>
          <reference field="1" count="1" selected="0">
            <x v="17"/>
          </reference>
        </references>
      </pivotArea>
    </chartFormat>
    <chartFormat chart="2" format="209">
      <pivotArea type="data" outline="0" fieldPosition="0">
        <references count="2">
          <reference field="4294967294" count="1" selected="0">
            <x v="4"/>
          </reference>
          <reference field="1" count="1" selected="0">
            <x v="17"/>
          </reference>
        </references>
      </pivotArea>
    </chartFormat>
    <chartFormat chart="2" format="210">
      <pivotArea type="data" outline="0" fieldPosition="0">
        <references count="2">
          <reference field="4294967294" count="1" selected="0">
            <x v="5"/>
          </reference>
          <reference field="1" count="1" selected="0">
            <x v="17"/>
          </reference>
        </references>
      </pivotArea>
    </chartFormat>
    <chartFormat chart="2" format="211">
      <pivotArea type="data" outline="0" fieldPosition="0">
        <references count="2">
          <reference field="4294967294" count="1" selected="0">
            <x v="6"/>
          </reference>
          <reference field="1" count="1" selected="0">
            <x v="17"/>
          </reference>
        </references>
      </pivotArea>
    </chartFormat>
    <chartFormat chart="2" format="212">
      <pivotArea type="data" outline="0" fieldPosition="0">
        <references count="2">
          <reference field="4294967294" count="1" selected="0">
            <x v="7"/>
          </reference>
          <reference field="1" count="1" selected="0">
            <x v="17"/>
          </reference>
        </references>
      </pivotArea>
    </chartFormat>
    <chartFormat chart="2" format="213" series="1">
      <pivotArea type="data" outline="0" fieldPosition="0">
        <references count="2">
          <reference field="4294967294" count="1" selected="0">
            <x v="0"/>
          </reference>
          <reference field="1" count="1" selected="0">
            <x v="20"/>
          </reference>
        </references>
      </pivotArea>
    </chartFormat>
    <chartFormat chart="2" format="214">
      <pivotArea type="data" outline="0" fieldPosition="0">
        <references count="2">
          <reference field="4294967294" count="1" selected="0">
            <x v="1"/>
          </reference>
          <reference field="1" count="1" selected="0">
            <x v="20"/>
          </reference>
        </references>
      </pivotArea>
    </chartFormat>
    <chartFormat chart="2" format="215">
      <pivotArea type="data" outline="0" fieldPosition="0">
        <references count="2">
          <reference field="4294967294" count="1" selected="0">
            <x v="2"/>
          </reference>
          <reference field="1" count="1" selected="0">
            <x v="20"/>
          </reference>
        </references>
      </pivotArea>
    </chartFormat>
    <chartFormat chart="2" format="216">
      <pivotArea type="data" outline="0" fieldPosition="0">
        <references count="2">
          <reference field="4294967294" count="1" selected="0">
            <x v="3"/>
          </reference>
          <reference field="1" count="1" selected="0">
            <x v="20"/>
          </reference>
        </references>
      </pivotArea>
    </chartFormat>
    <chartFormat chart="2" format="217">
      <pivotArea type="data" outline="0" fieldPosition="0">
        <references count="2">
          <reference field="4294967294" count="1" selected="0">
            <x v="4"/>
          </reference>
          <reference field="1" count="1" selected="0">
            <x v="20"/>
          </reference>
        </references>
      </pivotArea>
    </chartFormat>
    <chartFormat chart="2" format="218">
      <pivotArea type="data" outline="0" fieldPosition="0">
        <references count="2">
          <reference field="4294967294" count="1" selected="0">
            <x v="5"/>
          </reference>
          <reference field="1" count="1" selected="0">
            <x v="20"/>
          </reference>
        </references>
      </pivotArea>
    </chartFormat>
    <chartFormat chart="2" format="219">
      <pivotArea type="data" outline="0" fieldPosition="0">
        <references count="2">
          <reference field="4294967294" count="1" selected="0">
            <x v="6"/>
          </reference>
          <reference field="1" count="1" selected="0">
            <x v="20"/>
          </reference>
        </references>
      </pivotArea>
    </chartFormat>
    <chartFormat chart="2" format="220">
      <pivotArea type="data" outline="0" fieldPosition="0">
        <references count="2">
          <reference field="4294967294" count="1" selected="0">
            <x v="7"/>
          </reference>
          <reference field="1" count="1" selected="0">
            <x v="20"/>
          </reference>
        </references>
      </pivotArea>
    </chartFormat>
    <chartFormat chart="2" format="221">
      <pivotArea type="data" outline="0" fieldPosition="0">
        <references count="2">
          <reference field="4294967294" count="1" selected="0">
            <x v="0"/>
          </reference>
          <reference field="1" count="1" selected="0">
            <x v="20"/>
          </reference>
        </references>
      </pivotArea>
    </chartFormat>
    <chartFormat chart="2" format="222" series="1">
      <pivotArea type="data" outline="0" fieldPosition="0">
        <references count="2">
          <reference field="4294967294" count="1" selected="0">
            <x v="0"/>
          </reference>
          <reference field="1" count="1" selected="0">
            <x v="22"/>
          </reference>
        </references>
      </pivotArea>
    </chartFormat>
    <chartFormat chart="2" format="223">
      <pivotArea type="data" outline="0" fieldPosition="0">
        <references count="2">
          <reference field="4294967294" count="1" selected="0">
            <x v="0"/>
          </reference>
          <reference field="1" count="1" selected="0">
            <x v="22"/>
          </reference>
        </references>
      </pivotArea>
    </chartFormat>
    <chartFormat chart="2" format="224">
      <pivotArea type="data" outline="0" fieldPosition="0">
        <references count="2">
          <reference field="4294967294" count="1" selected="0">
            <x v="1"/>
          </reference>
          <reference field="1" count="1" selected="0">
            <x v="22"/>
          </reference>
        </references>
      </pivotArea>
    </chartFormat>
    <chartFormat chart="2" format="225">
      <pivotArea type="data" outline="0" fieldPosition="0">
        <references count="2">
          <reference field="4294967294" count="1" selected="0">
            <x v="2"/>
          </reference>
          <reference field="1" count="1" selected="0">
            <x v="22"/>
          </reference>
        </references>
      </pivotArea>
    </chartFormat>
    <chartFormat chart="2" format="226">
      <pivotArea type="data" outline="0" fieldPosition="0">
        <references count="2">
          <reference field="4294967294" count="1" selected="0">
            <x v="3"/>
          </reference>
          <reference field="1" count="1" selected="0">
            <x v="22"/>
          </reference>
        </references>
      </pivotArea>
    </chartFormat>
    <chartFormat chart="2" format="227">
      <pivotArea type="data" outline="0" fieldPosition="0">
        <references count="2">
          <reference field="4294967294" count="1" selected="0">
            <x v="4"/>
          </reference>
          <reference field="1" count="1" selected="0">
            <x v="22"/>
          </reference>
        </references>
      </pivotArea>
    </chartFormat>
    <chartFormat chart="2" format="228">
      <pivotArea type="data" outline="0" fieldPosition="0">
        <references count="2">
          <reference field="4294967294" count="1" selected="0">
            <x v="5"/>
          </reference>
          <reference field="1" count="1" selected="0">
            <x v="22"/>
          </reference>
        </references>
      </pivotArea>
    </chartFormat>
    <chartFormat chart="2" format="229">
      <pivotArea type="data" outline="0" fieldPosition="0">
        <references count="2">
          <reference field="4294967294" count="1" selected="0">
            <x v="6"/>
          </reference>
          <reference field="1" count="1" selected="0">
            <x v="22"/>
          </reference>
        </references>
      </pivotArea>
    </chartFormat>
    <chartFormat chart="2" format="230">
      <pivotArea type="data" outline="0" fieldPosition="0">
        <references count="2">
          <reference field="4294967294" count="1" selected="0">
            <x v="7"/>
          </reference>
          <reference field="1" count="1" selected="0">
            <x v="22"/>
          </reference>
        </references>
      </pivotArea>
    </chartFormat>
    <chartFormat chart="2" format="231" series="1">
      <pivotArea type="data" outline="0" fieldPosition="0">
        <references count="2">
          <reference field="4294967294" count="1" selected="0">
            <x v="0"/>
          </reference>
          <reference field="1" count="1" selected="0">
            <x v="23"/>
          </reference>
        </references>
      </pivotArea>
    </chartFormat>
    <chartFormat chart="2" format="232">
      <pivotArea type="data" outline="0" fieldPosition="0">
        <references count="2">
          <reference field="4294967294" count="1" selected="0">
            <x v="0"/>
          </reference>
          <reference field="1" count="1" selected="0">
            <x v="23"/>
          </reference>
        </references>
      </pivotArea>
    </chartFormat>
    <chartFormat chart="2" format="233">
      <pivotArea type="data" outline="0" fieldPosition="0">
        <references count="2">
          <reference field="4294967294" count="1" selected="0">
            <x v="1"/>
          </reference>
          <reference field="1" count="1" selected="0">
            <x v="23"/>
          </reference>
        </references>
      </pivotArea>
    </chartFormat>
    <chartFormat chart="2" format="234">
      <pivotArea type="data" outline="0" fieldPosition="0">
        <references count="2">
          <reference field="4294967294" count="1" selected="0">
            <x v="2"/>
          </reference>
          <reference field="1" count="1" selected="0">
            <x v="23"/>
          </reference>
        </references>
      </pivotArea>
    </chartFormat>
    <chartFormat chart="2" format="235">
      <pivotArea type="data" outline="0" fieldPosition="0">
        <references count="2">
          <reference field="4294967294" count="1" selected="0">
            <x v="3"/>
          </reference>
          <reference field="1" count="1" selected="0">
            <x v="23"/>
          </reference>
        </references>
      </pivotArea>
    </chartFormat>
    <chartFormat chart="2" format="236">
      <pivotArea type="data" outline="0" fieldPosition="0">
        <references count="2">
          <reference field="4294967294" count="1" selected="0">
            <x v="4"/>
          </reference>
          <reference field="1" count="1" selected="0">
            <x v="23"/>
          </reference>
        </references>
      </pivotArea>
    </chartFormat>
    <chartFormat chart="2" format="237">
      <pivotArea type="data" outline="0" fieldPosition="0">
        <references count="2">
          <reference field="4294967294" count="1" selected="0">
            <x v="5"/>
          </reference>
          <reference field="1" count="1" selected="0">
            <x v="23"/>
          </reference>
        </references>
      </pivotArea>
    </chartFormat>
    <chartFormat chart="2" format="238">
      <pivotArea type="data" outline="0" fieldPosition="0">
        <references count="2">
          <reference field="4294967294" count="1" selected="0">
            <x v="6"/>
          </reference>
          <reference field="1" count="1" selected="0">
            <x v="23"/>
          </reference>
        </references>
      </pivotArea>
    </chartFormat>
    <chartFormat chart="2" format="239">
      <pivotArea type="data" outline="0" fieldPosition="0">
        <references count="2">
          <reference field="4294967294" count="1" selected="0">
            <x v="7"/>
          </reference>
          <reference field="1" count="1" selected="0">
            <x v="23"/>
          </reference>
        </references>
      </pivotArea>
    </chartFormat>
    <chartFormat chart="2" format="241" series="1">
      <pivotArea type="data" outline="0" fieldPosition="0">
        <references count="2">
          <reference field="4294967294" count="1" selected="0">
            <x v="0"/>
          </reference>
          <reference field="1" count="1" selected="0">
            <x v="19"/>
          </reference>
        </references>
      </pivotArea>
    </chartFormat>
    <chartFormat chart="2" format="242" series="1">
      <pivotArea type="data" outline="0" fieldPosition="0">
        <references count="2">
          <reference field="4294967294" count="1" selected="0">
            <x v="0"/>
          </reference>
          <reference field="1" count="1" selected="0">
            <x v="21"/>
          </reference>
        </references>
      </pivotArea>
    </chartFormat>
    <chartFormat chart="2" format="243" series="1">
      <pivotArea type="data" outline="0" fieldPosition="0">
        <references count="2">
          <reference field="4294967294" count="1" selected="0">
            <x v="0"/>
          </reference>
          <reference field="1" count="1" selected="0">
            <x v="24"/>
          </reference>
        </references>
      </pivotArea>
    </chartFormat>
    <chartFormat chart="2" format="244" series="1">
      <pivotArea type="data" outline="0" fieldPosition="0">
        <references count="2">
          <reference field="4294967294" count="1" selected="0">
            <x v="0"/>
          </reference>
          <reference field="1" count="1" selected="0">
            <x v="25"/>
          </reference>
        </references>
      </pivotArea>
    </chartFormat>
    <chartFormat chart="2" format="245" series="1">
      <pivotArea type="data" outline="0" fieldPosition="0">
        <references count="2">
          <reference field="4294967294" count="1" selected="0">
            <x v="0"/>
          </reference>
          <reference field="1" count="1" selected="0">
            <x v="26"/>
          </reference>
        </references>
      </pivotArea>
    </chartFormat>
    <chartFormat chart="2" format="246">
      <pivotArea type="data" outline="0" fieldPosition="0">
        <references count="2">
          <reference field="4294967294" count="1" selected="0">
            <x v="1"/>
          </reference>
          <reference field="1" count="1" selected="0">
            <x v="26"/>
          </reference>
        </references>
      </pivotArea>
    </chartFormat>
    <chartFormat chart="2" format="248">
      <pivotArea type="data" outline="0" fieldPosition="0">
        <references count="2">
          <reference field="4294967294" count="1" selected="0">
            <x v="2"/>
          </reference>
          <reference field="1" count="1" selected="0">
            <x v="26"/>
          </reference>
        </references>
      </pivotArea>
    </chartFormat>
    <chartFormat chart="2" format="249">
      <pivotArea type="data" outline="0" fieldPosition="0">
        <references count="2">
          <reference field="4294967294" count="1" selected="0">
            <x v="3"/>
          </reference>
          <reference field="1" count="1" selected="0">
            <x v="26"/>
          </reference>
        </references>
      </pivotArea>
    </chartFormat>
    <chartFormat chart="2" format="250">
      <pivotArea type="data" outline="0" fieldPosition="0">
        <references count="2">
          <reference field="4294967294" count="1" selected="0">
            <x v="4"/>
          </reference>
          <reference field="1" count="1" selected="0">
            <x v="26"/>
          </reference>
        </references>
      </pivotArea>
    </chartFormat>
    <chartFormat chart="2" format="251">
      <pivotArea type="data" outline="0" fieldPosition="0">
        <references count="2">
          <reference field="4294967294" count="1" selected="0">
            <x v="5"/>
          </reference>
          <reference field="1" count="1" selected="0">
            <x v="26"/>
          </reference>
        </references>
      </pivotArea>
    </chartFormat>
    <chartFormat chart="2" format="252">
      <pivotArea type="data" outline="0" fieldPosition="0">
        <references count="2">
          <reference field="4294967294" count="1" selected="0">
            <x v="6"/>
          </reference>
          <reference field="1" count="1" selected="0">
            <x v="26"/>
          </reference>
        </references>
      </pivotArea>
    </chartFormat>
    <chartFormat chart="2" format="253">
      <pivotArea type="data" outline="0" fieldPosition="0">
        <references count="2">
          <reference field="4294967294" count="1" selected="0">
            <x v="7"/>
          </reference>
          <reference field="1" count="1" selected="0">
            <x v="26"/>
          </reference>
        </references>
      </pivotArea>
    </chartFormat>
    <chartFormat chart="2" format="254">
      <pivotArea type="data" outline="0" fieldPosition="0">
        <references count="2">
          <reference field="4294967294" count="1" selected="0">
            <x v="0"/>
          </reference>
          <reference field="1" count="1" selected="0">
            <x v="26"/>
          </reference>
        </references>
      </pivotArea>
    </chartFormat>
    <chartFormat chart="2" format="255">
      <pivotArea type="data" outline="0" fieldPosition="0">
        <references count="2">
          <reference field="4294967294" count="1" selected="0">
            <x v="8"/>
          </reference>
          <reference field="1" count="1" selected="0">
            <x v="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 MAX 5 SELECTIONS! " cacheId="247"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PivotTable1" cacheId="27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H26"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efaultSubtotal="0" defaultAttributeDrillState="1">
      <items count="4">
        <item s="1" x="1"/>
        <item s="1" x="0"/>
        <item s="1" x="2"/>
        <item x="3"/>
      </items>
    </pivotField>
    <pivotField dataField="1" subtotalTop="0" showAll="0" defaultSubtotal="0"/>
  </pivotFields>
  <rowFields count="1">
    <field x="0"/>
  </rowFields>
  <rowItems count="7">
    <i>
      <x/>
    </i>
    <i>
      <x v="1"/>
    </i>
    <i>
      <x v="2"/>
    </i>
    <i>
      <x v="3"/>
    </i>
    <i>
      <x v="4"/>
    </i>
    <i>
      <x v="5"/>
    </i>
    <i t="grand">
      <x/>
    </i>
  </rowItems>
  <colFields count="1">
    <field x="1"/>
  </colFields>
  <colItems count="4">
    <i>
      <x/>
    </i>
    <i>
      <x v="1"/>
    </i>
    <i>
      <x v="2"/>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80"/>
  </rowHierarchiesUsage>
  <colHierarchiesUsage count="1">
    <colHierarchyUsage hierarchyUsage="1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2" cacheId="253"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V16" firstHeaderRow="0" firstDataRow="1" firstDataCol="1"/>
  <pivotFields count="9">
    <pivotField axis="axisCol" allDrilled="1" subtotalTop="0" showAll="0" sortType="ascending"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7">
    <i>
      <x/>
    </i>
    <i i="1">
      <x v="1"/>
    </i>
    <i i="2">
      <x v="2"/>
    </i>
    <i i="3">
      <x v="3"/>
    </i>
    <i i="4">
      <x v="4"/>
    </i>
    <i i="5">
      <x v="5"/>
    </i>
    <i i="6">
      <x v="6"/>
    </i>
  </rowItems>
  <colFields count="1">
    <field x="0"/>
  </colFields>
  <colItems count="6">
    <i>
      <x/>
    </i>
    <i>
      <x v="1"/>
    </i>
    <i>
      <x v="2"/>
    </i>
    <i>
      <x v="3"/>
    </i>
    <i>
      <x v="4"/>
    </i>
    <i>
      <x v="5"/>
    </i>
  </colItems>
  <dataFields count="7">
    <dataField name="Export de bunuri FOB (BP) - MBP 6" fld="1" baseField="0" baseItem="0"/>
    <dataField name="  Export conform statisticii comerțului exterior" fld="2" baseField="0" baseItem="0"/>
    <dataField name="  Ajustări operate de BNM:" fld="4" baseField="0" baseItem="0"/>
    <dataField name="  Bunuri pentru prelucrare" fld="3" baseField="0" baseItem="0"/>
    <dataField name="    Procurări în porturi" fld="5" baseField="0" baseItem="0"/>
    <dataField name="    Export pers. fizice" fld="6" baseField="0" baseItem="0"/>
    <dataField name="    Exporturi nete de mărfuri negociate peste hotare" fld="7" baseField="0" baseItem="0"/>
  </dataFields>
  <formats count="22">
    <format dxfId="132">
      <pivotArea dataOnly="0" labelOnly="1" fieldPosition="0">
        <references count="1">
          <reference field="4294967294" count="0"/>
        </references>
      </pivotArea>
    </format>
    <format dxfId="131">
      <pivotArea dataOnly="0" outline="0" fieldPosition="0">
        <references count="1">
          <reference field="0" count="0"/>
        </references>
      </pivotArea>
    </format>
    <format dxfId="130">
      <pivotArea type="all" dataOnly="0" outline="0" fieldPosition="0"/>
    </format>
    <format dxfId="129">
      <pivotArea outline="0" collapsedLevelsAreSubtotals="1" fieldPosition="0"/>
    </format>
    <format dxfId="128">
      <pivotArea dataOnly="0" labelOnly="1" outline="0" fieldPosition="0">
        <references count="1">
          <reference field="4294967294" count="7">
            <x v="0"/>
            <x v="1"/>
            <x v="2"/>
            <x v="3"/>
            <x v="4"/>
            <x v="5"/>
            <x v="6"/>
          </reference>
        </references>
      </pivotArea>
    </format>
    <format dxfId="127">
      <pivotArea type="all" dataOnly="0" outline="0" fieldPosition="0"/>
    </format>
    <format dxfId="126">
      <pivotArea outline="0" collapsedLevelsAreSubtotals="1" fieldPosition="0"/>
    </format>
    <format dxfId="125">
      <pivotArea dataOnly="0" labelOnly="1" outline="0" fieldPosition="0">
        <references count="1">
          <reference field="4294967294" count="7">
            <x v="0"/>
            <x v="1"/>
            <x v="2"/>
            <x v="3"/>
            <x v="4"/>
            <x v="5"/>
            <x v="6"/>
          </reference>
        </references>
      </pivotArea>
    </format>
    <format dxfId="124">
      <pivotArea outline="0" collapsedLevelsAreSubtotals="1" fieldPosition="0"/>
    </format>
    <format dxfId="123">
      <pivotArea outline="0" collapsedLevelsAreSubtotals="1" fieldPosition="0"/>
    </format>
    <format dxfId="122">
      <pivotArea outline="0" collapsedLevelsAreSubtotals="1" fieldPosition="0"/>
    </format>
    <format dxfId="121">
      <pivotArea type="all" dataOnly="0" outline="0" fieldPosition="0"/>
    </format>
    <format dxfId="120">
      <pivotArea outline="0" collapsedLevelsAreSubtotals="1" fieldPosition="0"/>
    </format>
    <format dxfId="119">
      <pivotArea dataOnly="0" labelOnly="1" outline="0" fieldPosition="0">
        <references count="1">
          <reference field="4294967294" count="7">
            <x v="0"/>
            <x v="1"/>
            <x v="2"/>
            <x v="3"/>
            <x v="4"/>
            <x v="5"/>
            <x v="6"/>
          </reference>
        </references>
      </pivotArea>
    </format>
    <format dxfId="118">
      <pivotArea outline="0" collapsedLevelsAreSubtotals="1" fieldPosition="0">
        <references count="1">
          <reference field="0" count="1" selected="0">
            <x v="1048832"/>
          </reference>
        </references>
      </pivotArea>
    </format>
    <format dxfId="117">
      <pivotArea outline="0" collapsedLevelsAreSubtotals="1" fieldPosition="0">
        <references count="1">
          <reference field="0" count="4" selected="0">
            <x v="1048832"/>
            <x v="1048832"/>
            <x v="1048832"/>
            <x v="1048832"/>
          </reference>
        </references>
      </pivotArea>
    </format>
    <format dxfId="116">
      <pivotArea outline="0" collapsedLevelsAreSubtotals="1" fieldPosition="0"/>
    </format>
    <format dxfId="115">
      <pivotArea dataOnly="0" outline="0" fieldPosition="0">
        <references count="1">
          <reference field="4294967294" count="1">
            <x v="0"/>
          </reference>
        </references>
      </pivotArea>
    </format>
    <format dxfId="114">
      <pivotArea dataOnly="0" labelOnly="1" outline="0" fieldPosition="0">
        <references count="1">
          <reference field="4294967294" count="1">
            <x v="1"/>
          </reference>
        </references>
      </pivotArea>
    </format>
    <format dxfId="113">
      <pivotArea dataOnly="0" labelOnly="1" outline="0" fieldPosition="0">
        <references count="1">
          <reference field="4294967294" count="1">
            <x v="1"/>
          </reference>
        </references>
      </pivotArea>
    </format>
    <format dxfId="112">
      <pivotArea dataOnly="0" labelOnly="1" outline="0" fieldPosition="0">
        <references count="1">
          <reference field="4294967294" count="1">
            <x v="6"/>
          </reference>
        </references>
      </pivotArea>
    </format>
    <format dxfId="111">
      <pivotArea outline="0" collapsedLevelsAreSubtotals="1" fieldPosition="0">
        <references count="1">
          <reference field="0" count="1" selected="0">
            <x v="1048832"/>
          </reference>
        </references>
      </pivotArea>
    </format>
  </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  Export conform statisticii comerțului exterior"/>
    <pivotHierarchy dragToData="1" caption="  Bunuri pentru prelucrare"/>
    <pivotHierarchy dragToData="1" caption="  Ajustări operate de BNM:"/>
    <pivotHierarchy dragToData="1" caption="    Procurări în porturi"/>
    <pivotHierarchy dragToData="1" caption="    Export pers. fizice"/>
    <pivotHierarchy dragToData="1" caption="    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    Procurările în magazinele duty-free*    "/>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2" cacheId="27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5" firstHeaderRow="1" firstDataRow="3" firstDataCol="1"/>
  <pivotFields count="5">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2">
    <field x="1"/>
    <field x="2"/>
  </colFields>
  <colItems count="5">
    <i>
      <x/>
      <x/>
    </i>
    <i r="1">
      <x v="1"/>
    </i>
    <i r="1">
      <x v="2"/>
    </i>
    <i r="1">
      <x v="3"/>
    </i>
    <i t="grand">
      <x/>
    </i>
  </colItems>
  <dataFields count="1">
    <dataField name="Sum of Total Active" fld="3" baseField="0" baseItem="0"/>
  </dataFields>
  <chartFormats count="14">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59"/>
  </rowHierarchiesUsage>
  <colHierarchiesUsage count="2">
    <colHierarchyUsage hierarchyUsage="161"/>
    <colHierarchyUsage hierarchyUsage="1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3" cacheId="27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28" firstHeaderRow="0" firstDataRow="1" firstDataCol="1"/>
  <pivotFields count="5">
    <pivotField axis="axisRow" allDrilled="1" subtotalTop="0" showAll="0"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PIVOT_D2.2.1" cacheId="27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30" firstHeaderRow="1" firstDataRow="3" firstDataCol="1"/>
  <pivotFields count="5">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59"/>
  </rowHierarchiesUsage>
  <colHierarchiesUsage count="2">
    <colHierarchyUsage hierarchyUsage="161"/>
    <colHierarchyUsage hierarchyUsage="1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 MAX 1 SELECTION! " cacheId="250"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6" cacheId="27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H14"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efaultSubtotal="0" defaultAttributeDrillState="1">
      <items count="4">
        <item s="1" x="2"/>
        <item s="1" x="0"/>
        <item s="1" x="1"/>
        <item x="3"/>
      </items>
    </pivotField>
    <pivotField dataField="1" subtotalTop="0" showAll="0" defaultSubtotal="0"/>
  </pivotFields>
  <rowFields count="1">
    <field x="0"/>
  </rowFields>
  <rowItems count="7">
    <i>
      <x/>
    </i>
    <i>
      <x v="1"/>
    </i>
    <i>
      <x v="2"/>
    </i>
    <i>
      <x v="3"/>
    </i>
    <i>
      <x v="4"/>
    </i>
    <i>
      <x v="5"/>
    </i>
    <i t="grand">
      <x/>
    </i>
  </rowItems>
  <colFields count="1">
    <field x="1"/>
  </colFields>
  <colItems count="4">
    <i>
      <x/>
    </i>
    <i>
      <x v="1"/>
    </i>
    <i>
      <x v="2"/>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80"/>
  </rowHierarchiesUsage>
  <colHierarchiesUsage count="1">
    <colHierarchyUsage hierarchyUsage="1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MAX 1 SELECTION!" cacheId="250"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PIVOT_D2.1" cacheId="27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7">
  <location ref="BT6:BZ13" firstHeaderRow="0" firstDataRow="1" firstDataCol="1"/>
  <pivotFields count="7">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reziduală pe termen scurt" fld="4" baseField="0" baseItem="0"/>
    <dataField name="20% din M2" fld="3" baseField="0" baseItem="0"/>
    <dataField name="100-150% din (30%DTS(scadența reziduală) + 15%AA + 5%M2 + 5%eX)" fld="6" baseField="0" baseItem="0"/>
    <dataField name="100% din (30%DTS(scadența reziduală)  + 15%AA + 5%M2 + 5%eX)" fld="5" baseField="0" baseItem="0"/>
  </dataFields>
  <chartFormats count="6">
    <chartFormat chart="2" format="27" series="1">
      <pivotArea type="data" outline="0" fieldPosition="0">
        <references count="1">
          <reference field="4294967294" count="1" selected="0">
            <x v="4"/>
          </reference>
        </references>
      </pivotArea>
    </chartFormat>
    <chartFormat chart="2" format="28" series="1">
      <pivotArea type="data" outline="0" fieldPosition="0">
        <references count="1">
          <reference field="4294967294" count="1" selected="0">
            <x v="5"/>
          </reference>
        </references>
      </pivotArea>
    </chartFormat>
    <chartFormat chart="2" format="29" series="1">
      <pivotArea type="data" outline="0" fieldPosition="0">
        <references count="1">
          <reference field="4294967294" count="1" selected="0">
            <x v="0"/>
          </reference>
        </references>
      </pivotArea>
    </chartFormat>
    <chartFormat chart="2" format="30" series="1">
      <pivotArea type="data" outline="0" fieldPosition="0">
        <references count="1">
          <reference field="4294967294" count="1" selected="0">
            <x v="1"/>
          </reference>
        </references>
      </pivotArea>
    </chartFormat>
    <chartFormat chart="2" format="31" series="1">
      <pivotArea type="data" outline="0" fieldPosition="0">
        <references count="1">
          <reference field="4294967294" count="1" selected="0">
            <x v="2"/>
          </reference>
        </references>
      </pivotArea>
    </chartFormat>
    <chartFormat chart="2" format="32" series="1">
      <pivotArea type="data" outline="0" fieldPosition="0">
        <references count="1">
          <reference field="4294967294" count="1" selected="0">
            <x v="3"/>
          </reference>
        </references>
      </pivotArea>
    </chartFormat>
  </chartFormats>
  <pivotHierarchies count="459">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100% din datoria externă reziduală pe termen scurt"/>
    <pivotHierarchy dragToData="1" caption="100% din (30%DTS(scadența reziduală)  + 15%AA + 5%M2 + 5%eX)"/>
    <pivotHierarchy dragToData="1" caption="100-150% din (30%DTS(scadența reziduală) + 15%AA + 5%M2 + 5%eX)"/>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27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4"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7">
    <i>
      <x/>
    </i>
    <i>
      <x v="1"/>
    </i>
    <i>
      <x v="2"/>
    </i>
    <i>
      <x v="3"/>
    </i>
    <i>
      <x v="4"/>
    </i>
    <i>
      <x v="5"/>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174"/>
  </rowHierarchiesUsage>
  <colHierarchiesUsage count="1">
    <colHierarchyUsage hierarchyUsage="1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1" cacheId="27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7" firstHeaderRow="1" firstDataRow="2" firstDataCol="1"/>
  <pivotFields count="3">
    <pivotField axis="axisRow" allDrilled="1" subtotalTop="0" showAll="0" sortType="ascending" defaultSubtotal="0" defaultAttributeDrillState="1">
      <items count="6">
        <item x="0"/>
        <item x="1"/>
        <item x="2"/>
        <item x="3"/>
        <item x="4"/>
        <item x="5"/>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s>
  <rowFields count="1">
    <field x="0"/>
  </rowFields>
  <rowItems count="7">
    <i>
      <x/>
    </i>
    <i>
      <x v="1"/>
    </i>
    <i>
      <x v="2"/>
    </i>
    <i>
      <x v="3"/>
    </i>
    <i>
      <x v="4"/>
    </i>
    <i>
      <x v="5"/>
    </i>
    <i t="grand">
      <x/>
    </i>
  </rowItems>
  <colFields count="1">
    <field x="1"/>
  </colFields>
  <colItems count="6">
    <i>
      <x/>
    </i>
    <i>
      <x v="1"/>
    </i>
    <i>
      <x v="2"/>
    </i>
    <i>
      <x v="3"/>
    </i>
    <i>
      <x v="4"/>
    </i>
    <i t="grand">
      <x/>
    </i>
  </colItems>
  <dataFields count="1">
    <dataField name="Sum of Total" fld="2" baseField="0" baseItem="0"/>
  </dataFields>
  <chartFormats count="5">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57"/>
  </rowHierarchiesUsage>
  <colHierarchiesUsage count="1">
    <colHierarchyUsage hierarchyUsage="2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  MAX 1 SELECTION!  " cacheId="249"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E000000}" name=" MAX 1 SELECTION!  " cacheId="248"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M48"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2" cacheId="26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O9:BQ16" firstHeaderRow="0" firstDataRow="1" firstDataCol="1"/>
  <pivotFields count="3">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4" cacheId="26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6" firstHeaderRow="0" firstDataRow="1" firstDataCol="1"/>
  <pivotFields count="3">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2">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PIVOT_D3.5*" cacheId="267"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6">
        <item s="1" x="0"/>
        <item x="1"/>
        <item x="2"/>
        <item x="3"/>
        <item x="4"/>
        <item x="5"/>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9">
    <chartFormat chart="2" format="102" series="1">
      <pivotArea type="data" outline="0" fieldPosition="0">
        <references count="2">
          <reference field="4294967294" count="1" selected="0">
            <x v="0"/>
          </reference>
          <reference field="0" count="1" selected="0">
            <x v="2"/>
          </reference>
        </references>
      </pivotArea>
    </chartFormat>
    <chartFormat chart="2" format="103" series="1">
      <pivotArea type="data" outline="0" fieldPosition="0">
        <references count="2">
          <reference field="4294967294" count="1" selected="0">
            <x v="0"/>
          </reference>
          <reference field="0" count="1" selected="0">
            <x v="3"/>
          </reference>
        </references>
      </pivotArea>
    </chartFormat>
    <chartFormat chart="2" format="104" series="1">
      <pivotArea type="data" outline="0" fieldPosition="0">
        <references count="2">
          <reference field="4294967294" count="1" selected="0">
            <x v="0"/>
          </reference>
          <reference field="0" count="1" selected="0">
            <x v="4"/>
          </reference>
        </references>
      </pivotArea>
    </chartFormat>
    <chartFormat chart="2" format="105" series="1">
      <pivotArea type="data" outline="0" fieldPosition="0">
        <references count="2">
          <reference field="4294967294" count="1" selected="0">
            <x v="0"/>
          </reference>
          <reference field="0" count="1" selected="0">
            <x v="5"/>
          </reference>
        </references>
      </pivotArea>
    </chartFormat>
    <chartFormat chart="2" format="106" series="1">
      <pivotArea type="data" outline="0" fieldPosition="0">
        <references count="2">
          <reference field="4294967294" count="1" selected="0">
            <x v="0"/>
          </reference>
          <reference field="0" count="1" selected="0">
            <x v="0"/>
          </reference>
        </references>
      </pivotArea>
    </chartFormat>
    <chartFormat chart="2" format="107" series="1">
      <pivotArea type="data" outline="0" fieldPosition="0">
        <references count="2">
          <reference field="4294967294" count="1" selected="0">
            <x v="0"/>
          </reference>
          <reference field="0" count="1" selected="0">
            <x v="1"/>
          </reference>
        </references>
      </pivotArea>
    </chartFormat>
    <chartFormat chart="2" format="108">
      <pivotArea type="data" outline="0" fieldPosition="0">
        <references count="2">
          <reference field="4294967294" count="1" selected="0">
            <x v="0"/>
          </reference>
          <reference field="0" count="1" selected="0">
            <x v="0"/>
          </reference>
        </references>
      </pivotArea>
    </chartFormat>
    <chartFormat chart="2" format="109">
      <pivotArea type="data" outline="0" fieldPosition="0">
        <references count="2">
          <reference field="4294967294" count="1" selected="0">
            <x v="1"/>
          </reference>
          <reference field="0" count="1" selected="0">
            <x v="0"/>
          </reference>
        </references>
      </pivotArea>
    </chartFormat>
    <chartFormat chart="2" format="110">
      <pivotArea type="data" outline="0" fieldPosition="0">
        <references count="2">
          <reference field="4294967294" count="1" selected="0">
            <x v="2"/>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1B000000}" name="PIVOT_D3.4*" cacheId="266"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6">
        <item s="1"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13">
    <chartFormat chart="2" format="194" series="1">
      <pivotArea type="data" outline="0" fieldPosition="0">
        <references count="2">
          <reference field="4294967294" count="1" selected="0">
            <x v="0"/>
          </reference>
          <reference field="0" count="1" selected="0">
            <x v="2"/>
          </reference>
        </references>
      </pivotArea>
    </chartFormat>
    <chartFormat chart="2" format="195" series="1">
      <pivotArea type="data" outline="0" fieldPosition="0">
        <references count="2">
          <reference field="4294967294" count="1" selected="0">
            <x v="0"/>
          </reference>
          <reference field="0" count="1" selected="0">
            <x v="3"/>
          </reference>
        </references>
      </pivotArea>
    </chartFormat>
    <chartFormat chart="2" format="196" series="1">
      <pivotArea type="data" outline="0" fieldPosition="0">
        <references count="2">
          <reference field="4294967294" count="1" selected="0">
            <x v="0"/>
          </reference>
          <reference field="0" count="1" selected="0">
            <x v="4"/>
          </reference>
        </references>
      </pivotArea>
    </chartFormat>
    <chartFormat chart="2" format="197" series="1">
      <pivotArea type="data" outline="0" fieldPosition="0">
        <references count="2">
          <reference field="4294967294" count="1" selected="0">
            <x v="0"/>
          </reference>
          <reference field="0" count="1" selected="0">
            <x v="5"/>
          </reference>
        </references>
      </pivotArea>
    </chartFormat>
    <chartFormat chart="2" format="198" series="1">
      <pivotArea type="data" outline="0" fieldPosition="0">
        <references count="2">
          <reference field="4294967294" count="1" selected="0">
            <x v="0"/>
          </reference>
          <reference field="0" count="1" selected="0">
            <x v="0"/>
          </reference>
        </references>
      </pivotArea>
    </chartFormat>
    <chartFormat chart="2" format="199" series="1">
      <pivotArea type="data" outline="0" fieldPosition="0">
        <references count="2">
          <reference field="4294967294" count="1" selected="0">
            <x v="0"/>
          </reference>
          <reference field="0" count="1" selected="0">
            <x v="1"/>
          </reference>
        </references>
      </pivotArea>
    </chartFormat>
    <chartFormat chart="2" format="200">
      <pivotArea type="data" outline="0" fieldPosition="0">
        <references count="2">
          <reference field="4294967294" count="1" selected="0">
            <x v="0"/>
          </reference>
          <reference field="0" count="1" selected="0">
            <x v="0"/>
          </reference>
        </references>
      </pivotArea>
    </chartFormat>
    <chartFormat chart="2" format="201">
      <pivotArea type="data" outline="0" fieldPosition="0">
        <references count="2">
          <reference field="4294967294" count="1" selected="0">
            <x v="1"/>
          </reference>
          <reference field="0" count="1" selected="0">
            <x v="0"/>
          </reference>
        </references>
      </pivotArea>
    </chartFormat>
    <chartFormat chart="2" format="202">
      <pivotArea type="data" outline="0" fieldPosition="0">
        <references count="2">
          <reference field="4294967294" count="1" selected="0">
            <x v="2"/>
          </reference>
          <reference field="0" count="1" selected="0">
            <x v="0"/>
          </reference>
        </references>
      </pivotArea>
    </chartFormat>
    <chartFormat chart="2" format="203">
      <pivotArea type="data" outline="0" fieldPosition="0">
        <references count="2">
          <reference field="4294967294" count="1" selected="0">
            <x v="3"/>
          </reference>
          <reference field="0" count="1" selected="0">
            <x v="0"/>
          </reference>
        </references>
      </pivotArea>
    </chartFormat>
    <chartFormat chart="2" format="204">
      <pivotArea type="data" outline="0" fieldPosition="0">
        <references count="2">
          <reference field="4294967294" count="1" selected="0">
            <x v="4"/>
          </reference>
          <reference field="0" count="1" selected="0">
            <x v="0"/>
          </reference>
        </references>
      </pivotArea>
    </chartFormat>
    <chartFormat chart="2" format="205">
      <pivotArea type="data" outline="0" fieldPosition="0">
        <references count="2">
          <reference field="4294967294" count="1" selected="0">
            <x v="5"/>
          </reference>
          <reference field="0" count="1" selected="0">
            <x v="0"/>
          </reference>
        </references>
      </pivotArea>
    </chartFormat>
    <chartFormat chart="2" format="206">
      <pivotArea type="data" outline="0" fieldPosition="0">
        <references count="2">
          <reference field="4294967294" count="1" selected="0">
            <x v="6"/>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3" cacheId="26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6" firstHeaderRow="0" firstDataRow="1" firstDataCol="1"/>
  <pivotFields count="3">
    <pivotField axis="axisRow" allDrilled="1" subtotalTop="0" showAll="0"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  MAX 5 SELECTIONS!  " cacheId="246"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MAX 1 SELECTION! " cacheId="25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E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_D1.4" cacheId="259"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N4:EQ10" firstHeaderRow="0" firstDataRow="1" firstDataCol="1"/>
  <pivotFields count="5">
    <pivotField axis="axisRow" allDrilled="1" subtotalTop="0" showAll="0" sortType="ascending"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x v="5"/>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_D1.8" cacheId="262"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4">
  <location ref="FM4:FX10" firstHeaderRow="0" firstDataRow="1" firstDataCol="1"/>
  <pivotFields count="13">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howAl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x v="5"/>
    </i>
  </rowItems>
  <colFields count="1">
    <field x="-2"/>
  </colFields>
  <colItems count="11">
    <i>
      <x/>
    </i>
    <i i="1">
      <x v="1"/>
    </i>
    <i i="2">
      <x v="2"/>
    </i>
    <i i="3">
      <x v="3"/>
    </i>
    <i i="4">
      <x v="4"/>
    </i>
    <i i="5">
      <x v="5"/>
    </i>
    <i i="6">
      <x v="6"/>
    </i>
    <i i="7">
      <x v="7"/>
    </i>
    <i i="8">
      <x v="8"/>
    </i>
    <i i="9">
      <x v="9"/>
    </i>
    <i i="10">
      <x v="10"/>
    </i>
  </colItems>
  <dataFields count="11">
    <dataField name="Societăţi care acceptă depozite, exclusiv banca centrală" fld="1" baseField="0" baseItem="0"/>
    <dataField name="Administraţia publică " fld="2" baseField="0" baseItem="0"/>
    <dataField name="Banca centrală" fld="7" baseField="0" baseItem="0"/>
    <dataField name="Alte sectoare " fld="3" baseField="0" baseItem="0"/>
    <dataField name="Valorificări - total" fld="4" baseField="0" baseItem="0"/>
    <dataField name="Rambursări - total" fld="5" baseField="0" baseItem="0"/>
    <dataField name="Administraţia publică 2" fld="8" baseField="0" baseItem="19"/>
    <dataField name="Societăţi nefinanciare, GP şi IFSLSGP 2" fld="9" baseField="0" baseItem="19"/>
    <dataField name="Societăţi care acceptă depozite, exclusiv banca centrală 2" fld="10" baseField="0" baseItem="19"/>
    <dataField name="Banca centrală 2" fld="11" baseField="0" baseItem="19"/>
    <dataField name="Alte sectoare 2" fld="12" baseField="0" baseItem="19"/>
  </dataFields>
  <chartFormats count="14">
    <chartFormat chart="2" format="61" series="1">
      <pivotArea type="data" outline="0" fieldPosition="0">
        <references count="1">
          <reference field="4294967294" count="1" selected="0">
            <x v="4"/>
          </reference>
        </references>
      </pivotArea>
    </chartFormat>
    <chartFormat chart="2" format="62" series="1">
      <pivotArea type="data" outline="0" fieldPosition="0">
        <references count="1">
          <reference field="4294967294" count="1" selected="0">
            <x v="5"/>
          </reference>
        </references>
      </pivotArea>
    </chartFormat>
    <chartFormat chart="2" format="63" series="1">
      <pivotArea type="data" outline="0" fieldPosition="0">
        <references count="1">
          <reference field="4294967294" count="1" selected="0">
            <x v="0"/>
          </reference>
        </references>
      </pivotArea>
    </chartFormat>
    <chartFormat chart="2" format="64" series="1">
      <pivotArea type="data" outline="0" fieldPosition="0">
        <references count="1">
          <reference field="4294967294" count="1" selected="0">
            <x v="1"/>
          </reference>
        </references>
      </pivotArea>
    </chartFormat>
    <chartFormat chart="2" format="65" series="1">
      <pivotArea type="data" outline="0" fieldPosition="0">
        <references count="1">
          <reference field="4294967294" count="1" selected="0">
            <x v="2"/>
          </reference>
        </references>
      </pivotArea>
    </chartFormat>
    <chartFormat chart="2" format="66" series="1">
      <pivotArea type="data" outline="0" fieldPosition="0">
        <references count="1">
          <reference field="4294967294" count="1" selected="0">
            <x v="3"/>
          </reference>
        </references>
      </pivotArea>
    </chartFormat>
    <chartFormat chart="2" format="76" series="1">
      <pivotArea type="data" outline="0" fieldPosition="0">
        <references count="1">
          <reference field="4294967294" count="1" selected="0">
            <x v="6"/>
          </reference>
        </references>
      </pivotArea>
    </chartFormat>
    <chartFormat chart="2" format="77" series="1">
      <pivotArea type="data" outline="0" fieldPosition="0">
        <references count="1">
          <reference field="4294967294" count="1" selected="0">
            <x v="7"/>
          </reference>
        </references>
      </pivotArea>
    </chartFormat>
    <chartFormat chart="2" format="78" series="1">
      <pivotArea type="data" outline="0" fieldPosition="0">
        <references count="1">
          <reference field="4294967294" count="1" selected="0">
            <x v="8"/>
          </reference>
        </references>
      </pivotArea>
    </chartFormat>
    <chartFormat chart="2" format="79" series="1">
      <pivotArea type="data" outline="0" fieldPosition="0">
        <references count="1">
          <reference field="4294967294" count="1" selected="0">
            <x v="9"/>
          </reference>
        </references>
      </pivotArea>
    </chartFormat>
    <chartFormat chart="2" format="80" series="1">
      <pivotArea type="data" outline="0" fieldPosition="0">
        <references count="1">
          <reference field="4294967294" count="1" selected="0">
            <x v="10"/>
          </reference>
        </references>
      </pivotArea>
    </chartFormat>
    <chartFormat chart="2" format="81">
      <pivotArea type="data" outline="0" fieldPosition="0">
        <references count="2">
          <reference field="4294967294" count="1" selected="0">
            <x v="4"/>
          </reference>
          <reference field="0" count="1" selected="0">
            <x v="3"/>
          </reference>
        </references>
      </pivotArea>
    </chartFormat>
    <chartFormat chart="2" format="82">
      <pivotArea type="data" outline="0" fieldPosition="0">
        <references count="2">
          <reference field="4294967294" count="1" selected="0">
            <x v="5"/>
          </reference>
          <reference field="0" count="1" selected="0">
            <x v="3"/>
          </reference>
        </references>
      </pivotArea>
    </chartFormat>
    <chartFormat chart="2" format="83">
      <pivotArea type="data" outline="0" fieldPosition="0">
        <references count="2">
          <reference field="4294967294" count="1" selected="0">
            <x v="5"/>
          </reference>
          <reference field="0" count="1" selected="0">
            <x v="5"/>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caption="Banca centrală"/>
    <pivotHierarchy dragToData="1"/>
    <pivotHierarchy dragToData="1"/>
    <pivotHierarchy dragToData="1"/>
    <pivotHierarchy dragToData="1"/>
    <pivotHierarchy dragToData="1" caption="Administraţia publică 2"/>
    <pivotHierarchy dragToData="1" caption="Societăţi nefinanciare, GP şi IFSLSGP 2"/>
    <pivotHierarchy dragToData="1" caption="Societăţi care acceptă depozite, exclusiv banca centrală 2"/>
    <pivotHierarchy dragToData="1" caption="Banca centrală 2"/>
    <pivotHierarchy dragToData="1" caption="Alte sectoare 2"/>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5" cacheId="25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S4:EV10" firstHeaderRow="0" firstDataRow="1" firstDataCol="1"/>
  <pivotFields count="5">
    <pivotField axis="axisRow" allDrilled="1" subtotalTop="0" showAll="0" dataSourceSort="1" defaultSubtotal="0" defaultAttributeDrillState="1">
      <items count="6">
        <item x="0"/>
        <item x="1"/>
        <item x="2"/>
        <item x="3"/>
        <item x="4"/>
        <item x="5"/>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6">
    <i>
      <x/>
    </i>
    <i>
      <x v="1"/>
    </i>
    <i>
      <x v="2"/>
    </i>
    <i>
      <x v="3"/>
    </i>
    <i>
      <x v="4"/>
    </i>
    <i>
      <x v="5"/>
    </i>
  </rowItems>
  <colFields count="1">
    <field x="-2"/>
  </colFields>
  <colItems count="3">
    <i>
      <x/>
    </i>
    <i i="1">
      <x v="1"/>
    </i>
    <i i="2">
      <x v="2"/>
    </i>
  </colItems>
  <dataFields count="3">
    <dataField name="Remunerarea netă a salariaților " fld="1" baseField="0" baseItem="0"/>
    <dataField name="Sum of Transferuri personale 2" fld="3" baseField="0" baseItem="0"/>
    <dataField name="Sum of Transferuri de capital între gospodăriile populației 2" fld="4" baseField="0" baseItem="0"/>
  </dataFields>
  <chartFormats count="4">
    <chartFormat chart="2" format="7"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1"/>
          </reference>
        </references>
      </pivotArea>
    </chartFormat>
    <chartFormat chart="2" format="15" series="1">
      <pivotArea type="data" outline="0" fieldPosition="0">
        <references count="1">
          <reference field="4294967294" count="1" selected="0">
            <x v="2"/>
          </reference>
        </references>
      </pivotArea>
    </chartFormat>
    <chartFormat chart="2" format="16">
      <pivotArea type="data" outline="0" fieldPosition="0">
        <references count="2">
          <reference field="4294967294" count="1" selected="0">
            <x v="1"/>
          </reference>
          <reference field="0"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6" cacheId="254"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X4:FA11"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6">
        <item x="0"/>
        <item x="1"/>
        <item x="2"/>
        <item x="3"/>
        <item x="4"/>
        <item x="5"/>
      </items>
    </pivotField>
    <pivotField dataField="1" subtotalTop="0" showAll="0" defaultSubtotal="0"/>
    <pivotField allDrilled="1" subtotalTop="0" showAll="0" dataSourceSort="1" defaultSubtotal="0" defaultAttributeDrillState="1"/>
  </pivotFields>
  <rowFields count="1">
    <field x="1"/>
  </rowFields>
  <rowItems count="6">
    <i>
      <x/>
    </i>
    <i>
      <x v="1"/>
    </i>
    <i>
      <x v="2"/>
    </i>
    <i>
      <x v="3"/>
    </i>
    <i>
      <x v="4"/>
    </i>
    <i>
      <x v="5"/>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 cacheId="255"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6">
  <location ref="EJ50:EL61" firstHeaderRow="1" firstDataRow="2" firstDataCol="1"/>
  <pivotFields count="12">
    <pivotField axis="axisCol" allDrilled="1" subtotalTop="0" showAll="0" sortType="descending" defaultSubtotal="0" defaultAttributeDrillState="1">
      <items count="6">
        <item s="1" x="0"/>
        <item x="5"/>
        <item x="4"/>
        <item x="3"/>
        <item x="2"/>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Mașini, aparate, echipamente   " fld="3" baseField="0" baseItem="0"/>
    <dataField name="Produse minerale   " fld="2" baseField="0" baseItem="0"/>
    <dataField name="Articole din piatră, ceramică, sticlă   " fld="4" baseField="0" baseItem="0"/>
    <dataField name="Produsele industriei chimice   " fld="8" baseField="0" baseItem="0"/>
    <dataField name="Metale comune şi articole din acestea   " fld="5" baseField="0" baseItem="0"/>
    <dataField name="Materiale plastice, cauciuc şi articole din acestea   " fld="9" baseField="0" baseItem="0"/>
    <dataField name="Materiale textile şi articole din acestea   " fld="6" baseField="0" baseItem="0"/>
    <dataField name="Vehicule și echipamente de transport  " fld="7" baseField="0" baseItem="0"/>
    <dataField name="Altele   " fld="10" baseField="0" baseItem="0"/>
  </dataFields>
  <chartFormats count="309">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5"/>
          </reference>
          <reference field="0" count="1" selected="0">
            <x v="1048832"/>
          </reference>
        </references>
      </pivotArea>
    </chartFormat>
    <chartFormat chart="1" format="7">
      <pivotArea type="data" outline="0" fieldPosition="0">
        <references count="2">
          <reference field="4294967294" count="1" selected="0">
            <x v="7"/>
          </reference>
          <reference field="0" count="1" selected="0">
            <x v="1048832"/>
          </reference>
        </references>
      </pivotArea>
    </chartFormat>
    <chartFormat chart="1" format="8">
      <pivotArea type="data" outline="0" fieldPosition="0">
        <references count="2">
          <reference field="4294967294" count="1" selected="0">
            <x v="8"/>
          </reference>
          <reference field="0" count="1" selected="0">
            <x v="1048832"/>
          </reference>
        </references>
      </pivotArea>
    </chartFormat>
    <chartFormat chart="1" format="9">
      <pivotArea type="data" outline="0" fieldPosition="0">
        <references count="2">
          <reference field="4294967294" count="1" selected="0">
            <x v="4"/>
          </reference>
          <reference field="0" count="1" selected="0">
            <x v="1048832"/>
          </reference>
        </references>
      </pivotArea>
    </chartFormat>
    <chartFormat chart="1" format="10">
      <pivotArea type="data" outline="0" fieldPosition="0">
        <references count="2">
          <reference field="4294967294" count="1" selected="0">
            <x v="6"/>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5"/>
          </reference>
          <reference field="0" count="1" selected="0">
            <x v="1048832"/>
          </reference>
        </references>
      </pivotArea>
    </chartFormat>
    <chartFormat chart="2" format="18">
      <pivotArea type="data" outline="0" fieldPosition="0">
        <references count="2">
          <reference field="4294967294" count="1" selected="0">
            <x v="7"/>
          </reference>
          <reference field="0" count="1" selected="0">
            <x v="1048832"/>
          </reference>
        </references>
      </pivotArea>
    </chartFormat>
    <chartFormat chart="2" format="19">
      <pivotArea type="data" outline="0" fieldPosition="0">
        <references count="2">
          <reference field="4294967294" count="1" selected="0">
            <x v="8"/>
          </reference>
          <reference field="0" count="1" selected="0">
            <x v="1048832"/>
          </reference>
        </references>
      </pivotArea>
    </chartFormat>
    <chartFormat chart="2" format="20">
      <pivotArea type="data" outline="0" fieldPosition="0">
        <references count="2">
          <reference field="4294967294" count="1" selected="0">
            <x v="4"/>
          </reference>
          <reference field="0" count="1" selected="0">
            <x v="1048832"/>
          </reference>
        </references>
      </pivotArea>
    </chartFormat>
    <chartFormat chart="2" format="21">
      <pivotArea type="data" outline="0" fieldPosition="0">
        <references count="2">
          <reference field="4294967294" count="1" selected="0">
            <x v="6"/>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5"/>
          </reference>
          <reference field="0" count="1" selected="0">
            <x v="1048832"/>
          </reference>
        </references>
      </pivotArea>
    </chartFormat>
    <chartFormat chart="2" format="44">
      <pivotArea type="data" outline="0" fieldPosition="0">
        <references count="2">
          <reference field="4294967294" count="1" selected="0">
            <x v="5"/>
          </reference>
          <reference field="0" count="1" selected="0">
            <x v="1048832"/>
          </reference>
        </references>
      </pivotArea>
    </chartFormat>
    <chartFormat chart="2" format="45">
      <pivotArea type="data" outline="0" fieldPosition="0">
        <references count="2">
          <reference field="4294967294" count="1" selected="0">
            <x v="5"/>
          </reference>
          <reference field="0" count="1" selected="0">
            <x v="1048832"/>
          </reference>
        </references>
      </pivotArea>
    </chartFormat>
    <chartFormat chart="2" format="46">
      <pivotArea type="data" outline="0" fieldPosition="0">
        <references count="2">
          <reference field="4294967294" count="1" selected="0">
            <x v="5"/>
          </reference>
          <reference field="0" count="1" selected="0">
            <x v="1048832"/>
          </reference>
        </references>
      </pivotArea>
    </chartFormat>
    <chartFormat chart="2" format="47">
      <pivotArea type="data" outline="0" fieldPosition="0">
        <references count="2">
          <reference field="4294967294" count="1" selected="0">
            <x v="7"/>
          </reference>
          <reference field="0" count="1" selected="0">
            <x v="1048832"/>
          </reference>
        </references>
      </pivotArea>
    </chartFormat>
    <chartFormat chart="2" format="48">
      <pivotArea type="data" outline="0" fieldPosition="0">
        <references count="2">
          <reference field="4294967294" count="1" selected="0">
            <x v="7"/>
          </reference>
          <reference field="0" count="1" selected="0">
            <x v="1048832"/>
          </reference>
        </references>
      </pivotArea>
    </chartFormat>
    <chartFormat chart="2" format="49">
      <pivotArea type="data" outline="0" fieldPosition="0">
        <references count="2">
          <reference field="4294967294" count="1" selected="0">
            <x v="7"/>
          </reference>
          <reference field="0" count="1" selected="0">
            <x v="1048832"/>
          </reference>
        </references>
      </pivotArea>
    </chartFormat>
    <chartFormat chart="2" format="50">
      <pivotArea type="data" outline="0" fieldPosition="0">
        <references count="2">
          <reference field="4294967294" count="1" selected="0">
            <x v="7"/>
          </reference>
          <reference field="0" count="1" selected="0">
            <x v="1048832"/>
          </reference>
        </references>
      </pivotArea>
    </chartFormat>
    <chartFormat chart="2" format="51">
      <pivotArea type="data" outline="0" fieldPosition="0">
        <references count="2">
          <reference field="4294967294" count="1" selected="0">
            <x v="8"/>
          </reference>
          <reference field="0" count="1" selected="0">
            <x v="1048832"/>
          </reference>
        </references>
      </pivotArea>
    </chartFormat>
    <chartFormat chart="2" format="52">
      <pivotArea type="data" outline="0" fieldPosition="0">
        <references count="2">
          <reference field="4294967294" count="1" selected="0">
            <x v="8"/>
          </reference>
          <reference field="0" count="1" selected="0">
            <x v="1048832"/>
          </reference>
        </references>
      </pivotArea>
    </chartFormat>
    <chartFormat chart="2" format="53">
      <pivotArea type="data" outline="0" fieldPosition="0">
        <references count="2">
          <reference field="4294967294" count="1" selected="0">
            <x v="8"/>
          </reference>
          <reference field="0" count="1" selected="0">
            <x v="1048832"/>
          </reference>
        </references>
      </pivotArea>
    </chartFormat>
    <chartFormat chart="2" format="54">
      <pivotArea type="data" outline="0" fieldPosition="0">
        <references count="2">
          <reference field="4294967294" count="1" selected="0">
            <x v="8"/>
          </reference>
          <reference field="0" count="1" selected="0">
            <x v="1048832"/>
          </reference>
        </references>
      </pivotArea>
    </chartFormat>
    <chartFormat chart="2" format="55">
      <pivotArea type="data" outline="0" fieldPosition="0">
        <references count="2">
          <reference field="4294967294" count="1" selected="0">
            <x v="4"/>
          </reference>
          <reference field="0" count="1" selected="0">
            <x v="1048832"/>
          </reference>
        </references>
      </pivotArea>
    </chartFormat>
    <chartFormat chart="2" format="56">
      <pivotArea type="data" outline="0" fieldPosition="0">
        <references count="2">
          <reference field="4294967294" count="1" selected="0">
            <x v="4"/>
          </reference>
          <reference field="0" count="1" selected="0">
            <x v="1048832"/>
          </reference>
        </references>
      </pivotArea>
    </chartFormat>
    <chartFormat chart="2" format="57">
      <pivotArea type="data" outline="0" fieldPosition="0">
        <references count="2">
          <reference field="4294967294" count="1" selected="0">
            <x v="4"/>
          </reference>
          <reference field="0" count="1" selected="0">
            <x v="1048832"/>
          </reference>
        </references>
      </pivotArea>
    </chartFormat>
    <chartFormat chart="2" format="58">
      <pivotArea type="data" outline="0" fieldPosition="0">
        <references count="2">
          <reference field="4294967294" count="1" selected="0">
            <x v="4"/>
          </reference>
          <reference field="0" count="1" selected="0">
            <x v="1048832"/>
          </reference>
        </references>
      </pivotArea>
    </chartFormat>
    <chartFormat chart="2" format="59">
      <pivotArea type="data" outline="0" fieldPosition="0">
        <references count="2">
          <reference field="4294967294" count="1" selected="0">
            <x v="6"/>
          </reference>
          <reference field="0" count="1" selected="0">
            <x v="1048832"/>
          </reference>
        </references>
      </pivotArea>
    </chartFormat>
    <chartFormat chart="2" format="60">
      <pivotArea type="data" outline="0" fieldPosition="0">
        <references count="2">
          <reference field="4294967294" count="1" selected="0">
            <x v="6"/>
          </reference>
          <reference field="0" count="1" selected="0">
            <x v="1048832"/>
          </reference>
        </references>
      </pivotArea>
    </chartFormat>
    <chartFormat chart="2" format="61">
      <pivotArea type="data" outline="0" fieldPosition="0">
        <references count="2">
          <reference field="4294967294" count="1" selected="0">
            <x v="6"/>
          </reference>
          <reference field="0" count="1" selected="0">
            <x v="1048832"/>
          </reference>
        </references>
      </pivotArea>
    </chartFormat>
    <chartFormat chart="2" format="62">
      <pivotArea type="data" outline="0" fieldPosition="0">
        <references count="2">
          <reference field="4294967294" count="1" selected="0">
            <x v="6"/>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pivotArea type="data" outline="0" fieldPosition="0">
        <references count="2">
          <reference field="4294967294" count="1" selected="0">
            <x v="0"/>
          </reference>
          <reference field="0" count="1" selected="0">
            <x v="1048832"/>
          </reference>
        </references>
      </pivotArea>
    </chartFormat>
    <chartFormat chart="2" format="75">
      <pivotArea type="data" outline="0" fieldPosition="0">
        <references count="2">
          <reference field="4294967294" count="1" selected="0">
            <x v="2"/>
          </reference>
          <reference field="0" count="1" selected="0">
            <x v="1048832"/>
          </reference>
        </references>
      </pivotArea>
    </chartFormat>
    <chartFormat chart="2" format="76">
      <pivotArea type="data" outline="0" fieldPosition="0">
        <references count="2">
          <reference field="4294967294" count="1" selected="0">
            <x v="1"/>
          </reference>
          <reference field="0" count="1" selected="0">
            <x v="1048832"/>
          </reference>
        </references>
      </pivotArea>
    </chartFormat>
    <chartFormat chart="2" format="77">
      <pivotArea type="data" outline="0" fieldPosition="0">
        <references count="2">
          <reference field="4294967294" count="1" selected="0">
            <x v="3"/>
          </reference>
          <reference field="0" count="1" selected="0">
            <x v="1048832"/>
          </reference>
        </references>
      </pivotArea>
    </chartFormat>
    <chartFormat chart="2" format="78">
      <pivotArea type="data" outline="0" fieldPosition="0">
        <references count="2">
          <reference field="4294967294" count="1" selected="0">
            <x v="5"/>
          </reference>
          <reference field="0" count="1" selected="0">
            <x v="1048832"/>
          </reference>
        </references>
      </pivotArea>
    </chartFormat>
    <chartFormat chart="2" format="79">
      <pivotArea type="data" outline="0" fieldPosition="0">
        <references count="2">
          <reference field="4294967294" count="1" selected="0">
            <x v="7"/>
          </reference>
          <reference field="0" count="1" selected="0">
            <x v="1048832"/>
          </reference>
        </references>
      </pivotArea>
    </chartFormat>
    <chartFormat chart="2" format="80">
      <pivotArea type="data" outline="0" fieldPosition="0">
        <references count="2">
          <reference field="4294967294" count="1" selected="0">
            <x v="8"/>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6"/>
          </reference>
          <reference field="0" count="1" selected="0">
            <x v="1048832"/>
          </reference>
        </references>
      </pivotArea>
    </chartFormat>
    <chartFormat chart="2" format="83">
      <pivotArea type="data" outline="0" fieldPosition="0">
        <references count="2">
          <reference field="4294967294" count="1" selected="0">
            <x v="9"/>
          </reference>
          <reference field="0" count="1" selected="0">
            <x v="1048832"/>
          </reference>
        </references>
      </pivotArea>
    </chartFormat>
    <chartFormat chart="2" format="84">
      <pivotArea type="data" outline="0" fieldPosition="0">
        <references count="2">
          <reference field="4294967294" count="1" selected="0">
            <x v="0"/>
          </reference>
          <reference field="0" count="1" selected="0">
            <x v="1048832"/>
          </reference>
        </references>
      </pivotArea>
    </chartFormat>
    <chartFormat chart="2" format="85">
      <pivotArea type="data" outline="0" fieldPosition="0">
        <references count="2">
          <reference field="4294967294" count="1" selected="0">
            <x v="2"/>
          </reference>
          <reference field="0" count="1" selected="0">
            <x v="1048832"/>
          </reference>
        </references>
      </pivotArea>
    </chartFormat>
    <chartFormat chart="2" format="86">
      <pivotArea type="data" outline="0" fieldPosition="0">
        <references count="2">
          <reference field="4294967294" count="1" selected="0">
            <x v="1"/>
          </reference>
          <reference field="0" count="1" selected="0">
            <x v="1048832"/>
          </reference>
        </references>
      </pivotArea>
    </chartFormat>
    <chartFormat chart="2" format="87">
      <pivotArea type="data" outline="0" fieldPosition="0">
        <references count="2">
          <reference field="4294967294" count="1" selected="0">
            <x v="3"/>
          </reference>
          <reference field="0" count="1" selected="0">
            <x v="1048832"/>
          </reference>
        </references>
      </pivotArea>
    </chartFormat>
    <chartFormat chart="2" format="88">
      <pivotArea type="data" outline="0" fieldPosition="0">
        <references count="2">
          <reference field="4294967294" count="1" selected="0">
            <x v="5"/>
          </reference>
          <reference field="0" count="1" selected="0">
            <x v="1048832"/>
          </reference>
        </references>
      </pivotArea>
    </chartFormat>
    <chartFormat chart="2" format="89">
      <pivotArea type="data" outline="0" fieldPosition="0">
        <references count="2">
          <reference field="4294967294" count="1" selected="0">
            <x v="7"/>
          </reference>
          <reference field="0" count="1" selected="0">
            <x v="1048832"/>
          </reference>
        </references>
      </pivotArea>
    </chartFormat>
    <chartFormat chart="2" format="90">
      <pivotArea type="data" outline="0" fieldPosition="0">
        <references count="2">
          <reference field="4294967294" count="1" selected="0">
            <x v="8"/>
          </reference>
          <reference field="0" count="1" selected="0">
            <x v="1048832"/>
          </reference>
        </references>
      </pivotArea>
    </chartFormat>
    <chartFormat chart="2" format="91">
      <pivotArea type="data" outline="0" fieldPosition="0">
        <references count="2">
          <reference field="4294967294" count="1" selected="0">
            <x v="4"/>
          </reference>
          <reference field="0" count="1" selected="0">
            <x v="1048832"/>
          </reference>
        </references>
      </pivotArea>
    </chartFormat>
    <chartFormat chart="2" format="92">
      <pivotArea type="data" outline="0" fieldPosition="0">
        <references count="2">
          <reference field="4294967294" count="1" selected="0">
            <x v="6"/>
          </reference>
          <reference field="0" count="1" selected="0">
            <x v="1048832"/>
          </reference>
        </references>
      </pivotArea>
    </chartFormat>
    <chartFormat chart="2" format="93">
      <pivotArea type="data" outline="0" fieldPosition="0">
        <references count="2">
          <reference field="4294967294" count="1" selected="0">
            <x v="9"/>
          </reference>
          <reference field="0" count="1" selected="0">
            <x v="1048832"/>
          </reference>
        </references>
      </pivotArea>
    </chartFormat>
    <chartFormat chart="2" format="94">
      <pivotArea type="data" outline="0" fieldPosition="0">
        <references count="2">
          <reference field="4294967294" count="1" selected="0">
            <x v="0"/>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3"/>
          </reference>
          <reference field="0" count="1" selected="0">
            <x v="1048832"/>
          </reference>
        </references>
      </pivotArea>
    </chartFormat>
    <chartFormat chart="2" format="98">
      <pivotArea type="data" outline="0" fieldPosition="0">
        <references count="2">
          <reference field="4294967294" count="1" selected="0">
            <x v="5"/>
          </reference>
          <reference field="0" count="1" selected="0">
            <x v="1048832"/>
          </reference>
        </references>
      </pivotArea>
    </chartFormat>
    <chartFormat chart="2" format="99">
      <pivotArea type="data" outline="0" fieldPosition="0">
        <references count="2">
          <reference field="4294967294" count="1" selected="0">
            <x v="7"/>
          </reference>
          <reference field="0" count="1" selected="0">
            <x v="1048832"/>
          </reference>
        </references>
      </pivotArea>
    </chartFormat>
    <chartFormat chart="2" format="100">
      <pivotArea type="data" outline="0" fieldPosition="0">
        <references count="2">
          <reference field="4294967294" count="1" selected="0">
            <x v="8"/>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6"/>
          </reference>
          <reference field="0" count="1" selected="0">
            <x v="1048832"/>
          </reference>
        </references>
      </pivotArea>
    </chartFormat>
    <chartFormat chart="2" format="103">
      <pivotArea type="data" outline="0" fieldPosition="0">
        <references count="2">
          <reference field="4294967294" count="1" selected="0">
            <x v="9"/>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2"/>
          </reference>
          <reference field="0" count="1" selected="0">
            <x v="1048832"/>
          </reference>
        </references>
      </pivotArea>
    </chartFormat>
    <chartFormat chart="2" format="106">
      <pivotArea type="data" outline="0" fieldPosition="0">
        <references count="2">
          <reference field="4294967294" count="1" selected="0">
            <x v="1"/>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5"/>
          </reference>
          <reference field="0" count="1" selected="0">
            <x v="1048832"/>
          </reference>
        </references>
      </pivotArea>
    </chartFormat>
    <chartFormat chart="2" format="109">
      <pivotArea type="data" outline="0" fieldPosition="0">
        <references count="2">
          <reference field="4294967294" count="1" selected="0">
            <x v="7"/>
          </reference>
          <reference field="0" count="1" selected="0">
            <x v="1048832"/>
          </reference>
        </references>
      </pivotArea>
    </chartFormat>
    <chartFormat chart="2" format="110">
      <pivotArea type="data" outline="0" fieldPosition="0">
        <references count="2">
          <reference field="4294967294" count="1" selected="0">
            <x v="8"/>
          </reference>
          <reference field="0" count="1" selected="0">
            <x v="1048832"/>
          </reference>
        </references>
      </pivotArea>
    </chartFormat>
    <chartFormat chart="2" format="111">
      <pivotArea type="data" outline="0" fieldPosition="0">
        <references count="2">
          <reference field="4294967294" count="1" selected="0">
            <x v="4"/>
          </reference>
          <reference field="0" count="1" selected="0">
            <x v="1048832"/>
          </reference>
        </references>
      </pivotArea>
    </chartFormat>
    <chartFormat chart="2" format="112">
      <pivotArea type="data" outline="0" fieldPosition="0">
        <references count="2">
          <reference field="4294967294" count="1" selected="0">
            <x v="6"/>
          </reference>
          <reference field="0" count="1" selected="0">
            <x v="1048832"/>
          </reference>
        </references>
      </pivotArea>
    </chartFormat>
    <chartFormat chart="2" format="113">
      <pivotArea type="data" outline="0" fieldPosition="0">
        <references count="2">
          <reference field="4294967294" count="1" selected="0">
            <x v="9"/>
          </reference>
          <reference field="0" count="1" selected="0">
            <x v="1048832"/>
          </reference>
        </references>
      </pivotArea>
    </chartFormat>
    <chartFormat chart="2" format="114">
      <pivotArea type="data" outline="0" fieldPosition="0">
        <references count="2">
          <reference field="4294967294" count="1" selected="0">
            <x v="0"/>
          </reference>
          <reference field="0" count="1" selected="0">
            <x v="1048832"/>
          </reference>
        </references>
      </pivotArea>
    </chartFormat>
    <chartFormat chart="2" format="115">
      <pivotArea type="data" outline="0" fieldPosition="0">
        <references count="2">
          <reference field="4294967294" count="1" selected="0">
            <x v="2"/>
          </reference>
          <reference field="0" count="1" selected="0">
            <x v="1048832"/>
          </reference>
        </references>
      </pivotArea>
    </chartFormat>
    <chartFormat chart="2" format="116">
      <pivotArea type="data" outline="0" fieldPosition="0">
        <references count="2">
          <reference field="4294967294" count="1" selected="0">
            <x v="1"/>
          </reference>
          <reference field="0" count="1" selected="0">
            <x v="1048832"/>
          </reference>
        </references>
      </pivotArea>
    </chartFormat>
    <chartFormat chart="2" format="117">
      <pivotArea type="data" outline="0" fieldPosition="0">
        <references count="2">
          <reference field="4294967294" count="1" selected="0">
            <x v="3"/>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7"/>
          </reference>
          <reference field="0" count="1" selected="0">
            <x v="1048832"/>
          </reference>
        </references>
      </pivotArea>
    </chartFormat>
    <chartFormat chart="2" format="120">
      <pivotArea type="data" outline="0" fieldPosition="0">
        <references count="2">
          <reference field="4294967294" count="1" selected="0">
            <x v="8"/>
          </reference>
          <reference field="0" count="1" selected="0">
            <x v="1048832"/>
          </reference>
        </references>
      </pivotArea>
    </chartFormat>
    <chartFormat chart="2" format="121">
      <pivotArea type="data" outline="0" fieldPosition="0">
        <references count="2">
          <reference field="4294967294" count="1" selected="0">
            <x v="4"/>
          </reference>
          <reference field="0" count="1" selected="0">
            <x v="1048832"/>
          </reference>
        </references>
      </pivotArea>
    </chartFormat>
    <chartFormat chart="2" format="122">
      <pivotArea type="data" outline="0" fieldPosition="0">
        <references count="2">
          <reference field="4294967294" count="1" selected="0">
            <x v="6"/>
          </reference>
          <reference field="0" count="1" selected="0">
            <x v="1048832"/>
          </reference>
        </references>
      </pivotArea>
    </chartFormat>
    <chartFormat chart="2" format="123">
      <pivotArea type="data" outline="0" fieldPosition="0">
        <references count="2">
          <reference field="4294967294" count="1" selected="0">
            <x v="9"/>
          </reference>
          <reference field="0" count="1" selected="0">
            <x v="1048832"/>
          </reference>
        </references>
      </pivotArea>
    </chartFormat>
    <chartFormat chart="2" format="124">
      <pivotArea type="data" outline="0" fieldPosition="0">
        <references count="2">
          <reference field="4294967294" count="1" selected="0">
            <x v="0"/>
          </reference>
          <reference field="0" count="1" selected="0">
            <x v="1048832"/>
          </reference>
        </references>
      </pivotArea>
    </chartFormat>
    <chartFormat chart="2" format="125">
      <pivotArea type="data" outline="0" fieldPosition="0">
        <references count="2">
          <reference field="4294967294" count="1" selected="0">
            <x v="2"/>
          </reference>
          <reference field="0" count="1" selected="0">
            <x v="1048832"/>
          </reference>
        </references>
      </pivotArea>
    </chartFormat>
    <chartFormat chart="2" format="126">
      <pivotArea type="data" outline="0" fieldPosition="0">
        <references count="2">
          <reference field="4294967294" count="1" selected="0">
            <x v="1"/>
          </reference>
          <reference field="0" count="1" selected="0">
            <x v="1048832"/>
          </reference>
        </references>
      </pivotArea>
    </chartFormat>
    <chartFormat chart="2" format="127">
      <pivotArea type="data" outline="0" fieldPosition="0">
        <references count="2">
          <reference field="4294967294" count="1" selected="0">
            <x v="3"/>
          </reference>
          <reference field="0" count="1" selected="0">
            <x v="1048832"/>
          </reference>
        </references>
      </pivotArea>
    </chartFormat>
    <chartFormat chart="2" format="128">
      <pivotArea type="data" outline="0" fieldPosition="0">
        <references count="2">
          <reference field="4294967294" count="1" selected="0">
            <x v="5"/>
          </reference>
          <reference field="0" count="1" selected="0">
            <x v="1048832"/>
          </reference>
        </references>
      </pivotArea>
    </chartFormat>
    <chartFormat chart="2" format="129">
      <pivotArea type="data" outline="0" fieldPosition="0">
        <references count="2">
          <reference field="4294967294" count="1" selected="0">
            <x v="7"/>
          </reference>
          <reference field="0" count="1" selected="0">
            <x v="1048832"/>
          </reference>
        </references>
      </pivotArea>
    </chartFormat>
    <chartFormat chart="2" format="130">
      <pivotArea type="data" outline="0" fieldPosition="0">
        <references count="2">
          <reference field="4294967294" count="1" selected="0">
            <x v="8"/>
          </reference>
          <reference field="0" count="1" selected="0">
            <x v="1048832"/>
          </reference>
        </references>
      </pivotArea>
    </chartFormat>
    <chartFormat chart="2" format="131">
      <pivotArea type="data" outline="0" fieldPosition="0">
        <references count="2">
          <reference field="4294967294" count="1" selected="0">
            <x v="4"/>
          </reference>
          <reference field="0" count="1" selected="0">
            <x v="1048832"/>
          </reference>
        </references>
      </pivotArea>
    </chartFormat>
    <chartFormat chart="2" format="132">
      <pivotArea type="data" outline="0" fieldPosition="0">
        <references count="2">
          <reference field="4294967294" count="1" selected="0">
            <x v="6"/>
          </reference>
          <reference field="0" count="1" selected="0">
            <x v="1048832"/>
          </reference>
        </references>
      </pivotArea>
    </chartFormat>
    <chartFormat chart="2" format="133">
      <pivotArea type="data" outline="0" fieldPosition="0">
        <references count="2">
          <reference field="4294967294" count="1" selected="0">
            <x v="9"/>
          </reference>
          <reference field="0" count="1" selected="0">
            <x v="1048832"/>
          </reference>
        </references>
      </pivotArea>
    </chartFormat>
    <chartFormat chart="2" format="134">
      <pivotArea type="data" outline="0" fieldPosition="0">
        <references count="2">
          <reference field="4294967294" count="1" selected="0">
            <x v="0"/>
          </reference>
          <reference field="0" count="1" selected="0">
            <x v="1048832"/>
          </reference>
        </references>
      </pivotArea>
    </chartFormat>
    <chartFormat chart="2" format="135">
      <pivotArea type="data" outline="0" fieldPosition="0">
        <references count="2">
          <reference field="4294967294" count="1" selected="0">
            <x v="2"/>
          </reference>
          <reference field="0" count="1" selected="0">
            <x v="1048832"/>
          </reference>
        </references>
      </pivotArea>
    </chartFormat>
    <chartFormat chart="2" format="136">
      <pivotArea type="data" outline="0" fieldPosition="0">
        <references count="2">
          <reference field="4294967294" count="1" selected="0">
            <x v="1"/>
          </reference>
          <reference field="0" count="1" selected="0">
            <x v="1048832"/>
          </reference>
        </references>
      </pivotArea>
    </chartFormat>
    <chartFormat chart="2" format="137">
      <pivotArea type="data" outline="0" fieldPosition="0">
        <references count="2">
          <reference field="4294967294" count="1" selected="0">
            <x v="3"/>
          </reference>
          <reference field="0" count="1" selected="0">
            <x v="1048832"/>
          </reference>
        </references>
      </pivotArea>
    </chartFormat>
    <chartFormat chart="2" format="138">
      <pivotArea type="data" outline="0" fieldPosition="0">
        <references count="2">
          <reference field="4294967294" count="1" selected="0">
            <x v="5"/>
          </reference>
          <reference field="0" count="1" selected="0">
            <x v="1048832"/>
          </reference>
        </references>
      </pivotArea>
    </chartFormat>
    <chartFormat chart="2" format="139">
      <pivotArea type="data" outline="0" fieldPosition="0">
        <references count="2">
          <reference field="4294967294" count="1" selected="0">
            <x v="7"/>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4"/>
          </reference>
          <reference field="0" count="1" selected="0">
            <x v="1048832"/>
          </reference>
        </references>
      </pivotArea>
    </chartFormat>
    <chartFormat chart="2" format="142">
      <pivotArea type="data" outline="0" fieldPosition="0">
        <references count="2">
          <reference field="4294967294" count="1" selected="0">
            <x v="6"/>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1048832"/>
          </reference>
        </references>
      </pivotArea>
    </chartFormat>
    <chartFormat chart="2" format="146" series="1">
      <pivotArea type="data" outline="0" fieldPosition="0">
        <references count="2">
          <reference field="4294967294" count="1" selected="0">
            <x v="0"/>
          </reference>
          <reference field="0" count="1" selected="0">
            <x v="1048832"/>
          </reference>
        </references>
      </pivotArea>
    </chartFormat>
    <chartFormat chart="2" format="147">
      <pivotArea type="data" outline="0" fieldPosition="0">
        <references count="2">
          <reference field="4294967294" count="1" selected="0">
            <x v="0"/>
          </reference>
          <reference field="0" count="1" selected="0">
            <x v="1048832"/>
          </reference>
        </references>
      </pivotArea>
    </chartFormat>
    <chartFormat chart="2" format="148">
      <pivotArea type="data" outline="0" fieldPosition="0">
        <references count="2">
          <reference field="4294967294" count="1" selected="0">
            <x v="2"/>
          </reference>
          <reference field="0" count="1" selected="0">
            <x v="1048832"/>
          </reference>
        </references>
      </pivotArea>
    </chartFormat>
    <chartFormat chart="2" format="149">
      <pivotArea type="data" outline="0" fieldPosition="0">
        <references count="2">
          <reference field="4294967294" count="1" selected="0">
            <x v="1"/>
          </reference>
          <reference field="0" count="1" selected="0">
            <x v="1048832"/>
          </reference>
        </references>
      </pivotArea>
    </chartFormat>
    <chartFormat chart="2" format="150">
      <pivotArea type="data" outline="0" fieldPosition="0">
        <references count="2">
          <reference field="4294967294" count="1" selected="0">
            <x v="3"/>
          </reference>
          <reference field="0" count="1" selected="0">
            <x v="1048832"/>
          </reference>
        </references>
      </pivotArea>
    </chartFormat>
    <chartFormat chart="2" format="151">
      <pivotArea type="data" outline="0" fieldPosition="0">
        <references count="2">
          <reference field="4294967294" count="1" selected="0">
            <x v="5"/>
          </reference>
          <reference field="0" count="1" selected="0">
            <x v="1048832"/>
          </reference>
        </references>
      </pivotArea>
    </chartFormat>
    <chartFormat chart="2" format="152">
      <pivotArea type="data" outline="0" fieldPosition="0">
        <references count="2">
          <reference field="4294967294" count="1" selected="0">
            <x v="7"/>
          </reference>
          <reference field="0" count="1" selected="0">
            <x v="1048832"/>
          </reference>
        </references>
      </pivotArea>
    </chartFormat>
    <chartFormat chart="2" format="153">
      <pivotArea type="data" outline="0" fieldPosition="0">
        <references count="2">
          <reference field="4294967294" count="1" selected="0">
            <x v="8"/>
          </reference>
          <reference field="0" count="1" selected="0">
            <x v="1048832"/>
          </reference>
        </references>
      </pivotArea>
    </chartFormat>
    <chartFormat chart="2" format="154">
      <pivotArea type="data" outline="0" fieldPosition="0">
        <references count="2">
          <reference field="4294967294" count="1" selected="0">
            <x v="4"/>
          </reference>
          <reference field="0" count="1" selected="0">
            <x v="1048832"/>
          </reference>
        </references>
      </pivotArea>
    </chartFormat>
    <chartFormat chart="2" format="155">
      <pivotArea type="data" outline="0" fieldPosition="0">
        <references count="2">
          <reference field="4294967294" count="1" selected="0">
            <x v="6"/>
          </reference>
          <reference field="0" count="1" selected="0">
            <x v="1048832"/>
          </reference>
        </references>
      </pivotArea>
    </chartFormat>
    <chartFormat chart="2" format="156">
      <pivotArea type="data" outline="0" fieldPosition="0">
        <references count="2">
          <reference field="4294967294" count="1" selected="0">
            <x v="9"/>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pivotArea type="data" outline="0" fieldPosition="0">
        <references count="2">
          <reference field="4294967294" count="1" selected="0">
            <x v="0"/>
          </reference>
          <reference field="0" count="1" selected="0">
            <x v="1048832"/>
          </reference>
        </references>
      </pivotArea>
    </chartFormat>
    <chartFormat chart="2" format="159">
      <pivotArea type="data" outline="0" fieldPosition="0">
        <references count="2">
          <reference field="4294967294" count="1" selected="0">
            <x v="0"/>
          </reference>
          <reference field="0" count="1" selected="0">
            <x v="1048832"/>
          </reference>
        </references>
      </pivotArea>
    </chartFormat>
    <chartFormat chart="2" format="160">
      <pivotArea type="data" outline="0" fieldPosition="0">
        <references count="2">
          <reference field="4294967294" count="1" selected="0">
            <x v="2"/>
          </reference>
          <reference field="0" count="1" selected="0">
            <x v="1048832"/>
          </reference>
        </references>
      </pivotArea>
    </chartFormat>
    <chartFormat chart="2" format="161">
      <pivotArea type="data" outline="0" fieldPosition="0">
        <references count="2">
          <reference field="4294967294" count="1" selected="0">
            <x v="2"/>
          </reference>
          <reference field="0" count="1" selected="0">
            <x v="1048832"/>
          </reference>
        </references>
      </pivotArea>
    </chartFormat>
    <chartFormat chart="2" format="162">
      <pivotArea type="data" outline="0" fieldPosition="0">
        <references count="2">
          <reference field="4294967294" count="1" selected="0">
            <x v="1"/>
          </reference>
          <reference field="0" count="1" selected="0">
            <x v="1048832"/>
          </reference>
        </references>
      </pivotArea>
    </chartFormat>
    <chartFormat chart="2" format="163">
      <pivotArea type="data" outline="0" fieldPosition="0">
        <references count="2">
          <reference field="4294967294" count="1" selected="0">
            <x v="1"/>
          </reference>
          <reference field="0" count="1" selected="0">
            <x v="1048832"/>
          </reference>
        </references>
      </pivotArea>
    </chartFormat>
    <chartFormat chart="2" format="164">
      <pivotArea type="data" outline="0" fieldPosition="0">
        <references count="2">
          <reference field="4294967294" count="1" selected="0">
            <x v="3"/>
          </reference>
          <reference field="0" count="1" selected="0">
            <x v="1048832"/>
          </reference>
        </references>
      </pivotArea>
    </chartFormat>
    <chartFormat chart="2" format="165">
      <pivotArea type="data" outline="0" fieldPosition="0">
        <references count="2">
          <reference field="4294967294" count="1" selected="0">
            <x v="3"/>
          </reference>
          <reference field="0" count="1" selected="0">
            <x v="1048832"/>
          </reference>
        </references>
      </pivotArea>
    </chartFormat>
    <chartFormat chart="2" format="166">
      <pivotArea type="data" outline="0" fieldPosition="0">
        <references count="2">
          <reference field="4294967294" count="1" selected="0">
            <x v="5"/>
          </reference>
          <reference field="0" count="1" selected="0">
            <x v="1048832"/>
          </reference>
        </references>
      </pivotArea>
    </chartFormat>
    <chartFormat chart="2" format="167">
      <pivotArea type="data" outline="0" fieldPosition="0">
        <references count="2">
          <reference field="4294967294" count="1" selected="0">
            <x v="5"/>
          </reference>
          <reference field="0" count="1" selected="0">
            <x v="1048832"/>
          </reference>
        </references>
      </pivotArea>
    </chartFormat>
    <chartFormat chart="2" format="168">
      <pivotArea type="data" outline="0" fieldPosition="0">
        <references count="2">
          <reference field="4294967294" count="1" selected="0">
            <x v="7"/>
          </reference>
          <reference field="0" count="1" selected="0">
            <x v="1048832"/>
          </reference>
        </references>
      </pivotArea>
    </chartFormat>
    <chartFormat chart="2" format="169">
      <pivotArea type="data" outline="0" fieldPosition="0">
        <references count="2">
          <reference field="4294967294" count="1" selected="0">
            <x v="7"/>
          </reference>
          <reference field="0" count="1" selected="0">
            <x v="1048832"/>
          </reference>
        </references>
      </pivotArea>
    </chartFormat>
    <chartFormat chart="2" format="170">
      <pivotArea type="data" outline="0" fieldPosition="0">
        <references count="2">
          <reference field="4294967294" count="1" selected="0">
            <x v="8"/>
          </reference>
          <reference field="0" count="1" selected="0">
            <x v="1048832"/>
          </reference>
        </references>
      </pivotArea>
    </chartFormat>
    <chartFormat chart="2" format="171">
      <pivotArea type="data" outline="0" fieldPosition="0">
        <references count="2">
          <reference field="4294967294" count="1" selected="0">
            <x v="8"/>
          </reference>
          <reference field="0" count="1" selected="0">
            <x v="1048832"/>
          </reference>
        </references>
      </pivotArea>
    </chartFormat>
    <chartFormat chart="2" format="172">
      <pivotArea type="data" outline="0" fieldPosition="0">
        <references count="2">
          <reference field="4294967294" count="1" selected="0">
            <x v="4"/>
          </reference>
          <reference field="0" count="1" selected="0">
            <x v="1048832"/>
          </reference>
        </references>
      </pivotArea>
    </chartFormat>
    <chartFormat chart="2" format="173">
      <pivotArea type="data" outline="0" fieldPosition="0">
        <references count="2">
          <reference field="4294967294" count="1" selected="0">
            <x v="4"/>
          </reference>
          <reference field="0" count="1" selected="0">
            <x v="1048832"/>
          </reference>
        </references>
      </pivotArea>
    </chartFormat>
    <chartFormat chart="2" format="174">
      <pivotArea type="data" outline="0" fieldPosition="0">
        <references count="2">
          <reference field="4294967294" count="1" selected="0">
            <x v="6"/>
          </reference>
          <reference field="0" count="1" selected="0">
            <x v="1048832"/>
          </reference>
        </references>
      </pivotArea>
    </chartFormat>
    <chartFormat chart="2" format="175">
      <pivotArea type="data" outline="0" fieldPosition="0">
        <references count="2">
          <reference field="4294967294" count="1" selected="0">
            <x v="6"/>
          </reference>
          <reference field="0" count="1" selected="0">
            <x v="1048832"/>
          </reference>
        </references>
      </pivotArea>
    </chartFormat>
    <chartFormat chart="2" format="176">
      <pivotArea type="data" outline="0" fieldPosition="0">
        <references count="2">
          <reference field="4294967294" count="1" selected="0">
            <x v="9"/>
          </reference>
          <reference field="0" count="1" selected="0">
            <x v="1048832"/>
          </reference>
        </references>
      </pivotArea>
    </chartFormat>
    <chartFormat chart="2" format="177">
      <pivotArea type="data" outline="0" fieldPosition="0">
        <references count="2">
          <reference field="4294967294" count="1" selected="0">
            <x v="9"/>
          </reference>
          <reference field="0" count="1" selected="0">
            <x v="1048832"/>
          </reference>
        </references>
      </pivotArea>
    </chartFormat>
    <chartFormat chart="2" format="178" series="1">
      <pivotArea type="data" outline="0" fieldPosition="0">
        <references count="2">
          <reference field="4294967294" count="1" selected="0">
            <x v="0"/>
          </reference>
          <reference field="0" count="1" selected="0">
            <x v="1048832"/>
          </reference>
        </references>
      </pivotArea>
    </chartFormat>
    <chartFormat chart="2" format="179" series="1">
      <pivotArea type="data" outline="0" fieldPosition="0">
        <references count="2">
          <reference field="4294967294" count="1" selected="0">
            <x v="0"/>
          </reference>
          <reference field="0" count="1" selected="0">
            <x v="1048832"/>
          </reference>
        </references>
      </pivotArea>
    </chartFormat>
    <chartFormat chart="2" format="180">
      <pivotArea type="data" outline="0" fieldPosition="0">
        <references count="2">
          <reference field="4294967294" count="1" selected="0">
            <x v="0"/>
          </reference>
          <reference field="0" count="1" selected="0">
            <x v="1048832"/>
          </reference>
        </references>
      </pivotArea>
    </chartFormat>
    <chartFormat chart="2" format="181">
      <pivotArea type="data" outline="0" fieldPosition="0">
        <references count="2">
          <reference field="4294967294" count="1" selected="0">
            <x v="0"/>
          </reference>
          <reference field="0" count="1" selected="0">
            <x v="1048832"/>
          </reference>
        </references>
      </pivotArea>
    </chartFormat>
    <chartFormat chart="2" format="182">
      <pivotArea type="data" outline="0" fieldPosition="0">
        <references count="2">
          <reference field="4294967294" count="1" selected="0">
            <x v="1"/>
          </reference>
          <reference field="0" count="1" selected="0">
            <x v="1048832"/>
          </reference>
        </references>
      </pivotArea>
    </chartFormat>
    <chartFormat chart="2" format="183">
      <pivotArea type="data" outline="0" fieldPosition="0">
        <references count="2">
          <reference field="4294967294" count="1" selected="0">
            <x v="1"/>
          </reference>
          <reference field="0" count="1" selected="0">
            <x v="1048832"/>
          </reference>
        </references>
      </pivotArea>
    </chartFormat>
    <chartFormat chart="2" format="184">
      <pivotArea type="data" outline="0" fieldPosition="0">
        <references count="2">
          <reference field="4294967294" count="1" selected="0">
            <x v="2"/>
          </reference>
          <reference field="0" count="1" selected="0">
            <x v="1048832"/>
          </reference>
        </references>
      </pivotArea>
    </chartFormat>
    <chartFormat chart="2" format="185">
      <pivotArea type="data" outline="0" fieldPosition="0">
        <references count="2">
          <reference field="4294967294" count="1" selected="0">
            <x v="2"/>
          </reference>
          <reference field="0" count="1" selected="0">
            <x v="1048832"/>
          </reference>
        </references>
      </pivotArea>
    </chartFormat>
    <chartFormat chart="2" format="186">
      <pivotArea type="data" outline="0" fieldPosition="0">
        <references count="2">
          <reference field="4294967294" count="1" selected="0">
            <x v="3"/>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4"/>
          </reference>
          <reference field="0" count="1" selected="0">
            <x v="1048832"/>
          </reference>
        </references>
      </pivotArea>
    </chartFormat>
    <chartFormat chart="2" format="190">
      <pivotArea type="data" outline="0" fieldPosition="0">
        <references count="2">
          <reference field="4294967294" count="1" selected="0">
            <x v="5"/>
          </reference>
          <reference field="0" count="1" selected="0">
            <x v="1048832"/>
          </reference>
        </references>
      </pivotArea>
    </chartFormat>
    <chartFormat chart="2" format="191">
      <pivotArea type="data" outline="0" fieldPosition="0">
        <references count="2">
          <reference field="4294967294" count="1" selected="0">
            <x v="5"/>
          </reference>
          <reference field="0" count="1" selected="0">
            <x v="1048832"/>
          </reference>
        </references>
      </pivotArea>
    </chartFormat>
    <chartFormat chart="2" format="192">
      <pivotArea type="data" outline="0" fieldPosition="0">
        <references count="2">
          <reference field="4294967294" count="1" selected="0">
            <x v="6"/>
          </reference>
          <reference field="0" count="1" selected="0">
            <x v="1048832"/>
          </reference>
        </references>
      </pivotArea>
    </chartFormat>
    <chartFormat chart="2" format="193">
      <pivotArea type="data" outline="0" fieldPosition="0">
        <references count="2">
          <reference field="4294967294" count="1" selected="0">
            <x v="6"/>
          </reference>
          <reference field="0" count="1" selected="0">
            <x v="1048832"/>
          </reference>
        </references>
      </pivotArea>
    </chartFormat>
    <chartFormat chart="2" format="194">
      <pivotArea type="data" outline="0" fieldPosition="0">
        <references count="2">
          <reference field="4294967294" count="1" selected="0">
            <x v="7"/>
          </reference>
          <reference field="0" count="1" selected="0">
            <x v="1048832"/>
          </reference>
        </references>
      </pivotArea>
    </chartFormat>
    <chartFormat chart="2" format="195">
      <pivotArea type="data" outline="0" fieldPosition="0">
        <references count="2">
          <reference field="4294967294" count="1" selected="0">
            <x v="7"/>
          </reference>
          <reference field="0" count="1" selected="0">
            <x v="1048832"/>
          </reference>
        </references>
      </pivotArea>
    </chartFormat>
    <chartFormat chart="2" format="196">
      <pivotArea type="data" outline="0" fieldPosition="0">
        <references count="2">
          <reference field="4294967294" count="1" selected="0">
            <x v="8"/>
          </reference>
          <reference field="0" count="1" selected="0">
            <x v="1048832"/>
          </reference>
        </references>
      </pivotArea>
    </chartFormat>
    <chartFormat chart="2" format="197">
      <pivotArea type="data" outline="0" fieldPosition="0">
        <references count="2">
          <reference field="4294967294" count="1" selected="0">
            <x v="8"/>
          </reference>
          <reference field="0" count="1" selected="0">
            <x v="1048832"/>
          </reference>
        </references>
      </pivotArea>
    </chartFormat>
    <chartFormat chart="2" format="198">
      <pivotArea type="data" outline="0" fieldPosition="0">
        <references count="2">
          <reference field="4294967294" count="1" selected="0">
            <x v="9"/>
          </reference>
          <reference field="0" count="1" selected="0">
            <x v="1048832"/>
          </reference>
        </references>
      </pivotArea>
    </chartFormat>
    <chartFormat chart="2" format="199">
      <pivotArea type="data" outline="0" fieldPosition="0">
        <references count="2">
          <reference field="4294967294" count="1" selected="0">
            <x v="9"/>
          </reference>
          <reference field="0" count="1" selected="0">
            <x v="1048832"/>
          </reference>
        </references>
      </pivotArea>
    </chartFormat>
    <chartFormat chart="2" format="200" series="1">
      <pivotArea type="data" outline="0" fieldPosition="0">
        <references count="2">
          <reference field="4294967294" count="1" selected="0">
            <x v="0"/>
          </reference>
          <reference field="0" count="1" selected="0">
            <x v="1048832"/>
          </reference>
        </references>
      </pivotArea>
    </chartFormat>
    <chartFormat chart="2" format="201" series="1">
      <pivotArea type="data" outline="0" fieldPosition="0">
        <references count="2">
          <reference field="4294967294" count="1" selected="0">
            <x v="0"/>
          </reference>
          <reference field="0" count="1" selected="0">
            <x v="1048832"/>
          </reference>
        </references>
      </pivotArea>
    </chartFormat>
    <chartFormat chart="2" format="202" series="1">
      <pivotArea type="data" outline="0" fieldPosition="0">
        <references count="2">
          <reference field="4294967294" count="1" selected="0">
            <x v="0"/>
          </reference>
          <reference field="0" count="1" selected="0">
            <x v="1048832"/>
          </reference>
        </references>
      </pivotArea>
    </chartFormat>
    <chartFormat chart="2" format="203" series="1">
      <pivotArea type="data" outline="0" fieldPosition="0">
        <references count="2">
          <reference field="4294967294" count="1" selected="0">
            <x v="0"/>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1"/>
          </reference>
          <reference field="0" count="1" selected="0">
            <x v="1048832"/>
          </reference>
        </references>
      </pivotArea>
    </chartFormat>
    <chartFormat chart="2" format="216">
      <pivotArea type="data" outline="0" fieldPosition="0">
        <references count="2">
          <reference field="4294967294" count="1" selected="0">
            <x v="2"/>
          </reference>
          <reference field="0" count="1" selected="0">
            <x v="1048832"/>
          </reference>
        </references>
      </pivotArea>
    </chartFormat>
    <chartFormat chart="2" format="217">
      <pivotArea type="data" outline="0" fieldPosition="0">
        <references count="2">
          <reference field="4294967294" count="1" selected="0">
            <x v="3"/>
          </reference>
          <reference field="0" count="1" selected="0">
            <x v="1048832"/>
          </reference>
        </references>
      </pivotArea>
    </chartFormat>
    <chartFormat chart="2" format="218">
      <pivotArea type="data" outline="0" fieldPosition="0">
        <references count="2">
          <reference field="4294967294" count="1" selected="0">
            <x v="4"/>
          </reference>
          <reference field="0" count="1" selected="0">
            <x v="1048832"/>
          </reference>
        </references>
      </pivotArea>
    </chartFormat>
    <chartFormat chart="2" format="219">
      <pivotArea type="data" outline="0" fieldPosition="0">
        <references count="2">
          <reference field="4294967294" count="1" selected="0">
            <x v="5"/>
          </reference>
          <reference field="0" count="1" selected="0">
            <x v="1048832"/>
          </reference>
        </references>
      </pivotArea>
    </chartFormat>
    <chartFormat chart="2" format="220">
      <pivotArea type="data" outline="0" fieldPosition="0">
        <references count="2">
          <reference field="4294967294" count="1" selected="0">
            <x v="6"/>
          </reference>
          <reference field="0" count="1" selected="0">
            <x v="1048832"/>
          </reference>
        </references>
      </pivotArea>
    </chartFormat>
    <chartFormat chart="2" format="221">
      <pivotArea type="data" outline="0" fieldPosition="0">
        <references count="2">
          <reference field="4294967294" count="1" selected="0">
            <x v="7"/>
          </reference>
          <reference field="0" count="1" selected="0">
            <x v="1048832"/>
          </reference>
        </references>
      </pivotArea>
    </chartFormat>
    <chartFormat chart="2" format="222">
      <pivotArea type="data" outline="0" fieldPosition="0">
        <references count="2">
          <reference field="4294967294" count="1" selected="0">
            <x v="8"/>
          </reference>
          <reference field="0" count="1" selected="0">
            <x v="1048832"/>
          </reference>
        </references>
      </pivotArea>
    </chartFormat>
    <chartFormat chart="2" format="223">
      <pivotArea type="data" outline="0" fieldPosition="0">
        <references count="2">
          <reference field="4294967294" count="1" selected="0">
            <x v="9"/>
          </reference>
          <reference field="0" count="1" selected="0">
            <x v="1048832"/>
          </reference>
        </references>
      </pivotArea>
    </chartFormat>
    <chartFormat chart="2" format="224">
      <pivotArea type="data" outline="0" fieldPosition="0">
        <references count="2">
          <reference field="4294967294" count="1" selected="0">
            <x v="0"/>
          </reference>
          <reference field="0" count="1" selected="0">
            <x v="1048832"/>
          </reference>
        </references>
      </pivotArea>
    </chartFormat>
    <chartFormat chart="2" format="225">
      <pivotArea type="data" outline="0" fieldPosition="0">
        <references count="2">
          <reference field="4294967294" count="1" selected="0">
            <x v="1"/>
          </reference>
          <reference field="0" count="1" selected="0">
            <x v="1048832"/>
          </reference>
        </references>
      </pivotArea>
    </chartFormat>
    <chartFormat chart="2" format="226">
      <pivotArea type="data" outline="0" fieldPosition="0">
        <references count="2">
          <reference field="4294967294" count="1" selected="0">
            <x v="2"/>
          </reference>
          <reference field="0" count="1" selected="0">
            <x v="1048832"/>
          </reference>
        </references>
      </pivotArea>
    </chartFormat>
    <chartFormat chart="2" format="227">
      <pivotArea type="data" outline="0" fieldPosition="0">
        <references count="2">
          <reference field="4294967294" count="1" selected="0">
            <x v="3"/>
          </reference>
          <reference field="0" count="1" selected="0">
            <x v="1048832"/>
          </reference>
        </references>
      </pivotArea>
    </chartFormat>
    <chartFormat chart="2" format="228">
      <pivotArea type="data" outline="0" fieldPosition="0">
        <references count="2">
          <reference field="4294967294" count="1" selected="0">
            <x v="4"/>
          </reference>
          <reference field="0" count="1" selected="0">
            <x v="1048832"/>
          </reference>
        </references>
      </pivotArea>
    </chartFormat>
    <chartFormat chart="2" format="229">
      <pivotArea type="data" outline="0" fieldPosition="0">
        <references count="2">
          <reference field="4294967294" count="1" selected="0">
            <x v="5"/>
          </reference>
          <reference field="0" count="1" selected="0">
            <x v="1048832"/>
          </reference>
        </references>
      </pivotArea>
    </chartFormat>
    <chartFormat chart="2" format="230">
      <pivotArea type="data" outline="0" fieldPosition="0">
        <references count="2">
          <reference field="4294967294" count="1" selected="0">
            <x v="6"/>
          </reference>
          <reference field="0" count="1" selected="0">
            <x v="1048832"/>
          </reference>
        </references>
      </pivotArea>
    </chartFormat>
    <chartFormat chart="2" format="231">
      <pivotArea type="data" outline="0" fieldPosition="0">
        <references count="2">
          <reference field="4294967294" count="1" selected="0">
            <x v="7"/>
          </reference>
          <reference field="0" count="1" selected="0">
            <x v="1048832"/>
          </reference>
        </references>
      </pivotArea>
    </chartFormat>
    <chartFormat chart="2" format="232">
      <pivotArea type="data" outline="0" fieldPosition="0">
        <references count="2">
          <reference field="4294967294" count="1" selected="0">
            <x v="8"/>
          </reference>
          <reference field="0" count="1" selected="0">
            <x v="1048832"/>
          </reference>
        </references>
      </pivotArea>
    </chartFormat>
    <chartFormat chart="2" format="233">
      <pivotArea type="data" outline="0" fieldPosition="0">
        <references count="2">
          <reference field="4294967294" count="1" selected="0">
            <x v="9"/>
          </reference>
          <reference field="0" count="1" selected="0">
            <x v="1048832"/>
          </reference>
        </references>
      </pivotArea>
    </chartFormat>
    <chartFormat chart="2" format="234">
      <pivotArea type="data" outline="0" fieldPosition="0">
        <references count="2">
          <reference field="4294967294" count="1" selected="0">
            <x v="0"/>
          </reference>
          <reference field="0" count="1" selected="0">
            <x v="1048832"/>
          </reference>
        </references>
      </pivotArea>
    </chartFormat>
    <chartFormat chart="2" format="235">
      <pivotArea type="data" outline="0" fieldPosition="0">
        <references count="2">
          <reference field="4294967294" count="1" selected="0">
            <x v="1"/>
          </reference>
          <reference field="0" count="1" selected="0">
            <x v="1048832"/>
          </reference>
        </references>
      </pivotArea>
    </chartFormat>
    <chartFormat chart="2" format="236">
      <pivotArea type="data" outline="0" fieldPosition="0">
        <references count="2">
          <reference field="4294967294" count="1" selected="0">
            <x v="2"/>
          </reference>
          <reference field="0" count="1" selected="0">
            <x v="1048832"/>
          </reference>
        </references>
      </pivotArea>
    </chartFormat>
    <chartFormat chart="2" format="237">
      <pivotArea type="data" outline="0" fieldPosition="0">
        <references count="2">
          <reference field="4294967294" count="1" selected="0">
            <x v="3"/>
          </reference>
          <reference field="0" count="1" selected="0">
            <x v="1048832"/>
          </reference>
        </references>
      </pivotArea>
    </chartFormat>
    <chartFormat chart="2" format="238">
      <pivotArea type="data" outline="0" fieldPosition="0">
        <references count="2">
          <reference field="4294967294" count="1" selected="0">
            <x v="4"/>
          </reference>
          <reference field="0" count="1" selected="0">
            <x v="1048832"/>
          </reference>
        </references>
      </pivotArea>
    </chartFormat>
    <chartFormat chart="2" format="239">
      <pivotArea type="data" outline="0" fieldPosition="0">
        <references count="2">
          <reference field="4294967294" count="1" selected="0">
            <x v="5"/>
          </reference>
          <reference field="0" count="1" selected="0">
            <x v="1048832"/>
          </reference>
        </references>
      </pivotArea>
    </chartFormat>
    <chartFormat chart="2" format="240">
      <pivotArea type="data" outline="0" fieldPosition="0">
        <references count="2">
          <reference field="4294967294" count="1" selected="0">
            <x v="6"/>
          </reference>
          <reference field="0" count="1" selected="0">
            <x v="1048832"/>
          </reference>
        </references>
      </pivotArea>
    </chartFormat>
    <chartFormat chart="2" format="241">
      <pivotArea type="data" outline="0" fieldPosition="0">
        <references count="2">
          <reference field="4294967294" count="1" selected="0">
            <x v="7"/>
          </reference>
          <reference field="0" count="1" selected="0">
            <x v="1048832"/>
          </reference>
        </references>
      </pivotArea>
    </chartFormat>
    <chartFormat chart="2" format="242">
      <pivotArea type="data" outline="0" fieldPosition="0">
        <references count="2">
          <reference field="4294967294" count="1" selected="0">
            <x v="8"/>
          </reference>
          <reference field="0" count="1" selected="0">
            <x v="1048832"/>
          </reference>
        </references>
      </pivotArea>
    </chartFormat>
    <chartFormat chart="2" format="243">
      <pivotArea type="data" outline="0" fieldPosition="0">
        <references count="2">
          <reference field="4294967294" count="1" selected="0">
            <x v="9"/>
          </reference>
          <reference field="0" count="1" selected="0">
            <x v="1048832"/>
          </reference>
        </references>
      </pivotArea>
    </chartFormat>
    <chartFormat chart="2" format="244" series="1">
      <pivotArea type="data" outline="0" fieldPosition="0">
        <references count="2">
          <reference field="4294967294" count="1" selected="0">
            <x v="0"/>
          </reference>
          <reference field="0" count="1" selected="0">
            <x v="1048832"/>
          </reference>
        </references>
      </pivotArea>
    </chartFormat>
    <chartFormat chart="2" format="245">
      <pivotArea type="data" outline="0" fieldPosition="0">
        <references count="2">
          <reference field="4294967294" count="1" selected="0">
            <x v="0"/>
          </reference>
          <reference field="0" count="1" selected="0">
            <x v="1048832"/>
          </reference>
        </references>
      </pivotArea>
    </chartFormat>
    <chartFormat chart="2" format="246">
      <pivotArea type="data" outline="0" fieldPosition="0">
        <references count="2">
          <reference field="4294967294" count="1" selected="0">
            <x v="1"/>
          </reference>
          <reference field="0" count="1" selected="0">
            <x v="1048832"/>
          </reference>
        </references>
      </pivotArea>
    </chartFormat>
    <chartFormat chart="2" format="247">
      <pivotArea type="data" outline="0" fieldPosition="0">
        <references count="2">
          <reference field="4294967294" count="1" selected="0">
            <x v="2"/>
          </reference>
          <reference field="0" count="1" selected="0">
            <x v="1048832"/>
          </reference>
        </references>
      </pivotArea>
    </chartFormat>
    <chartFormat chart="2" format="248">
      <pivotArea type="data" outline="0" fieldPosition="0">
        <references count="2">
          <reference field="4294967294" count="1" selected="0">
            <x v="3"/>
          </reference>
          <reference field="0" count="1" selected="0">
            <x v="1048832"/>
          </reference>
        </references>
      </pivotArea>
    </chartFormat>
    <chartFormat chart="2" format="249">
      <pivotArea type="data" outline="0" fieldPosition="0">
        <references count="2">
          <reference field="4294967294" count="1" selected="0">
            <x v="4"/>
          </reference>
          <reference field="0" count="1" selected="0">
            <x v="1048832"/>
          </reference>
        </references>
      </pivotArea>
    </chartFormat>
    <chartFormat chart="2" format="250">
      <pivotArea type="data" outline="0" fieldPosition="0">
        <references count="2">
          <reference field="4294967294" count="1" selected="0">
            <x v="5"/>
          </reference>
          <reference field="0" count="1" selected="0">
            <x v="1048832"/>
          </reference>
        </references>
      </pivotArea>
    </chartFormat>
    <chartFormat chart="2" format="251">
      <pivotArea type="data" outline="0" fieldPosition="0">
        <references count="2">
          <reference field="4294967294" count="1" selected="0">
            <x v="6"/>
          </reference>
          <reference field="0" count="1" selected="0">
            <x v="1048832"/>
          </reference>
        </references>
      </pivotArea>
    </chartFormat>
    <chartFormat chart="2" format="252">
      <pivotArea type="data" outline="0" fieldPosition="0">
        <references count="2">
          <reference field="4294967294" count="1" selected="0">
            <x v="7"/>
          </reference>
          <reference field="0" count="1" selected="0">
            <x v="1048832"/>
          </reference>
        </references>
      </pivotArea>
    </chartFormat>
    <chartFormat chart="2" format="253">
      <pivotArea type="data" outline="0" fieldPosition="0">
        <references count="2">
          <reference field="4294967294" count="1" selected="0">
            <x v="8"/>
          </reference>
          <reference field="0" count="1" selected="0">
            <x v="1048832"/>
          </reference>
        </references>
      </pivotArea>
    </chartFormat>
    <chartFormat chart="2" format="254">
      <pivotArea type="data" outline="0" fieldPosition="0">
        <references count="2">
          <reference field="4294967294" count="1" selected="0">
            <x v="9"/>
          </reference>
          <reference field="0" count="1" selected="0">
            <x v="1048832"/>
          </reference>
        </references>
      </pivotArea>
    </chartFormat>
    <chartFormat chart="2" format="255" series="1">
      <pivotArea type="data" outline="0" fieldPosition="0">
        <references count="2">
          <reference field="4294967294" count="1" selected="0">
            <x v="0"/>
          </reference>
          <reference field="0" count="1" selected="0">
            <x v="1048832"/>
          </reference>
        </references>
      </pivotArea>
    </chartFormat>
    <chartFormat chart="2" format="256">
      <pivotArea type="data" outline="0" fieldPosition="0">
        <references count="2">
          <reference field="4294967294" count="1" selected="0">
            <x v="0"/>
          </reference>
          <reference field="0" count="1" selected="0">
            <x v="1048832"/>
          </reference>
        </references>
      </pivotArea>
    </chartFormat>
    <chartFormat chart="2" format="257">
      <pivotArea type="data" outline="0" fieldPosition="0">
        <references count="2">
          <reference field="4294967294" count="1" selected="0">
            <x v="1"/>
          </reference>
          <reference field="0" count="1" selected="0">
            <x v="1048832"/>
          </reference>
        </references>
      </pivotArea>
    </chartFormat>
    <chartFormat chart="2" format="258">
      <pivotArea type="data" outline="0" fieldPosition="0">
        <references count="2">
          <reference field="4294967294" count="1" selected="0">
            <x v="2"/>
          </reference>
          <reference field="0" count="1" selected="0">
            <x v="1048832"/>
          </reference>
        </references>
      </pivotArea>
    </chartFormat>
    <chartFormat chart="2" format="259">
      <pivotArea type="data" outline="0" fieldPosition="0">
        <references count="2">
          <reference field="4294967294" count="1" selected="0">
            <x v="3"/>
          </reference>
          <reference field="0" count="1" selected="0">
            <x v="1048832"/>
          </reference>
        </references>
      </pivotArea>
    </chartFormat>
    <chartFormat chart="2" format="260">
      <pivotArea type="data" outline="0" fieldPosition="0">
        <references count="2">
          <reference field="4294967294" count="1" selected="0">
            <x v="4"/>
          </reference>
          <reference field="0" count="1" selected="0">
            <x v="1048832"/>
          </reference>
        </references>
      </pivotArea>
    </chartFormat>
    <chartFormat chart="2" format="261">
      <pivotArea type="data" outline="0" fieldPosition="0">
        <references count="2">
          <reference field="4294967294" count="1" selected="0">
            <x v="5"/>
          </reference>
          <reference field="0" count="1" selected="0">
            <x v="1048832"/>
          </reference>
        </references>
      </pivotArea>
    </chartFormat>
    <chartFormat chart="2" format="262">
      <pivotArea type="data" outline="0" fieldPosition="0">
        <references count="2">
          <reference field="4294967294" count="1" selected="0">
            <x v="6"/>
          </reference>
          <reference field="0" count="1" selected="0">
            <x v="1048832"/>
          </reference>
        </references>
      </pivotArea>
    </chartFormat>
    <chartFormat chart="2" format="263">
      <pivotArea type="data" outline="0" fieldPosition="0">
        <references count="2">
          <reference field="4294967294" count="1" selected="0">
            <x v="7"/>
          </reference>
          <reference field="0" count="1" selected="0">
            <x v="1048832"/>
          </reference>
        </references>
      </pivotArea>
    </chartFormat>
    <chartFormat chart="2" format="264">
      <pivotArea type="data" outline="0" fieldPosition="0">
        <references count="2">
          <reference field="4294967294" count="1" selected="0">
            <x v="8"/>
          </reference>
          <reference field="0" count="1" selected="0">
            <x v="1048832"/>
          </reference>
        </references>
      </pivotArea>
    </chartFormat>
    <chartFormat chart="2" format="265">
      <pivotArea type="data" outline="0" fieldPosition="0">
        <references count="2">
          <reference field="4294967294" count="1" selected="0">
            <x v="9"/>
          </reference>
          <reference field="0" count="1" selected="0">
            <x v="1048832"/>
          </reference>
        </references>
      </pivotArea>
    </chartFormat>
    <chartFormat chart="2" format="266" series="1">
      <pivotArea type="data" outline="0" fieldPosition="0">
        <references count="2">
          <reference field="4294967294" count="1" selected="0">
            <x v="0"/>
          </reference>
          <reference field="0" count="1" selected="0">
            <x v="1048832"/>
          </reference>
        </references>
      </pivotArea>
    </chartFormat>
    <chartFormat chart="2" format="267" series="1">
      <pivotArea type="data" outline="0" fieldPosition="0">
        <references count="2">
          <reference field="4294967294" count="1" selected="0">
            <x v="0"/>
          </reference>
          <reference field="0" count="1" selected="0">
            <x v="1048832"/>
          </reference>
        </references>
      </pivotArea>
    </chartFormat>
    <chartFormat chart="2" format="268">
      <pivotArea type="data" outline="0" fieldPosition="0">
        <references count="2">
          <reference field="4294967294" count="1" selected="0">
            <x v="0"/>
          </reference>
          <reference field="0" count="1" selected="0">
            <x v="1048832"/>
          </reference>
        </references>
      </pivotArea>
    </chartFormat>
    <chartFormat chart="2" format="269">
      <pivotArea type="data" outline="0" fieldPosition="0">
        <references count="2">
          <reference field="4294967294" count="1" selected="0">
            <x v="1"/>
          </reference>
          <reference field="0" count="1" selected="0">
            <x v="1048832"/>
          </reference>
        </references>
      </pivotArea>
    </chartFormat>
    <chartFormat chart="2" format="270">
      <pivotArea type="data" outline="0" fieldPosition="0">
        <references count="2">
          <reference field="4294967294" count="1" selected="0">
            <x v="2"/>
          </reference>
          <reference field="0" count="1" selected="0">
            <x v="1048832"/>
          </reference>
        </references>
      </pivotArea>
    </chartFormat>
    <chartFormat chart="2" format="271">
      <pivotArea type="data" outline="0" fieldPosition="0">
        <references count="2">
          <reference field="4294967294" count="1" selected="0">
            <x v="3"/>
          </reference>
          <reference field="0" count="1" selected="0">
            <x v="1048832"/>
          </reference>
        </references>
      </pivotArea>
    </chartFormat>
    <chartFormat chart="2" format="272">
      <pivotArea type="data" outline="0" fieldPosition="0">
        <references count="2">
          <reference field="4294967294" count="1" selected="0">
            <x v="4"/>
          </reference>
          <reference field="0" count="1" selected="0">
            <x v="1048832"/>
          </reference>
        </references>
      </pivotArea>
    </chartFormat>
    <chartFormat chart="2" format="273">
      <pivotArea type="data" outline="0" fieldPosition="0">
        <references count="2">
          <reference field="4294967294" count="1" selected="0">
            <x v="5"/>
          </reference>
          <reference field="0" count="1" selected="0">
            <x v="1048832"/>
          </reference>
        </references>
      </pivotArea>
    </chartFormat>
    <chartFormat chart="2" format="274">
      <pivotArea type="data" outline="0" fieldPosition="0">
        <references count="2">
          <reference field="4294967294" count="1" selected="0">
            <x v="6"/>
          </reference>
          <reference field="0" count="1" selected="0">
            <x v="1048832"/>
          </reference>
        </references>
      </pivotArea>
    </chartFormat>
    <chartFormat chart="2" format="275">
      <pivotArea type="data" outline="0" fieldPosition="0">
        <references count="2">
          <reference field="4294967294" count="1" selected="0">
            <x v="7"/>
          </reference>
          <reference field="0" count="1" selected="0">
            <x v="1048832"/>
          </reference>
        </references>
      </pivotArea>
    </chartFormat>
    <chartFormat chart="2" format="276">
      <pivotArea type="data" outline="0" fieldPosition="0">
        <references count="2">
          <reference field="4294967294" count="1" selected="0">
            <x v="8"/>
          </reference>
          <reference field="0" count="1" selected="0">
            <x v="1048832"/>
          </reference>
        </references>
      </pivotArea>
    </chartFormat>
    <chartFormat chart="2" format="277">
      <pivotArea type="data" outline="0" fieldPosition="0">
        <references count="2">
          <reference field="4294967294" count="1" selected="0">
            <x v="9"/>
          </reference>
          <reference field="0" count="1" selected="0">
            <x v="1048832"/>
          </reference>
        </references>
      </pivotArea>
    </chartFormat>
    <chartFormat chart="2" format="278" series="1">
      <pivotArea type="data" outline="0" fieldPosition="0">
        <references count="2">
          <reference field="4294967294" count="1" selected="0">
            <x v="0"/>
          </reference>
          <reference field="0" count="1" selected="0">
            <x v="1048832"/>
          </reference>
        </references>
      </pivotArea>
    </chartFormat>
    <chartFormat chart="2" format="279">
      <pivotArea type="data" outline="0" fieldPosition="0">
        <references count="2">
          <reference field="4294967294" count="1" selected="0">
            <x v="0"/>
          </reference>
          <reference field="0" count="1" selected="0">
            <x v="1048832"/>
          </reference>
        </references>
      </pivotArea>
    </chartFormat>
    <chartFormat chart="2" format="280">
      <pivotArea type="data" outline="0" fieldPosition="0">
        <references count="2">
          <reference field="4294967294" count="1" selected="0">
            <x v="1"/>
          </reference>
          <reference field="0" count="1" selected="0">
            <x v="1048832"/>
          </reference>
        </references>
      </pivotArea>
    </chartFormat>
    <chartFormat chart="2" format="281">
      <pivotArea type="data" outline="0" fieldPosition="0">
        <references count="2">
          <reference field="4294967294" count="1" selected="0">
            <x v="2"/>
          </reference>
          <reference field="0" count="1" selected="0">
            <x v="1048832"/>
          </reference>
        </references>
      </pivotArea>
    </chartFormat>
    <chartFormat chart="2" format="282">
      <pivotArea type="data" outline="0" fieldPosition="0">
        <references count="2">
          <reference field="4294967294" count="1" selected="0">
            <x v="3"/>
          </reference>
          <reference field="0" count="1" selected="0">
            <x v="1048832"/>
          </reference>
        </references>
      </pivotArea>
    </chartFormat>
    <chartFormat chart="2" format="283">
      <pivotArea type="data" outline="0" fieldPosition="0">
        <references count="2">
          <reference field="4294967294" count="1" selected="0">
            <x v="4"/>
          </reference>
          <reference field="0" count="1" selected="0">
            <x v="1048832"/>
          </reference>
        </references>
      </pivotArea>
    </chartFormat>
    <chartFormat chart="2" format="284">
      <pivotArea type="data" outline="0" fieldPosition="0">
        <references count="2">
          <reference field="4294967294" count="1" selected="0">
            <x v="5"/>
          </reference>
          <reference field="0" count="1" selected="0">
            <x v="1048832"/>
          </reference>
        </references>
      </pivotArea>
    </chartFormat>
    <chartFormat chart="2" format="285">
      <pivotArea type="data" outline="0" fieldPosition="0">
        <references count="2">
          <reference field="4294967294" count="1" selected="0">
            <x v="6"/>
          </reference>
          <reference field="0" count="1" selected="0">
            <x v="1048832"/>
          </reference>
        </references>
      </pivotArea>
    </chartFormat>
    <chartFormat chart="2" format="286">
      <pivotArea type="data" outline="0" fieldPosition="0">
        <references count="2">
          <reference field="4294967294" count="1" selected="0">
            <x v="7"/>
          </reference>
          <reference field="0" count="1" selected="0">
            <x v="1048832"/>
          </reference>
        </references>
      </pivotArea>
    </chartFormat>
    <chartFormat chart="2" format="287">
      <pivotArea type="data" outline="0" fieldPosition="0">
        <references count="2">
          <reference field="4294967294" count="1" selected="0">
            <x v="8"/>
          </reference>
          <reference field="0" count="1" selected="0">
            <x v="1048832"/>
          </reference>
        </references>
      </pivotArea>
    </chartFormat>
    <chartFormat chart="2" format="288">
      <pivotArea type="data" outline="0" fieldPosition="0">
        <references count="2">
          <reference field="4294967294" count="1" selected="0">
            <x v="9"/>
          </reference>
          <reference field="0" count="1" selected="0">
            <x v="1048832"/>
          </reference>
        </references>
      </pivotArea>
    </chartFormat>
    <chartFormat chart="2" format="289" series="1">
      <pivotArea type="data" outline="0" fieldPosition="0">
        <references count="2">
          <reference field="4294967294" count="1" selected="0">
            <x v="0"/>
          </reference>
          <reference field="0" count="1" selected="0">
            <x v="1"/>
          </reference>
        </references>
      </pivotArea>
    </chartFormat>
    <chartFormat chart="2" format="290" series="1">
      <pivotArea type="data" outline="0" fieldPosition="0">
        <references count="2">
          <reference field="4294967294" count="1" selected="0">
            <x v="0"/>
          </reference>
          <reference field="0" count="1" selected="0">
            <x v="2"/>
          </reference>
        </references>
      </pivotArea>
    </chartFormat>
    <chartFormat chart="2" format="291" series="1">
      <pivotArea type="data" outline="0" fieldPosition="0">
        <references count="2">
          <reference field="4294967294" count="1" selected="0">
            <x v="0"/>
          </reference>
          <reference field="0" count="1" selected="0">
            <x v="3"/>
          </reference>
        </references>
      </pivotArea>
    </chartFormat>
    <chartFormat chart="2" format="292" series="1">
      <pivotArea type="data" outline="0" fieldPosition="0">
        <references count="2">
          <reference field="4294967294" count="1" selected="0">
            <x v="0"/>
          </reference>
          <reference field="0" count="1" selected="0">
            <x v="4"/>
          </reference>
        </references>
      </pivotArea>
    </chartFormat>
    <chartFormat chart="2" format="293" series="1">
      <pivotArea type="data" outline="0" fieldPosition="0">
        <references count="2">
          <reference field="4294967294" count="1" selected="0">
            <x v="0"/>
          </reference>
          <reference field="0" count="1" selected="0">
            <x v="5"/>
          </reference>
        </references>
      </pivotArea>
    </chartFormat>
    <chartFormat chart="2" format="294" series="1">
      <pivotArea type="data" outline="0" fieldPosition="0">
        <references count="2">
          <reference field="4294967294" count="1" selected="0">
            <x v="0"/>
          </reference>
          <reference field="0" count="1" selected="0">
            <x v="0"/>
          </reference>
        </references>
      </pivotArea>
    </chartFormat>
    <chartFormat chart="2" format="295">
      <pivotArea type="data" outline="0" fieldPosition="0">
        <references count="2">
          <reference field="4294967294" count="1" selected="0">
            <x v="0"/>
          </reference>
          <reference field="0" count="1" selected="0">
            <x v="0"/>
          </reference>
        </references>
      </pivotArea>
    </chartFormat>
    <chartFormat chart="2" format="296">
      <pivotArea type="data" outline="0" fieldPosition="0">
        <references count="2">
          <reference field="4294967294" count="1" selected="0">
            <x v="1"/>
          </reference>
          <reference field="0" count="1" selected="0">
            <x v="0"/>
          </reference>
        </references>
      </pivotArea>
    </chartFormat>
    <chartFormat chart="2" format="297">
      <pivotArea type="data" outline="0" fieldPosition="0">
        <references count="2">
          <reference field="4294967294" count="1" selected="0">
            <x v="2"/>
          </reference>
          <reference field="0" count="1" selected="0">
            <x v="0"/>
          </reference>
        </references>
      </pivotArea>
    </chartFormat>
    <chartFormat chart="2" format="298">
      <pivotArea type="data" outline="0" fieldPosition="0">
        <references count="2">
          <reference field="4294967294" count="1" selected="0">
            <x v="3"/>
          </reference>
          <reference field="0" count="1" selected="0">
            <x v="0"/>
          </reference>
        </references>
      </pivotArea>
    </chartFormat>
    <chartFormat chart="2" format="299">
      <pivotArea type="data" outline="0" fieldPosition="0">
        <references count="2">
          <reference field="4294967294" count="1" selected="0">
            <x v="4"/>
          </reference>
          <reference field="0" count="1" selected="0">
            <x v="0"/>
          </reference>
        </references>
      </pivotArea>
    </chartFormat>
    <chartFormat chart="2" format="300">
      <pivotArea type="data" outline="0" fieldPosition="0">
        <references count="2">
          <reference field="4294967294" count="1" selected="0">
            <x v="5"/>
          </reference>
          <reference field="0" count="1" selected="0">
            <x v="0"/>
          </reference>
        </references>
      </pivotArea>
    </chartFormat>
    <chartFormat chart="2" format="301">
      <pivotArea type="data" outline="0" fieldPosition="0">
        <references count="2">
          <reference field="4294967294" count="1" selected="0">
            <x v="6"/>
          </reference>
          <reference field="0" count="1" selected="0">
            <x v="0"/>
          </reference>
        </references>
      </pivotArea>
    </chartFormat>
    <chartFormat chart="2" format="302">
      <pivotArea type="data" outline="0" fieldPosition="0">
        <references count="2">
          <reference field="4294967294" count="1" selected="0">
            <x v="7"/>
          </reference>
          <reference field="0" count="1" selected="0">
            <x v="0"/>
          </reference>
        </references>
      </pivotArea>
    </chartFormat>
    <chartFormat chart="2" format="303">
      <pivotArea type="data" outline="0" fieldPosition="0">
        <references count="2">
          <reference field="4294967294" count="1" selected="0">
            <x v="8"/>
          </reference>
          <reference field="0" count="1" selected="0">
            <x v="0"/>
          </reference>
        </references>
      </pivotArea>
    </chartFormat>
    <chartFormat chart="2" format="304">
      <pivotArea type="data" outline="0" fieldPosition="0">
        <references count="2">
          <reference field="4294967294" count="1" selected="0">
            <x v="9"/>
          </reference>
          <reference field="0" count="1" selected="0">
            <x v="0"/>
          </reference>
        </references>
      </pivotArea>
    </chartFormat>
  </chartFormats>
  <pivotHierarchies count="4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5 Tr. 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3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s>
  <data>
    <olap pivotCacheId="342748098">
      <levels count="2">
        <level uniqueName="[Table_D1 1].[Trimestru].[(All)]" sourceCaption="(All)" count="0"/>
        <level uniqueName="[Table_D1 1].[Trimestru].[Trimestru]" sourceCaption="Trimestru" count="7">
          <ranges>
            <range startItem="0">
              <i n="[Table_D1 1].[Trimestru].&amp;[2024 Tr. I*]" c="2024 Tr. I*"/>
              <i n="[Table_D1 1].[Trimestru].&amp;[2024 Tr. II*]" c="2024 Tr. II*"/>
              <i n="[Table_D1 1].[Trimestru].&amp;[2024 Tr. III*]" c="2024 Tr. III*"/>
              <i n="[Table_D1 1].[Trimestru].&amp;[2024 Tr. IV*]" c="2024 Tr. IV*"/>
              <i n="[Table_D1 1].[Trimestru].&amp;[2025 Tr. I*]" c="2025 Tr. I*"/>
              <i n="[Table_D1 1].[Trimestru].&amp;[2025 Tr. II]" c="2025 Tr. II"/>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A000000}" sourceName="[Table_D3 4].[DATE]">
  <pivotTables>
    <pivotTable tabId="4" name="PIVOT_D3.4*"/>
    <pivotTable tabId="4" name="PIVOT_D3.5*"/>
  </pivotTables>
  <data>
    <olap pivotCacheId="879364674">
      <levels count="2">
        <level uniqueName="[Table_D3 4].[DATE].[(All)]" sourceCaption="(All)" count="0"/>
        <level uniqueName="[Table_D3 4].[DATE].[DATE]" sourceCaption="DATE" count="6">
          <ranges>
            <range startItem="0">
              <i n="[Table_D3 4].[DATE].&amp;[2024.03.31*]" c="2024.03.31*"/>
              <i n="[Table_D3 4].[DATE].&amp;[2024.06.30*]" c="2024.06.30*"/>
              <i n="[Table_D3 4].[DATE].&amp;[2024.09.30*]" c="2024.09.30*"/>
              <i n="[Table_D3 4].[DATE].&amp;[2024.12.31*]" c="2024.12.31*"/>
              <i n="[Table_D3 4].[DATE].&amp;[2025.03.31*]" c="2025.03.31*"/>
              <i n="[Table_D3 4].[DATE].&amp;[2025.06.30]" c="2025.06.30"/>
            </range>
          </ranges>
        </level>
      </levels>
      <selections count="1">
        <selection n="[Table_D3 4].[DATE].&amp;[2025.06.3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2000000}" sourceName="[Table_D1 8].[Trimestru]">
  <pivotTables>
    <pivotTable tabId="2" name="PIVOT_D1.11*"/>
    <pivotTable tabId="2" name="PIVOT_D1.12*"/>
    <pivotTable tabId="2" name="PivotTable1"/>
    <pivotTable tabId="2" name="PivotTable2"/>
  </pivotTables>
  <data>
    <olap pivotCacheId="30751734">
      <levels count="2">
        <level uniqueName="[Table_D1 8].[Trimestru].[(All)]" sourceCaption="(All)" count="0"/>
        <level uniqueName="[Table_D1 8].[Trimestru].[Trimestru]" sourceCaption="Trimestru" count="6">
          <ranges>
            <range startItem="0">
              <i n="[Table_D1 8].[Trimestru].&amp;[2024 Tr. I*]" c="2024 Tr. I*"/>
              <i n="[Table_D1 8].[Trimestru].&amp;[2024 Tr. II*]" c="2024 Tr. II*"/>
              <i n="[Table_D1 8].[Trimestru].&amp;[2024 Tr. III*]" c="2024 Tr. III*"/>
              <i n="[Table_D1 8].[Trimestru].&amp;[2024 Tr. IV*]" c="2024 Tr. IV*"/>
              <i n="[Table_D1 8].[Trimestru].&amp;[2025 Tr. I*]" c="2025 Tr. I*"/>
              <i n="[Table_D1 8].[Trimestru].&amp;[2025 Tr. II]" c="2025 Tr. II"/>
            </range>
          </ranges>
        </level>
      </levels>
      <selections count="1">
        <selection n="[Table_D1 8].[Trimestru].&amp;[2025 Tr. I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3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1698190357">
      <levels count="2">
        <level uniqueName="[Table_D2 1 1].[DATE].[(All)]" sourceCaption="(All)" count="0"/>
        <level uniqueName="[Table_D2 1 1].[DATE].[DATE]" sourceCaption="DATE" count="6">
          <ranges>
            <range startItem="0">
              <i n="[Table_D2 1 1].[DATE].&amp;[2024.03.31*]" c="2024.03.31*"/>
              <i n="[Table_D2 1 1].[DATE].&amp;[2024.06.30*]" c="2024.06.30*"/>
              <i n="[Table_D2 1 1].[DATE].&amp;[2024.09.30*]" c="2024.09.30*"/>
              <i n="[Table_D2 1 1].[DATE].&amp;[2024.12.31*]" c="2024.12.31*"/>
              <i n="[Table_D2 1 1].[DATE].&amp;[2025.03.31*]" c="2025.03.31*"/>
              <i n="[Table_D2 1 1].[DATE].&amp;[2025.06.30]" c="2025.06.30"/>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4000000}" sourceName="[Table_D2 2].[Tip 1 A]">
  <pivotTables>
    <pivotTable tabId="3" name="PIVOT_D2.2.1"/>
    <pivotTable tabId="3" name="PIVOT_D2.2"/>
  </pivotTables>
  <data>
    <olap pivotCacheId="1698190357">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5000000}" sourceName="[Table_D2 4].[Sector]">
  <pivotTables>
    <pivotTable tabId="3" name="PIVOT_D2.4"/>
    <pivotTable tabId="3" name="PIVOT_D2.5"/>
  </pivotTables>
  <data>
    <olap pivotCacheId="1698190357">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6000000}" sourceName="[Table_D2 5].[Active/Pasive DES]">
  <pivotTables>
    <pivotTable tabId="3" name="PIVOT_D2.6"/>
    <pivotTable tabId="3" name="PivotTable1"/>
  </pivotTables>
  <data>
    <olap pivotCacheId="1698190357">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3">
        <selection n="[Table_D2 5].[Active/Pasive DES].&amp;[      Credite comerciale şi avansuri]"/>
        <selection n="[Table_D2 5].[Active/Pasive DES].&amp;[      Împrumuturi]"/>
        <selection n="[Table_D2 5].[Active/Pasive DES].&amp;[      Numerar şi depozit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7000000}" sourceName="DATE">
  <pivotTables>
    <pivotTable tabId="3" name="PivotTable14"/>
  </pivotTables>
  <data>
    <tabular pivotCacheId="1361094936">
      <items count="27">
        <i x="0"/>
        <i x="1"/>
        <i x="2"/>
        <i x="3"/>
        <i x="4"/>
        <i x="5" s="1"/>
        <i x="24" nd="1"/>
        <i x="25" nd="1"/>
        <i x="15" nd="1"/>
        <i x="23" nd="1"/>
        <i x="11" nd="1"/>
        <i x="16" nd="1"/>
        <i x="12" nd="1"/>
        <i x="17" nd="1"/>
        <i x="13" nd="1"/>
        <i x="22" nd="1"/>
        <i x="14" nd="1"/>
        <i x="6" nd="1"/>
        <i x="7" nd="1"/>
        <i x="8" nd="1"/>
        <i x="9" nd="1"/>
        <i x="10" nd="1"/>
        <i x="18" nd="1"/>
        <i x="20" nd="1"/>
        <i x="19" nd="1"/>
        <i x="21" nd="1"/>
        <i x="26"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8000000}" sourceName="[Table16].[DATE]">
  <pivotTables>
    <pivotTable tabId="4" name="PIVOT_D3.2"/>
    <pivotTable tabId="4" name="PIVOT_D3.1"/>
    <pivotTable tabId="4" name="PIVOT_D3.3"/>
    <pivotTable tabId="4" name="PIVOT_D3.4"/>
  </pivotTables>
  <data>
    <olap pivotCacheId="85688118">
      <levels count="2">
        <level uniqueName="[Table16].[DATE].[(All)]" sourceCaption="(All)" count="0"/>
        <level uniqueName="[Table16].[DATE].[DATE]" sourceCaption="DATE" count="6">
          <ranges>
            <range startItem="0">
              <i n="[Table16].[DATE].&amp;[2024.03.31*]" c="2024.03.31*"/>
              <i n="[Table16].[DATE].&amp;[2024.06.30*]" c="2024.06.30*"/>
              <i n="[Table16].[DATE].&amp;[2024.09.30*]" c="2024.09.30*"/>
              <i n="[Table16].[DATE].&amp;[2024.12.31*]" c="2024.12.31*"/>
              <i n="[Table16].[DATE].&amp;[2025.03.31*]" c="2025.03.31*"/>
              <i n="[Table16].[DATE].&amp;[2025.06.30]" c="2025.06.30"/>
            </range>
          </ranges>
        </level>
      </levels>
      <selections count="1">
        <selection n="[Table16].[DATE].[All]"/>
      </selections>
    </olap>
  </data>
  <extLst>
    <x:ext xmlns:x15="http://schemas.microsoft.com/office/spreadsheetml/2010/11/main" uri="{470722E0-AACD-4C17-9CDC-17EF765DBC7E}">
      <x15:slicerCacheHideItemsWithNoData count="1">
        <x15:slicerCacheOlapLevelName uniqueName="[Table16].[DATE].[DATE]"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9000000}" sourceName="[Table9].[Sector]">
  <pivotTables>
    <pivotTable tabId="4" name="PIVOT_D3.1"/>
  </pivotTables>
  <data>
    <olap pivotCacheId="85688118">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startItem="1" level="1" style="SlicerStyleDark3 2" lockedPosition="1" rowHeight="241300"/>
  <slicer name="   " xr10:uid="{00000000-0014-0000-FFFF-FFFF02000000}"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lockedPosition="1"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lockedPosition="1"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4" totalsRowShown="0">
  <autoFilter ref="K8:Q14" xr:uid="{00000000-0009-0000-0100-000001000000}"/>
  <tableColumns count="7">
    <tableColumn id="1" xr3:uid="{00000000-0010-0000-0000-000001000000}" name="Helper" dataDxfId="94"/>
    <tableColumn id="2" xr3:uid="{00000000-0010-0000-0000-000002000000}" name="DATE"/>
    <tableColumn id="3" xr3:uid="{00000000-0010-0000-0000-000003000000}" name="Trimestru"/>
    <tableColumn id="4" xr3:uid="{00000000-0010-0000-0000-000004000000}" name="Contul curent, mil. USD" dataDxfId="93"/>
    <tableColumn id="5" xr3:uid="{00000000-0010-0000-0000-000005000000}" name="Contul curent / PIB (%)"/>
    <tableColumn id="6" xr3:uid="{00000000-0010-0000-0000-000006000000}" name="FAP mil. USD" dataDxfId="92"/>
    <tableColumn id="7" xr3:uid="{00000000-0010-0000-0000-000007000000}" name="FAP PR" dataDxfId="91"/>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D2.2" displayName="Table_D2.2" ref="W8:AE92" totalsRowShown="0">
  <autoFilter ref="W8:AE92" xr:uid="{00000000-0009-0000-0100-00000A000000}"/>
  <tableColumns count="9">
    <tableColumn id="1" xr3:uid="{00000000-0010-0000-0900-000001000000}" name="Helper" dataDxfId="78"/>
    <tableColumn id="2" xr3:uid="{00000000-0010-0000-0900-000002000000}" name="DATE"/>
    <tableColumn id="3" xr3:uid="{00000000-0010-0000-0900-000003000000}" name="Trimestru"/>
    <tableColumn id="4" xr3:uid="{00000000-0010-0000-0900-000004000000}" name="Tip 1 A" dataDxfId="77"/>
    <tableColumn id="5" xr3:uid="{00000000-0010-0000-0900-000005000000}" name="Tip 2 A"/>
    <tableColumn id="6" xr3:uid="{00000000-0010-0000-0900-000006000000}" name="Total Active" dataDxfId="76"/>
    <tableColumn id="7" xr3:uid="{00000000-0010-0000-0900-000007000000}" name="Tip 1 P" dataDxfId="75"/>
    <tableColumn id="8" xr3:uid="{00000000-0010-0000-0900-000008000000}" name="Tip 2 P"/>
    <tableColumn id="9" xr3:uid="{00000000-0010-0000-0900-000009000000}" name="Total Pasive" dataDxfId="74"/>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D2.3" displayName="Table_D2.3" ref="AG8:AL14" totalsRowShown="0">
  <autoFilter ref="AG8:AL14" xr:uid="{00000000-0009-0000-0100-00000B000000}"/>
  <tableColumns count="6">
    <tableColumn id="1" xr3:uid="{00000000-0010-0000-0A00-000001000000}" name="Helper" dataDxfId="73"/>
    <tableColumn id="2" xr3:uid="{00000000-0010-0000-0A00-000002000000}" name="DATE"/>
    <tableColumn id="3" xr3:uid="{00000000-0010-0000-0A00-000003000000}" name="Trimestru"/>
    <tableColumn id="4" xr3:uid="{00000000-0010-0000-0A00-000004000000}" name="UE" dataDxfId="72"/>
    <tableColumn id="5" xr3:uid="{00000000-0010-0000-0A00-000005000000}" name="Alte ţări" dataDxfId="71"/>
    <tableColumn id="6" xr3:uid="{00000000-0010-0000-0A00-000006000000}" name="CSI" dataDxfId="70"/>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D2.4" displayName="Table_D2.4" ref="AN8:AS32" totalsRowShown="0">
  <autoFilter ref="AN8:AS32" xr:uid="{00000000-0009-0000-0100-00000C000000}"/>
  <tableColumns count="6">
    <tableColumn id="1" xr3:uid="{00000000-0010-0000-0B00-000001000000}" name="Helper" dataDxfId="69"/>
    <tableColumn id="2" xr3:uid="{00000000-0010-0000-0B00-000002000000}" name="DATE"/>
    <tableColumn id="3" xr3:uid="{00000000-0010-0000-0B00-000003000000}" name="Trimestru"/>
    <tableColumn id="4" xr3:uid="{00000000-0010-0000-0B00-000004000000}" name="Sector" dataDxfId="68" dataCellStyle="Normal 2 2 2"/>
    <tableColumn id="5" xr3:uid="{00000000-0010-0000-0B00-000005000000}" name="Total active S" dataDxfId="67"/>
    <tableColumn id="6" xr3:uid="{00000000-0010-0000-0B00-000006000000}" name="Total pasive S" dataDxfId="66"/>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D2.5" displayName="Table_D2.5" ref="AU8:AZ32" totalsRowShown="0">
  <autoFilter ref="AU8:AZ32" xr:uid="{00000000-0009-0000-0100-00000D000000}"/>
  <tableColumns count="6">
    <tableColumn id="1" xr3:uid="{00000000-0010-0000-0C00-000001000000}" name="Helper" dataDxfId="65"/>
    <tableColumn id="2" xr3:uid="{00000000-0010-0000-0C00-000002000000}" name="DATE"/>
    <tableColumn id="3" xr3:uid="{00000000-0010-0000-0C00-000003000000}" name="Trimestru"/>
    <tableColumn id="4" xr3:uid="{00000000-0010-0000-0C00-000004000000}" name="Active/Pasive DES"/>
    <tableColumn id="5" xr3:uid="{00000000-0010-0000-0C00-000005000000}" name="ACT_TT"/>
    <tableColumn id="6" xr3:uid="{00000000-0010-0000-0C00-000006000000}" name="PS_TT" dataDxfId="64"/>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D2.6" displayName="Table_D2.6" ref="BB8:BM14" totalsRowShown="0" headerRowDxfId="63" dataDxfId="62" headerRowCellStyle="Normal 2 2 2">
  <autoFilter ref="BB8:BM14" xr:uid="{00000000-0009-0000-0100-00000E000000}"/>
  <tableColumns count="12">
    <tableColumn id="1" xr3:uid="{00000000-0010-0000-0D00-000001000000}" name="Helper" dataDxfId="61"/>
    <tableColumn id="2" xr3:uid="{00000000-0010-0000-0D00-000002000000}" name="DATE" dataDxfId="60"/>
    <tableColumn id="3" xr3:uid="{00000000-0010-0000-0D00-000003000000}" name="Trimestru" dataDxfId="59"/>
    <tableColumn id="4" xr3:uid="{00000000-0010-0000-0D00-000004000000}" name="Altele" dataDxfId="58"/>
    <tableColumn id="5" xr3:uid="{00000000-0010-0000-0D00-000005000000}" name="Activități financiare și asigurări" dataDxfId="57"/>
    <tableColumn id="6" xr3:uid="{00000000-0010-0000-0D00-000006000000}" name="Comerț cu ridicata și cu amănuntul; repararea autovehiculelor" dataDxfId="56"/>
    <tableColumn id="7" xr3:uid="{00000000-0010-0000-0D00-000007000000}" name="Industria prelucrătoare" dataDxfId="55"/>
    <tableColumn id="8" xr3:uid="{00000000-0010-0000-0D00-000008000000}" name="Informații și comunicații" dataDxfId="54"/>
    <tableColumn id="9" xr3:uid="{00000000-0010-0000-0D00-000009000000}" name="Transport și depozitare " dataDxfId="53"/>
    <tableColumn id="10" xr3:uid="{00000000-0010-0000-0D00-00000A000000}" name="Producția și furnizarea de energie electrică și termică, gaze, apă caldă și aer condiționat " dataDxfId="52"/>
    <tableColumn id="13" xr3:uid="{00000000-0010-0000-0D00-00000D000000}" name="Tranzacții imobiliare" dataDxfId="51"/>
    <tableColumn id="11" xr3:uid="{339C2CE7-B8A7-4EAB-8CE1-2042C9391586}" name="Construcții" dataDxfId="50"/>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D2.1" displayName="Table_D2.1" ref="M8:U14" totalsRowShown="0" headerRowDxfId="49" dataDxfId="48" tableBorderDxfId="47" headerRowCellStyle="Обычный 3" dataCellStyle="Обычный 3">
  <autoFilter ref="M8:U14" xr:uid="{00000000-0009-0000-0100-00000F000000}"/>
  <tableColumns count="9">
    <tableColumn id="1" xr3:uid="{00000000-0010-0000-0E00-000001000000}" name="Helper" dataDxfId="46"/>
    <tableColumn id="2" xr3:uid="{00000000-0010-0000-0E00-000002000000}" name="DATE" dataDxfId="45"/>
    <tableColumn id="3" xr3:uid="{00000000-0010-0000-0E00-000003000000}" name="Trimestru"/>
    <tableColumn id="4" xr3:uid="{00000000-0010-0000-0E00-000004000000}" name="Active de rezervă" dataDxfId="44" dataCellStyle="Обычный 3"/>
    <tableColumn id="5" xr3:uid="{00000000-0010-0000-0E00-000005000000}" name="3 luni de import efectiv de bunuri şi servicii" dataDxfId="43" dataCellStyle="Обычный 3"/>
    <tableColumn id="6" xr3:uid="{00000000-0010-0000-0E00-000006000000}" name="100% din datoria externă reziduală pe termen scurt" dataDxfId="42" dataCellStyle="Обычный 3"/>
    <tableColumn id="7" xr3:uid="{00000000-0010-0000-0E00-000007000000}" name="20% din M2" dataDxfId="41" dataCellStyle="Обычный 3"/>
    <tableColumn id="8" xr3:uid="{00000000-0010-0000-0E00-000008000000}" name="100% din (30%DTS(scadența reziduală)  + 15%AA + 5%M2 + 5%eX)" dataDxfId="40" dataCellStyle="Обычный 3"/>
    <tableColumn id="9" xr3:uid="{00000000-0010-0000-0E00-000009000000}" name="100-150% din (30%DTS(scadența reziduală) + 15%AA + 5%M2 + 5%eX)" dataDxfId="39" dataCellStyle="Обычный 3">
      <calculatedColumnFormula>Table_D2.1[[#This Row],[100% din (30%DTS(scadența reziduală)  + 15%AA + 5%M2 + 5%eX)]]*1.5</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D3.4" displayName="Table_D3.4" ref="AI8:AZ14" totalsRowShown="0">
  <autoFilter ref="AI8:AZ14" xr:uid="{00000000-0009-0000-0100-000012000000}"/>
  <tableColumns count="18">
    <tableColumn id="1" xr3:uid="{00000000-0010-0000-0F00-000001000000}" name="Helper" dataDxfId="38"/>
    <tableColumn id="2" xr3:uid="{00000000-0010-0000-0F00-000002000000}" name="DATE" dataDxfId="37"/>
    <tableColumn id="3" xr3:uid="{00000000-0010-0000-0F00-000003000000}" name="Trimestru" dataDxfId="36"/>
    <tableColumn id="4" xr3:uid="{00000000-0010-0000-0F00-000004000000}" name="FMI" dataDxfId="35"/>
    <tableColumn id="5" xr3:uid="{00000000-0010-0000-0F00-000005000000}" name="Grupul BM" dataDxfId="34"/>
    <tableColumn id="6" xr3:uid="{00000000-0010-0000-0F00-000006000000}" name="BEI" dataDxfId="33"/>
    <tableColumn id="7" xr3:uid="{00000000-0010-0000-0F00-000007000000}" name="BERD" dataDxfId="32"/>
    <tableColumn id="8" xr3:uid="{00000000-0010-0000-0F00-000008000000}" name="Comisia Europeană" dataDxfId="31"/>
    <tableColumn id="9" xr3:uid="{00000000-0010-0000-0F00-000009000000}" name="FIDA" dataDxfId="30"/>
    <tableColumn id="10" xr3:uid="{00000000-0010-0000-0F00-00000A000000}" name="Alți creditori" dataDxfId="29"/>
    <tableColumn id="11" xr3:uid="{00000000-0010-0000-0F00-00000B000000}" name="Organisme internaționale" dataDxfId="28"/>
    <tableColumn id="12" xr3:uid="{00000000-0010-0000-0F00-00000C000000}" name="BEI  " dataDxfId="27"/>
    <tableColumn id="13" xr3:uid="{00000000-0010-0000-0F00-00000D000000}" name="BERD  " dataDxfId="26"/>
    <tableColumn id="14" xr3:uid="{00000000-0010-0000-0F00-00000E000000}" name="BCDMN" dataDxfId="25"/>
    <tableColumn id="15" xr3:uid="{00000000-0010-0000-0F00-00000F000000}" name="BDCE" dataDxfId="24"/>
    <tableColumn id="16" xr3:uid="{00000000-0010-0000-0F00-000010000000}" name="CFI" dataDxfId="23"/>
    <tableColumn id="17" xr3:uid="{00000000-0010-0000-0F00-000011000000}" name="Societăți care acceptă depozite și alte instituții financiare" dataDxfId="22"/>
    <tableColumn id="18" xr3:uid="{00000000-0010-0000-0F00-000012000000}" name="Alți creditori4"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Table9" displayName="Table9" ref="M8:Q44" totalsRowShown="0" headerRowDxfId="20" tableBorderDxfId="19">
  <autoFilter ref="M8:Q44" xr:uid="{00000000-0009-0000-0100-000009000000}"/>
  <tableColumns count="5">
    <tableColumn id="1" xr3:uid="{00000000-0010-0000-1000-000001000000}" name="Helper" dataDxfId="18"/>
    <tableColumn id="2" xr3:uid="{00000000-0010-0000-1000-000002000000}" name="DATE" dataDxfId="17"/>
    <tableColumn id="3" xr3:uid="{00000000-0010-0000-1000-000003000000}" name="Trimestru" dataDxfId="16"/>
    <tableColumn id="4" xr3:uid="{00000000-0010-0000-1000-000004000000}" name="Sector " dataDxfId="15"/>
    <tableColumn id="5" xr3:uid="{00000000-0010-0000-1000-000005000000}" name="Total"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e16" displayName="Table16" ref="S8:AD14" totalsRowShown="0" headerRowDxfId="13" tableBorderDxfId="12">
  <autoFilter ref="S8:AD14" xr:uid="{00000000-0009-0000-0100-000010000000}"/>
  <tableColumns count="12">
    <tableColumn id="1" xr3:uid="{00000000-0010-0000-1100-000001000000}" name="Helper" dataDxfId="11"/>
    <tableColumn id="2" xr3:uid="{00000000-0010-0000-1100-000002000000}" name="DATE" dataDxfId="10"/>
    <tableColumn id="3" xr3:uid="{00000000-0010-0000-1100-000003000000}" name="Trimestru" dataDxfId="9"/>
    <tableColumn id="4" xr3:uid="{00000000-0010-0000-1100-000004000000}" name="Datoria externă publică  " dataDxfId="8"/>
    <tableColumn id="5" xr3:uid="{00000000-0010-0000-1100-000005000000}" name="Pe termen scurt (P)" dataDxfId="7"/>
    <tableColumn id="6" xr3:uid="{00000000-0010-0000-1100-000006000000}" name="Pe termen lung (P)" dataDxfId="6"/>
    <tableColumn id="7" xr3:uid="{00000000-0010-0000-1100-000007000000}" name="Datoria externă privată " dataDxfId="5"/>
    <tableColumn id="8" xr3:uid="{00000000-0010-0000-1100-000008000000}" name="Pe termen scurt (PR)" dataDxfId="4"/>
    <tableColumn id="9" xr3:uid="{00000000-0010-0000-1100-000009000000}" name="Pe termen lung (PR)" dataDxfId="3"/>
    <tableColumn id="10" xr3:uid="{00000000-0010-0000-1100-00000A000000}" name="Serviciul datoriei externe publice" dataDxfId="2"/>
    <tableColumn id="11" xr3:uid="{00000000-0010-0000-1100-00000B000000}" name="Serviciul datoriei externe publice / export de bunuri și servicii" dataDxfId="1"/>
    <tableColumn id="12" xr3:uid="{00000000-0010-0000-1100-00000C000000}" name="Serviciul datoriei externe / veniturile bugetului publi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N14" totalsRowShown="0">
  <autoFilter ref="S8:AN14" xr:uid="{00000000-0009-0000-0100-000002000000}"/>
  <tableColumns count="22">
    <tableColumn id="1" xr3:uid="{00000000-0010-0000-0100-000001000000}" name="Helper" dataDxfId="90"/>
    <tableColumn id="2" xr3:uid="{00000000-0010-0000-0100-000002000000}" name="DATE"/>
    <tableColumn id="3" xr3:uid="{00000000-0010-0000-0100-000003000000}" name="Trimestru"/>
    <tableColumn id="4" xr3:uid="{00000000-0010-0000-0100-000004000000}" name="Export de bunuri FOB (BP) - MBP 6 "/>
    <tableColumn id="5" xr3:uid="{00000000-0010-0000-0100-000005000000}" name="    Exporturi conform statisticii comerțului exterior "/>
    <tableColumn id="6" xr3:uid="{00000000-0010-0000-0100-000006000000}" name="    Ajustări operate de BNM:"/>
    <tableColumn id="7" xr3:uid="{00000000-0010-0000-0100-000007000000}" name="         Bunuri pentru prelucrare"/>
    <tableColumn id="8" xr3:uid="{00000000-0010-0000-0100-000008000000}" name="         Din procurările în magazinele duty-free*"/>
    <tableColumn id="9" xr3:uid="{00000000-0010-0000-0100-000009000000}" name="         Procurări în porturi"/>
    <tableColumn id="10" xr3:uid="{00000000-0010-0000-0100-00000A000000}" name="         Export pers. fizice "/>
    <tableColumn id="11" xr3:uid="{00000000-0010-0000-0100-00000B000000}" name="         Exporturi nete de mărfuri negociate peste hotare"/>
    <tableColumn id="12" xr3:uid="{00000000-0010-0000-0100-00000C000000}" name="Import de bunuri FOB (BP) - MBP 6 "/>
    <tableColumn id="13" xr3:uid="{00000000-0010-0000-0100-00000D000000}" name="    Import conform statisticii comerțului exterior (CIF)"/>
    <tableColumn id="14" xr3:uid="{00000000-0010-0000-0100-00000E000000}" name="    Ajustări operate de BNM:2"/>
    <tableColumn id="15" xr3:uid="{00000000-0010-0000-0100-00000F000000}" name="        Bunuri pentru prelucrare*"/>
    <tableColumn id="16" xr3:uid="{00000000-0010-0000-0100-000010000000}" name="        Recalcul din prețuri CIF în FOB"/>
    <tableColumn id="17" xr3:uid="{00000000-0010-0000-0100-000011000000}" name="        Importul bancnotelor şi monedelor"/>
    <tableColumn id="18" xr3:uid="{00000000-0010-0000-0100-000012000000}" name="        Procurări în porturi"/>
    <tableColumn id="19" xr3:uid="{00000000-0010-0000-0100-000013000000}" name="        Import pers. fizice "/>
    <tableColumn id="20" xr3:uid="{00000000-0010-0000-0100-000014000000}" name="        Resurse energetice procurate anterior și stocate"/>
    <tableColumn id="24" xr3:uid="{E033BF91-F8D0-49D3-A794-30FB7738048A}" name="Aur nemonetar (CIF)2"/>
    <tableColumn id="21" xr3:uid="{D2704B55-EDA2-47A9-8562-18967FC5840F}" name="Alte ajustări"/>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Q19:BF25" totalsRowShown="0">
  <autoFilter ref="AQ19:BF25" xr:uid="{00000000-0009-0000-0100-000003000000}"/>
  <tableColumns count="16">
    <tableColumn id="1" xr3:uid="{00000000-0010-0000-0200-000001000000}" name="Helper" dataDxfId="89"/>
    <tableColumn id="2" xr3:uid="{00000000-0010-0000-0200-000002000000}" name="DATE"/>
    <tableColumn id="3" xr3:uid="{00000000-0010-0000-0200-000003000000}" name="Trimestru"/>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H19:BL37" totalsRowShown="0">
  <autoFilter ref="BH19:BL37" xr:uid="{00000000-0009-0000-0100-000004000000}"/>
  <tableColumns count="5">
    <tableColumn id="1" xr3:uid="{00000000-0010-0000-0300-000001000000}" name="Helper" dataDxfId="88"/>
    <tableColumn id="2" xr3:uid="{00000000-0010-0000-0300-000002000000}" name="DATE" dataDxfId="87"/>
    <tableColumn id="3" xr3:uid="{00000000-0010-0000-0300-000003000000}" name="Trimestru"/>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N8:BX14" totalsRowShown="0">
  <autoFilter ref="BN8:BX14" xr:uid="{00000000-0009-0000-0100-000005000000}"/>
  <tableColumns count="11">
    <tableColumn id="1" xr3:uid="{00000000-0010-0000-0400-000001000000}" name="Helper" dataDxfId="86"/>
    <tableColumn id="2" xr3:uid="{00000000-0010-0000-0400-000002000000}" name="DATE"/>
    <tableColumn id="3" xr3:uid="{00000000-0010-0000-0400-000003000000}" name="Trimestru"/>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Z8:CN14" totalsRowShown="0">
  <autoFilter ref="BZ8:CN14" xr:uid="{00000000-0009-0000-0100-000006000000}"/>
  <tableColumns count="15">
    <tableColumn id="1" xr3:uid="{00000000-0010-0000-0500-000001000000}" name="Helper" dataDxfId="85"/>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14" xr3:uid="{00000000-0010-0000-0500-00000E000000}" name="Societăţi nefinanciare, GP şi IFSLSGP "/>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5" xr3:uid="{00000000-0010-0000-0500-00000F000000}" name="Societăţi nefinanciare, GP şi IFSLSGP      "/>
    <tableColumn id="10" xr3:uid="{00000000-0010-0000-0500-00000A000000}" name="    Societăţi care acceptă depozite, exclusiv banca centrală  "/>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P8:ED14" totalsRowShown="0">
  <autoFilter ref="DP8:ED14" xr:uid="{00000000-0009-0000-0100-000008000000}"/>
  <tableColumns count="15">
    <tableColumn id="1" xr3:uid="{00000000-0010-0000-0600-000001000000}" name="Helper" dataDxfId="84"/>
    <tableColumn id="2" xr3:uid="{00000000-0010-0000-0600-000002000000}" name="DATE"/>
    <tableColumn id="3" xr3:uid="{00000000-0010-0000-0600-000003000000}" name="Trimestru"/>
    <tableColumn id="4" xr3:uid="{00000000-0010-0000-0600-000004000000}" name="Servicii de informatică E"/>
    <tableColumn id="5" xr3:uid="{00000000-0010-0000-0600-000005000000}" name="Călătorii E"/>
    <tableColumn id="6" xr3:uid="{00000000-0010-0000-0600-000006000000}" name="Transport E"/>
    <tableColumn id="7" xr3:uid="{00000000-0010-0000-0600-000007000000}" name="Servicii profesionale şi de consultanţă managerială E"/>
    <tableColumn id="8" xr3:uid="{00000000-0010-0000-0600-000008000000}" name="Servicii tehnice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tehnice I"/>
    <tableColumn id="13" xr3:uid="{00000000-0010-0000-0600-00000D000000}" name="Servicii profesionale şi de consultanţă managerială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CP29:DB35" totalsRowShown="0" tableBorderDxfId="83">
  <autoFilter ref="CP29:DB35" xr:uid="{00000000-0009-0000-0100-000015000000}"/>
  <tableColumns count="13">
    <tableColumn id="1" xr3:uid="{00000000-0010-0000-0700-000001000000}" name="Helper" dataDxfId="82"/>
    <tableColumn id="2" xr3:uid="{00000000-0010-0000-0700-000002000000}" name="DATE"/>
    <tableColumn id="3" xr3:uid="{00000000-0010-0000-0700-000003000000}" name="Trimestru"/>
    <tableColumn id="4" xr3:uid="{00000000-0010-0000-0700-000004000000}" name="Produse agroalimentare"/>
    <tableColumn id="5" xr3:uid="{00000000-0010-0000-0700-000005000000}" name="Mașini, aparate, echipamente"/>
    <tableColumn id="6" xr3:uid="{00000000-0010-0000-0700-000006000000}" name="Produse minerale"/>
    <tableColumn id="7" xr3:uid="{00000000-0010-0000-0700-000007000000}" name="Vehicule și echipamente de transport "/>
    <tableColumn id="8" xr3:uid="{00000000-0010-0000-0700-000008000000}" name="Produsele industriei chimice"/>
    <tableColumn id="9" xr3:uid="{00000000-0010-0000-0700-000009000000}" name="Materiale plastice, cauciuc şi articole din acestea"/>
    <tableColumn id="10" xr3:uid="{00000000-0010-0000-0700-00000A000000}" name="Metale comune şi articole din acestea"/>
    <tableColumn id="11" xr3:uid="{00000000-0010-0000-0700-00000B000000}" name="Materiale textile şi articole din acestea"/>
    <tableColumn id="12" xr3:uid="{00000000-0010-0000-0700-00000C000000}" name="Articole din piatră, ceramică, sticlă"/>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8000000}" name="Table20" displayName="Table20" ref="CP19:DB25" totalsRowShown="0" headerRowDxfId="81" tableBorderDxfId="80">
  <autoFilter ref="CP19:DB25" xr:uid="{00000000-0009-0000-0100-000014000000}"/>
  <tableColumns count="13">
    <tableColumn id="1" xr3:uid="{00000000-0010-0000-0800-000001000000}" name="Helper" dataDxfId="79"/>
    <tableColumn id="2" xr3:uid="{00000000-0010-0000-0800-000002000000}" name="DATE"/>
    <tableColumn id="3" xr3:uid="{00000000-0010-0000-0800-000003000000}" name="Trimestru"/>
    <tableColumn id="4" xr3:uid="{00000000-0010-0000-0800-000004000000}" name="Produse agroalimentare"/>
    <tableColumn id="5" xr3:uid="{00000000-0010-0000-0800-000005000000}" name="Mașini, aparate, echipamente"/>
    <tableColumn id="6" xr3:uid="{00000000-0010-0000-0800-000006000000}" name="Produse minerale"/>
    <tableColumn id="7" xr3:uid="{00000000-0010-0000-0800-000007000000}" name="Produsele industriei chimice"/>
    <tableColumn id="8" xr3:uid="{00000000-0010-0000-0800-000008000000}" name="Articole din piatră, ceramică, sticlă"/>
    <tableColumn id="9" xr3:uid="{00000000-0010-0000-0800-000009000000}" name="Metale comune şi articole din acestea"/>
    <tableColumn id="10" xr3:uid="{00000000-0010-0000-0800-00000A000000}" name="Materiale plastice, cauciuc şi articole din acestea"/>
    <tableColumn id="11" xr3:uid="{00000000-0010-0000-0800-00000B000000}" name="Materiale textile şi articole din acestea"/>
    <tableColumn id="12" xr3:uid="{00000000-0010-0000-0800-00000C000000}" name="Vehicule și echipamente de transport "/>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5.xml" Type="http://schemas.openxmlformats.org/officeDocument/2006/relationships/drawing"/><Relationship Id="rId3" Target="../slicers/slicer3.xml" Type="http://schemas.microsoft.com/office/2007/relationships/slicer"/></Relationships>
</file>

<file path=xl/worksheets/_rels/sheet4.xml.rels><?xml version="1.0" encoding="UTF-8" standalone="yes"?><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ivotTables/pivotTable14.xml" Type="http://schemas.openxmlformats.org/officeDocument/2006/relationships/pivotTable"/><Relationship Id="rId13" Target="../pivotTables/pivotTable15.xml" Type="http://schemas.openxmlformats.org/officeDocument/2006/relationships/pivotTable"/><Relationship Id="rId14" Target="../printerSettings/printerSettings4.bin" Type="http://schemas.openxmlformats.org/officeDocument/2006/relationships/printerSettings"/><Relationship Id="rId15" Target="../drawings/vmlDrawing1.vml" Type="http://schemas.openxmlformats.org/officeDocument/2006/relationships/vmlDrawing"/><Relationship Id="rId16" Target="../tables/table1.xml" Type="http://schemas.openxmlformats.org/officeDocument/2006/relationships/table"/><Relationship Id="rId17" Target="../tables/table2.xml" Type="http://schemas.openxmlformats.org/officeDocument/2006/relationships/table"/><Relationship Id="rId18" Target="../tables/table3.xml" Type="http://schemas.openxmlformats.org/officeDocument/2006/relationships/table"/><Relationship Id="rId19" Target="../tables/table4.xml" Type="http://schemas.openxmlformats.org/officeDocument/2006/relationships/table"/><Relationship Id="rId2" Target="../pivotTables/pivotTable4.xml" Type="http://schemas.openxmlformats.org/officeDocument/2006/relationships/pivotTable"/><Relationship Id="rId20" Target="../tables/table5.xml" Type="http://schemas.openxmlformats.org/officeDocument/2006/relationships/table"/><Relationship Id="rId21" Target="../tables/table6.xml" Type="http://schemas.openxmlformats.org/officeDocument/2006/relationships/table"/><Relationship Id="rId22" Target="../tables/table7.xml" Type="http://schemas.openxmlformats.org/officeDocument/2006/relationships/table"/><Relationship Id="rId23" Target="../tables/table8.xml" Type="http://schemas.openxmlformats.org/officeDocument/2006/relationships/table"/><Relationship Id="rId24" Target="../tables/table9.xml" Type="http://schemas.openxmlformats.org/officeDocument/2006/relationships/table"/><Relationship Id="rId25"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yes"?><Relationships xmlns="http://schemas.openxmlformats.org/package/2006/relationships"><Relationship Id="rId1" Target="../pivotTables/pivotTable16.xml" Type="http://schemas.openxmlformats.org/officeDocument/2006/relationships/pivotTable"/><Relationship Id="rId10" Target="../pivotTables/pivotTable25.xml" Type="http://schemas.openxmlformats.org/officeDocument/2006/relationships/pivotTable"/><Relationship Id="rId11" Target="../pivotTables/pivotTable26.xml" Type="http://schemas.openxmlformats.org/officeDocument/2006/relationships/pivotTable"/><Relationship Id="rId12" Target="../pivotTables/pivotTable27.xml" Type="http://schemas.openxmlformats.org/officeDocument/2006/relationships/pivotTable"/><Relationship Id="rId13" Target="../printerSettings/printerSettings5.bin" Type="http://schemas.openxmlformats.org/officeDocument/2006/relationships/printerSettings"/><Relationship Id="rId14" Target="../tables/table10.xml" Type="http://schemas.openxmlformats.org/officeDocument/2006/relationships/table"/><Relationship Id="rId15" Target="../tables/table11.xml" Type="http://schemas.openxmlformats.org/officeDocument/2006/relationships/table"/><Relationship Id="rId16" Target="../tables/table12.xml" Type="http://schemas.openxmlformats.org/officeDocument/2006/relationships/table"/><Relationship Id="rId17" Target="../tables/table13.xml" Type="http://schemas.openxmlformats.org/officeDocument/2006/relationships/table"/><Relationship Id="rId18" Target="../tables/table14.xml" Type="http://schemas.openxmlformats.org/officeDocument/2006/relationships/table"/><Relationship Id="rId19" Target="../tables/table15.xml" Type="http://schemas.openxmlformats.org/officeDocument/2006/relationships/table"/><Relationship Id="rId2" Target="../pivotTables/pivotTable17.xml" Type="http://schemas.openxmlformats.org/officeDocument/2006/relationships/pivotTable"/><Relationship Id="rId3" Target="../pivotTables/pivotTable18.xml" Type="http://schemas.openxmlformats.org/officeDocument/2006/relationships/pivotTable"/><Relationship Id="rId4" Target="../pivotTables/pivotTable19.xml" Type="http://schemas.openxmlformats.org/officeDocument/2006/relationships/pivotTable"/><Relationship Id="rId5" Target="../pivotTables/pivotTable20.xml" Type="http://schemas.openxmlformats.org/officeDocument/2006/relationships/pivotTable"/><Relationship Id="rId6" Target="../pivotTables/pivotTable21.xml" Type="http://schemas.openxmlformats.org/officeDocument/2006/relationships/pivotTable"/><Relationship Id="rId7" Target="../pivotTables/pivotTable22.xml" Type="http://schemas.openxmlformats.org/officeDocument/2006/relationships/pivotTable"/><Relationship Id="rId8" Target="../pivotTables/pivotTable23.xml" Type="http://schemas.openxmlformats.org/officeDocument/2006/relationships/pivotTable"/><Relationship Id="rId9" Target="../pivotTables/pivotTable24.xml" Type="http://schemas.openxmlformats.org/officeDocument/2006/relationships/pivotTable"/></Relationships>
</file>

<file path=xl/worksheets/_rels/sheet6.xml.rels><?xml version="1.0" encoding="UTF-8" standalone="yes"?><Relationships xmlns="http://schemas.openxmlformats.org/package/2006/relationships"><Relationship Id="rId1" Target="../pivotTables/pivotTable28.xml" Type="http://schemas.openxmlformats.org/officeDocument/2006/relationships/pivotTable"/><Relationship Id="rId10" Target="../tables/table16.xml" Type="http://schemas.openxmlformats.org/officeDocument/2006/relationships/table"/><Relationship Id="rId11" Target="../tables/table17.xml" Type="http://schemas.openxmlformats.org/officeDocument/2006/relationships/table"/><Relationship Id="rId12" Target="../tables/table18.xml" Type="http://schemas.openxmlformats.org/officeDocument/2006/relationships/table"/><Relationship Id="rId2" Target="../pivotTables/pivotTable29.xml" Type="http://schemas.openxmlformats.org/officeDocument/2006/relationships/pivotTable"/><Relationship Id="rId3" Target="../pivotTables/pivotTable30.xml" Type="http://schemas.openxmlformats.org/officeDocument/2006/relationships/pivotTable"/><Relationship Id="rId4" Target="../pivotTables/pivotTable31.xml" Type="http://schemas.openxmlformats.org/officeDocument/2006/relationships/pivotTable"/><Relationship Id="rId5" Target="../pivotTables/pivotTable32.xml" Type="http://schemas.openxmlformats.org/officeDocument/2006/relationships/pivotTable"/><Relationship Id="rId6" Target="../pivotTables/pivotTable33.xml" Type="http://schemas.openxmlformats.org/officeDocument/2006/relationships/pivotTable"/><Relationship Id="rId7" Target="../pivotTables/pivotTable34.xml" Type="http://schemas.openxmlformats.org/officeDocument/2006/relationships/pivotTable"/><Relationship Id="rId8" Target="../pivotTables/pivotTable35.xml" Type="http://schemas.openxmlformats.org/officeDocument/2006/relationships/pivotTable"/><Relationship Id="rId9"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G72"/>
  <sheetViews>
    <sheetView showGridLines="0" showRowColHeaders="0" tabSelected="1" zoomScaleNormal="100" zoomScaleSheetLayoutView="80" workbookViewId="0">
      <selection activeCell="B2" sqref="B2"/>
    </sheetView>
  </sheetViews>
  <sheetFormatPr defaultColWidth="9.140625" defaultRowHeight="15" customHeight="1"/>
  <cols>
    <col min="1" max="1" customWidth="true" width="1.7109375" collapsed="false"/>
    <col min="2" max="2" customWidth="true" style="14" width="1.7109375" collapsed="false"/>
    <col min="3" max="3" customWidth="true" style="14" width="15.7109375" collapsed="false"/>
    <col min="4" max="5" customWidth="true" style="14" width="1.7109375" collapsed="false"/>
    <col min="6" max="6" customWidth="true" style="14" width="2.7109375" collapsed="false"/>
    <col min="7" max="7" customWidth="true" style="14" width="24.85546875" collapsed="false"/>
    <col min="8" max="8" customWidth="true" style="14" width="7.42578125" collapsed="false"/>
    <col min="9" max="9" customWidth="true" style="14" width="8.140625" collapsed="false"/>
    <col min="10" max="10" customWidth="true" style="14" width="7.5703125" collapsed="false"/>
    <col min="11" max="12" customWidth="true" style="14" width="8.0" collapsed="false"/>
    <col min="13" max="15" customWidth="true" style="14" width="0.85546875" collapsed="false"/>
    <col min="16" max="16" customWidth="true" style="14" width="25.0" collapsed="false"/>
    <col min="17" max="21" customWidth="true" style="14" width="8.140625" collapsed="false"/>
    <col min="22" max="23" customWidth="true" style="14" width="7.0" collapsed="false"/>
    <col min="24" max="24" customWidth="true" style="14" width="1.0" collapsed="false"/>
    <col min="25" max="25" customWidth="true" style="14" width="5.28515625" collapsed="false"/>
    <col min="26" max="26" customWidth="true" style="14" width="14.85546875" collapsed="false"/>
    <col min="27" max="27" bestFit="true" customWidth="true" style="14" width="8.140625" collapsed="false"/>
    <col min="28" max="28" bestFit="true" customWidth="true" style="14" width="7.140625" collapsed="false"/>
    <col min="29" max="29" bestFit="true" customWidth="true" style="14" width="7.5703125" collapsed="false"/>
    <col min="30" max="30" bestFit="true" customWidth="true" style="14" width="8.0" collapsed="false"/>
    <col min="31" max="31" bestFit="true" customWidth="true" style="14" width="8.140625" collapsed="false"/>
    <col min="32" max="32" customWidth="true" style="14" width="16.5703125" collapsed="false"/>
    <col min="33" max="33" customWidth="true" style="14" width="4.0" collapsed="false"/>
    <col min="34" max="34" customWidth="true" style="14" width="11.85546875" collapsed="false"/>
    <col min="35" max="35" customWidth="true" style="14" width="1.28515625" collapsed="false"/>
    <col min="36" max="36" customWidth="true" style="14" width="0.85546875" collapsed="false"/>
    <col min="37" max="37" customWidth="true" style="14" width="5.7109375" collapsed="false"/>
    <col min="38" max="39" customWidth="true" style="14" width="9.140625" collapsed="false"/>
    <col min="40" max="40" customWidth="true" style="15" width="9.140625" collapsed="false"/>
    <col min="41" max="41" style="14" width="9.140625" collapsed="false"/>
    <col min="42" max="42" style="15" width="9.140625" collapsed="false"/>
    <col min="43" max="44" style="14" width="9.140625" collapsed="false"/>
    <col min="45" max="45" style="16" width="9.140625" collapsed="false"/>
    <col min="46" max="47" style="14" width="9.140625" collapsed="false"/>
    <col min="48" max="49" bestFit="true" customWidth="true" style="14" width="9.42578125" collapsed="false"/>
    <col min="50" max="50" bestFit="true" customWidth="true" style="14" width="7.5703125" collapsed="false"/>
    <col min="51" max="52" bestFit="true" customWidth="true" style="14" width="8.0" collapsed="false"/>
    <col min="53" max="53" bestFit="true" customWidth="true" style="14" width="10.0" collapsed="false"/>
    <col min="54" max="54" bestFit="true" customWidth="true" style="14" width="10.5703125" collapsed="false"/>
    <col min="55" max="56" bestFit="true" customWidth="true" style="14" width="9.42578125" collapsed="false"/>
    <col min="57" max="57" bestFit="true" customWidth="true" style="14" width="7.5703125" collapsed="false"/>
    <col min="58" max="59" bestFit="true" customWidth="true" style="14" width="8.0" collapsed="false"/>
    <col min="60" max="16384" style="14" width="9.140625" collapsed="false"/>
  </cols>
  <sheetData>
    <row r="1" spans="1:45" ht="5.0999999999999996" customHeight="1" thickBot="1">
      <c r="A1" s="13"/>
    </row>
    <row r="2" spans="1:45"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20"/>
      <c r="AL2" s="154"/>
      <c r="AN2" s="22"/>
      <c r="AP2" s="22"/>
      <c r="AS2" s="23"/>
    </row>
    <row r="3" spans="1:45"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6"/>
      <c r="AL3" s="154"/>
      <c r="AN3" s="22"/>
      <c r="AP3" s="22"/>
      <c r="AS3" s="23"/>
    </row>
    <row r="4" spans="1:45"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6"/>
      <c r="AL4" s="154"/>
      <c r="AN4" s="22"/>
      <c r="AP4" s="22"/>
      <c r="AS4" s="23"/>
    </row>
    <row r="5" spans="1:45" ht="5.0999999999999996" customHeight="1" thickBot="1">
      <c r="B5" s="27"/>
      <c r="AJ5" s="28"/>
    </row>
    <row r="6" spans="1:45" ht="11.25" customHeight="1" thickBot="1">
      <c r="B6" s="175"/>
      <c r="C6" s="71" t="s">
        <v>147</v>
      </c>
      <c r="D6" s="176"/>
      <c r="E6" s="177"/>
      <c r="F6" s="245" t="s">
        <v>0</v>
      </c>
      <c r="G6" s="246"/>
      <c r="H6" s="246"/>
      <c r="I6" s="246"/>
      <c r="J6" s="246"/>
      <c r="K6" s="246"/>
      <c r="L6" s="246"/>
      <c r="M6" s="247"/>
      <c r="N6" s="29"/>
      <c r="O6" s="238" t="s">
        <v>1</v>
      </c>
      <c r="P6" s="239"/>
      <c r="Q6" s="239"/>
      <c r="R6" s="239"/>
      <c r="S6" s="239"/>
      <c r="T6" s="239"/>
      <c r="U6" s="239"/>
      <c r="V6" s="239"/>
      <c r="W6" s="252"/>
      <c r="X6" s="29"/>
      <c r="Y6" s="238" t="s">
        <v>2</v>
      </c>
      <c r="Z6" s="239"/>
      <c r="AA6" s="239"/>
      <c r="AB6" s="239"/>
      <c r="AC6" s="239"/>
      <c r="AD6" s="239"/>
      <c r="AE6" s="239"/>
      <c r="AF6" s="239"/>
      <c r="AG6" s="239"/>
      <c r="AH6" s="239"/>
      <c r="AI6" s="240"/>
      <c r="AJ6" s="28"/>
    </row>
    <row r="7" spans="1:45">
      <c r="B7" s="175"/>
      <c r="C7" s="176"/>
      <c r="D7" s="176"/>
      <c r="E7" s="177"/>
      <c r="F7" s="30"/>
      <c r="H7" s="31"/>
      <c r="I7" s="31"/>
      <c r="J7" s="31"/>
      <c r="K7" s="31"/>
      <c r="L7" s="31"/>
      <c r="M7" s="32"/>
      <c r="N7" s="29"/>
      <c r="O7" s="33"/>
      <c r="P7" s="34"/>
      <c r="Q7" s="34"/>
      <c r="R7" s="34"/>
      <c r="S7" s="34"/>
      <c r="T7" s="34"/>
      <c r="U7" s="34"/>
      <c r="V7" s="34"/>
      <c r="W7" s="198"/>
      <c r="X7" s="29"/>
      <c r="Y7" s="35"/>
      <c r="Z7" s="34"/>
      <c r="AA7" s="34"/>
      <c r="AB7" s="34"/>
      <c r="AC7" s="34"/>
      <c r="AD7" s="34"/>
      <c r="AE7" s="34"/>
      <c r="AF7" s="34"/>
      <c r="AG7" s="34"/>
      <c r="AH7" s="34"/>
      <c r="AI7" s="28"/>
      <c r="AJ7" s="28"/>
    </row>
    <row r="8" spans="1:45" ht="11.25" customHeight="1">
      <c r="B8" s="175"/>
      <c r="C8" s="176"/>
      <c r="D8" s="176"/>
      <c r="E8" s="177"/>
      <c r="F8" s="30"/>
      <c r="G8" s="36"/>
      <c r="H8" s="37"/>
      <c r="I8" s="37"/>
      <c r="M8" s="32"/>
      <c r="O8" s="27"/>
      <c r="P8" s="248" t="s">
        <v>143</v>
      </c>
      <c r="Q8" s="248"/>
      <c r="R8" s="248"/>
      <c r="S8" s="248"/>
      <c r="T8" s="248"/>
      <c r="U8" s="248"/>
      <c r="V8" s="248"/>
      <c r="W8" s="251"/>
      <c r="Y8" s="249" t="s">
        <v>144</v>
      </c>
      <c r="Z8" s="250"/>
      <c r="AA8" s="250"/>
      <c r="AB8" s="250"/>
      <c r="AC8" s="250"/>
      <c r="AD8" s="250"/>
      <c r="AE8" s="250"/>
      <c r="AF8" s="38"/>
      <c r="AG8" s="38"/>
      <c r="AH8" s="38"/>
      <c r="AI8" s="28"/>
      <c r="AJ8" s="28"/>
    </row>
    <row r="9" spans="1:45">
      <c r="B9" s="175"/>
      <c r="C9" s="176"/>
      <c r="D9" s="176"/>
      <c r="E9" s="177"/>
      <c r="F9" s="27"/>
      <c r="G9"/>
      <c r="H9"/>
      <c r="I9"/>
      <c r="J9"/>
      <c r="K9"/>
      <c r="L9"/>
      <c r="M9" s="32"/>
      <c r="O9" s="27"/>
      <c r="P9" s="205"/>
      <c r="Q9" s="205" t="s">
        <v>312</v>
      </c>
      <c r="R9" s="205" t="s">
        <v>313</v>
      </c>
      <c r="S9" s="205" t="s">
        <v>314</v>
      </c>
      <c r="T9" s="205" t="s">
        <v>315</v>
      </c>
      <c r="U9" s="205" t="s">
        <v>316</v>
      </c>
      <c r="V9" s="205" t="s">
        <v>317</v>
      </c>
      <c r="W9"/>
      <c r="X9"/>
      <c r="Y9" s="235" t="s">
        <v>145</v>
      </c>
      <c r="Z9" s="236"/>
      <c r="AA9" s="237"/>
      <c r="AB9" s="236" t="s">
        <v>146</v>
      </c>
      <c r="AC9" s="236"/>
      <c r="AD9" s="236"/>
      <c r="AE9" s="236"/>
      <c r="AF9" s="40"/>
      <c r="AG9" s="40"/>
      <c r="AH9" s="40"/>
      <c r="AI9" s="28"/>
      <c r="AJ9" s="28"/>
    </row>
    <row r="10" spans="1:45">
      <c r="B10" s="27"/>
      <c r="F10" s="27"/>
      <c r="G10"/>
      <c r="H10"/>
      <c r="I10"/>
      <c r="J10"/>
      <c r="K10"/>
      <c r="L10"/>
      <c r="M10" s="32"/>
      <c r="O10" s="27"/>
      <c r="P10" s="193" t="s">
        <v>180</v>
      </c>
      <c r="Q10" s="194">
        <v>796.88</v>
      </c>
      <c r="R10" s="194">
        <v>707.63</v>
      </c>
      <c r="S10" s="194">
        <v>701.59</v>
      </c>
      <c r="T10" s="194">
        <v>808.37</v>
      </c>
      <c r="U10" s="194">
        <v>691.02</v>
      </c>
      <c r="V10" s="194">
        <v>635.83000000000004</v>
      </c>
      <c r="W10"/>
      <c r="X10"/>
      <c r="Y10" s="27"/>
      <c r="AF10" s="40"/>
      <c r="AG10" s="40"/>
      <c r="AH10" s="40"/>
      <c r="AI10" s="28"/>
      <c r="AJ10" s="28"/>
    </row>
    <row r="11" spans="1:45" ht="23.25">
      <c r="B11" s="42"/>
      <c r="C11" s="43"/>
      <c r="D11" s="43"/>
      <c r="E11" s="43"/>
      <c r="F11" s="27"/>
      <c r="G11"/>
      <c r="H11"/>
      <c r="I11"/>
      <c r="J11"/>
      <c r="K11"/>
      <c r="L11"/>
      <c r="M11" s="32"/>
      <c r="O11" s="27"/>
      <c r="P11" s="195" t="s">
        <v>292</v>
      </c>
      <c r="Q11" s="172">
        <v>921.48</v>
      </c>
      <c r="R11" s="172">
        <v>859.05</v>
      </c>
      <c r="S11" s="172">
        <v>838.29</v>
      </c>
      <c r="T11" s="172">
        <v>936.23</v>
      </c>
      <c r="U11" s="172">
        <v>811.48</v>
      </c>
      <c r="V11" s="172">
        <v>789.72</v>
      </c>
      <c r="W11"/>
      <c r="X11"/>
      <c r="Y11" s="27"/>
      <c r="Z11"/>
      <c r="AA11"/>
      <c r="AB11"/>
      <c r="AC11"/>
      <c r="AD11"/>
      <c r="AE11"/>
      <c r="AF11" s="40"/>
      <c r="AG11" s="40"/>
      <c r="AH11" s="40"/>
      <c r="AI11" s="28"/>
      <c r="AJ11" s="28"/>
    </row>
    <row r="12" spans="1:45">
      <c r="B12" s="45"/>
      <c r="C12" s="46"/>
      <c r="D12" s="46"/>
      <c r="E12" s="47"/>
      <c r="F12" s="27"/>
      <c r="M12" s="32"/>
      <c r="O12" s="27"/>
      <c r="P12" s="122" t="s">
        <v>291</v>
      </c>
      <c r="Q12" s="172">
        <v>-124.6</v>
      </c>
      <c r="R12" s="172">
        <v>-151.41999999999999</v>
      </c>
      <c r="S12" s="172">
        <v>-136.69999999999999</v>
      </c>
      <c r="T12" s="172">
        <v>-127.86</v>
      </c>
      <c r="U12" s="172">
        <v>-120.46</v>
      </c>
      <c r="V12" s="172">
        <v>-153.88999999999999</v>
      </c>
      <c r="W12"/>
      <c r="X12"/>
      <c r="Y12" s="27"/>
      <c r="Z12"/>
      <c r="AA12"/>
      <c r="AB12"/>
      <c r="AC12"/>
      <c r="AD12"/>
      <c r="AE12"/>
      <c r="AI12" s="28"/>
      <c r="AJ12" s="28"/>
    </row>
    <row r="13" spans="1:45">
      <c r="B13" s="27"/>
      <c r="F13" s="27"/>
      <c r="J13" s="31"/>
      <c r="K13" s="31"/>
      <c r="L13" s="31"/>
      <c r="M13" s="32"/>
      <c r="O13" s="27"/>
      <c r="P13" s="122" t="s">
        <v>299</v>
      </c>
      <c r="Q13" s="172">
        <v>-142.02000000000001</v>
      </c>
      <c r="R13" s="172">
        <v>-170.48</v>
      </c>
      <c r="S13" s="172">
        <v>-155.06</v>
      </c>
      <c r="T13" s="172">
        <v>-144.84</v>
      </c>
      <c r="U13" s="172">
        <v>-135.06</v>
      </c>
      <c r="V13" s="172">
        <v>-171.49</v>
      </c>
      <c r="W13"/>
      <c r="X13"/>
      <c r="Y13" s="27"/>
      <c r="Z13"/>
      <c r="AA13"/>
      <c r="AB13"/>
      <c r="AC13"/>
      <c r="AD13"/>
      <c r="AE13"/>
      <c r="AI13" s="28"/>
      <c r="AJ13" s="28"/>
    </row>
    <row r="14" spans="1:45">
      <c r="B14" s="42"/>
      <c r="C14" s="43"/>
      <c r="D14" s="43"/>
      <c r="E14" s="43"/>
      <c r="F14" s="27"/>
      <c r="J14" s="31"/>
      <c r="K14" s="31"/>
      <c r="L14" s="31"/>
      <c r="M14" s="32"/>
      <c r="O14" s="27"/>
      <c r="P14" s="122" t="s">
        <v>286</v>
      </c>
      <c r="Q14" s="172">
        <v>11.9</v>
      </c>
      <c r="R14" s="172">
        <v>13.64</v>
      </c>
      <c r="S14" s="172">
        <v>13.53</v>
      </c>
      <c r="T14" s="172">
        <v>12.33</v>
      </c>
      <c r="U14" s="172">
        <v>10.9</v>
      </c>
      <c r="V14" s="172">
        <v>13.74</v>
      </c>
      <c r="W14"/>
      <c r="X14"/>
      <c r="Y14" s="27"/>
      <c r="AI14" s="28"/>
      <c r="AJ14" s="28"/>
    </row>
    <row r="15" spans="1:45">
      <c r="B15" s="27"/>
      <c r="F15" s="27"/>
      <c r="J15" s="31"/>
      <c r="K15" s="31"/>
      <c r="L15" s="31"/>
      <c r="M15" s="32"/>
      <c r="O15" s="27"/>
      <c r="P15" s="122" t="s">
        <v>290</v>
      </c>
      <c r="Q15" s="172">
        <v>5.34</v>
      </c>
      <c r="R15" s="172">
        <v>5.66</v>
      </c>
      <c r="S15" s="172">
        <v>4.08</v>
      </c>
      <c r="T15" s="172">
        <v>4.5999999999999996</v>
      </c>
      <c r="U15" s="172">
        <v>3.87</v>
      </c>
      <c r="V15" s="172">
        <v>3.71</v>
      </c>
      <c r="W15"/>
      <c r="X15"/>
      <c r="Y15" s="27"/>
      <c r="AI15" s="28"/>
      <c r="AJ15" s="28"/>
    </row>
    <row r="16" spans="1:45" ht="23.25">
      <c r="B16" s="27"/>
      <c r="F16" s="27"/>
      <c r="J16" s="31"/>
      <c r="K16" s="31"/>
      <c r="L16" s="31"/>
      <c r="M16" s="32"/>
      <c r="O16" s="27"/>
      <c r="P16" s="195" t="s">
        <v>289</v>
      </c>
      <c r="Q16" s="172">
        <v>0.18</v>
      </c>
      <c r="R16" s="172">
        <v>-0.24</v>
      </c>
      <c r="S16" s="172">
        <v>0.75</v>
      </c>
      <c r="T16" s="172">
        <v>0.05</v>
      </c>
      <c r="U16" s="172">
        <v>-0.16</v>
      </c>
      <c r="V16" s="172">
        <v>0.16</v>
      </c>
      <c r="W16"/>
      <c r="X16"/>
      <c r="Y16" s="27"/>
      <c r="AI16" s="28"/>
      <c r="AJ16" s="28"/>
    </row>
    <row r="17" spans="2:59">
      <c r="B17" s="27"/>
      <c r="F17" s="27"/>
      <c r="J17" s="31"/>
      <c r="K17" s="31"/>
      <c r="L17" s="31"/>
      <c r="M17" s="32"/>
      <c r="O17" s="27"/>
      <c r="P17"/>
      <c r="Q17"/>
      <c r="R17"/>
      <c r="S17"/>
      <c r="T17"/>
      <c r="U17"/>
      <c r="V17"/>
      <c r="W17"/>
      <c r="X17"/>
      <c r="Y17" s="27"/>
      <c r="AI17" s="28"/>
      <c r="AJ17" s="28"/>
    </row>
    <row r="18" spans="2:59">
      <c r="B18" s="27"/>
      <c r="F18" s="27"/>
      <c r="I18" s="31"/>
      <c r="J18" s="31"/>
      <c r="K18" s="31"/>
      <c r="L18" s="31"/>
      <c r="M18" s="32"/>
      <c r="O18" s="27"/>
      <c r="P18" s="241" t="s">
        <v>182</v>
      </c>
      <c r="Q18" s="241"/>
      <c r="R18" s="241"/>
      <c r="S18" s="241"/>
      <c r="T18" s="241"/>
      <c r="U18" s="241"/>
      <c r="V18" s="241"/>
      <c r="W18" s="242"/>
      <c r="Y18" s="27"/>
      <c r="AI18" s="28"/>
      <c r="AJ18" s="28"/>
    </row>
    <row r="19" spans="2:59">
      <c r="B19" s="27"/>
      <c r="C19" s="41"/>
      <c r="F19" s="27"/>
      <c r="I19" s="31"/>
      <c r="J19" s="31"/>
      <c r="K19" s="31"/>
      <c r="L19" s="31"/>
      <c r="M19" s="32"/>
      <c r="O19" s="27"/>
      <c r="P19" s="204"/>
      <c r="Q19" s="205" t="s">
        <v>312</v>
      </c>
      <c r="R19" s="205" t="s">
        <v>313</v>
      </c>
      <c r="S19" s="205" t="s">
        <v>314</v>
      </c>
      <c r="T19" s="205" t="s">
        <v>315</v>
      </c>
      <c r="U19" s="205" t="s">
        <v>316</v>
      </c>
      <c r="V19" s="205" t="s">
        <v>317</v>
      </c>
      <c r="W19"/>
      <c r="X19"/>
      <c r="Y19" s="27"/>
      <c r="AI19" s="28"/>
      <c r="AJ19" s="28"/>
    </row>
    <row r="20" spans="2:59">
      <c r="B20" s="27"/>
      <c r="F20" s="27"/>
      <c r="I20" s="31"/>
      <c r="J20" s="31"/>
      <c r="K20" s="31"/>
      <c r="L20" s="31"/>
      <c r="M20" s="32"/>
      <c r="O20" s="27"/>
      <c r="P20" s="193" t="s">
        <v>181</v>
      </c>
      <c r="Q20" s="194">
        <v>1881.91</v>
      </c>
      <c r="R20" s="194">
        <v>2081.44</v>
      </c>
      <c r="S20" s="194">
        <v>2296.2600000000002</v>
      </c>
      <c r="T20" s="194">
        <v>2373.83</v>
      </c>
      <c r="U20" s="194">
        <v>2316.75</v>
      </c>
      <c r="V20" s="194">
        <v>2366.77</v>
      </c>
      <c r="W20"/>
      <c r="X20"/>
      <c r="Y20" s="27"/>
      <c r="AI20" s="28"/>
      <c r="AJ20" s="28"/>
    </row>
    <row r="21" spans="2:59" ht="23.25">
      <c r="B21" s="45"/>
      <c r="C21" s="46"/>
      <c r="D21" s="46"/>
      <c r="E21" s="47"/>
      <c r="F21" s="27"/>
      <c r="I21" s="31"/>
      <c r="J21" s="31"/>
      <c r="K21" s="31"/>
      <c r="L21" s="31"/>
      <c r="M21" s="32"/>
      <c r="O21" s="27"/>
      <c r="P21" s="195" t="s">
        <v>282</v>
      </c>
      <c r="Q21" s="172">
        <v>2155.0700000000002</v>
      </c>
      <c r="R21" s="172">
        <v>2161.09</v>
      </c>
      <c r="S21" s="172">
        <v>2297.8000000000002</v>
      </c>
      <c r="T21" s="172">
        <v>2451.17</v>
      </c>
      <c r="U21" s="172">
        <v>2549.0500000000002</v>
      </c>
      <c r="V21" s="172">
        <v>2568.52</v>
      </c>
      <c r="W21"/>
      <c r="X21"/>
      <c r="Y21" s="27"/>
      <c r="AI21" s="28"/>
      <c r="AJ21" s="28"/>
      <c r="AU21"/>
      <c r="AV21"/>
      <c r="AW21"/>
      <c r="AX21"/>
      <c r="AY21"/>
      <c r="AZ21"/>
      <c r="BB21"/>
      <c r="BC21"/>
      <c r="BD21"/>
      <c r="BE21"/>
      <c r="BF21"/>
      <c r="BG21"/>
    </row>
    <row r="22" spans="2:59">
      <c r="B22" s="27"/>
      <c r="F22" s="27"/>
      <c r="I22" s="31"/>
      <c r="J22" s="31"/>
      <c r="K22" s="31"/>
      <c r="L22" s="31"/>
      <c r="M22" s="32"/>
      <c r="O22" s="27"/>
      <c r="P22" s="122" t="s">
        <v>283</v>
      </c>
      <c r="Q22" s="172">
        <v>-273.15999999999997</v>
      </c>
      <c r="R22" s="172">
        <v>-79.650000000000006</v>
      </c>
      <c r="S22" s="172">
        <v>-1.5400000000000205</v>
      </c>
      <c r="T22" s="172">
        <v>-77.34</v>
      </c>
      <c r="U22" s="172">
        <v>-232.3</v>
      </c>
      <c r="V22" s="172">
        <v>-201.75</v>
      </c>
      <c r="W22"/>
      <c r="X22"/>
      <c r="Y22" s="27"/>
      <c r="AI22" s="28"/>
      <c r="AJ22" s="28"/>
      <c r="AU22"/>
      <c r="AV22"/>
      <c r="AW22"/>
      <c r="AX22"/>
      <c r="AY22"/>
      <c r="AZ22"/>
      <c r="BB22"/>
      <c r="BC22"/>
      <c r="BD22"/>
      <c r="BE22"/>
      <c r="BF22"/>
      <c r="BG22"/>
    </row>
    <row r="23" spans="2:59">
      <c r="B23" s="27"/>
      <c r="F23" s="30"/>
      <c r="G23" s="31"/>
      <c r="H23" s="31"/>
      <c r="I23" s="31"/>
      <c r="J23" s="31"/>
      <c r="K23" s="31"/>
      <c r="L23" s="31"/>
      <c r="M23" s="32"/>
      <c r="O23" s="27"/>
      <c r="P23" s="122" t="s">
        <v>299</v>
      </c>
      <c r="Q23" s="172">
        <v>-96.47</v>
      </c>
      <c r="R23" s="172">
        <v>-108.85</v>
      </c>
      <c r="S23" s="172">
        <v>-96.68</v>
      </c>
      <c r="T23" s="172">
        <v>-96.74</v>
      </c>
      <c r="U23" s="172">
        <v>-95.09</v>
      </c>
      <c r="V23" s="172">
        <v>-114.83</v>
      </c>
      <c r="W23"/>
      <c r="X23"/>
      <c r="Y23" s="27"/>
      <c r="AI23" s="28"/>
      <c r="AJ23" s="28"/>
      <c r="AU23"/>
      <c r="AV23"/>
      <c r="AW23"/>
      <c r="AX23"/>
      <c r="AY23"/>
      <c r="AZ23"/>
      <c r="BB23"/>
      <c r="BC23"/>
      <c r="BD23"/>
      <c r="BE23"/>
      <c r="BF23"/>
      <c r="BG23"/>
    </row>
    <row r="24" spans="2:59">
      <c r="B24" s="27"/>
      <c r="F24" s="30"/>
      <c r="G24" s="31"/>
      <c r="H24" s="31"/>
      <c r="I24" s="31"/>
      <c r="J24" s="31"/>
      <c r="K24" s="31"/>
      <c r="L24" s="31"/>
      <c r="M24" s="32"/>
      <c r="O24" s="27"/>
      <c r="P24" s="122" t="s">
        <v>284</v>
      </c>
      <c r="Q24" s="172">
        <v>-84.09</v>
      </c>
      <c r="R24" s="172">
        <v>-82.07</v>
      </c>
      <c r="S24" s="172">
        <v>-87.75</v>
      </c>
      <c r="T24" s="172">
        <v>-90.35</v>
      </c>
      <c r="U24" s="172">
        <v>-91.03</v>
      </c>
      <c r="V24" s="172">
        <v>-93.01</v>
      </c>
      <c r="W24"/>
      <c r="X24"/>
      <c r="Y24" s="27"/>
      <c r="AI24" s="28"/>
      <c r="AJ24" s="28"/>
      <c r="AU24"/>
      <c r="AV24"/>
      <c r="AW24"/>
      <c r="AX24"/>
      <c r="AY24"/>
      <c r="AZ24"/>
      <c r="BB24"/>
      <c r="BC24"/>
      <c r="BD24"/>
      <c r="BE24"/>
      <c r="BF24"/>
      <c r="BG24"/>
    </row>
    <row r="25" spans="2:59" ht="23.25">
      <c r="B25" s="27"/>
      <c r="F25" s="30"/>
      <c r="G25" s="31"/>
      <c r="H25" s="31"/>
      <c r="I25" s="31"/>
      <c r="J25" s="31"/>
      <c r="K25" s="31"/>
      <c r="L25" s="31"/>
      <c r="M25" s="32"/>
      <c r="O25" s="27"/>
      <c r="P25" s="195" t="s">
        <v>285</v>
      </c>
      <c r="Q25" s="172">
        <v>2.14</v>
      </c>
      <c r="R25" s="172">
        <v>0.03</v>
      </c>
      <c r="S25" s="172">
        <v>0.76</v>
      </c>
      <c r="T25" s="172">
        <v>1.45</v>
      </c>
      <c r="U25" s="172">
        <v>0.52</v>
      </c>
      <c r="V25" s="172">
        <v>0</v>
      </c>
      <c r="W25"/>
      <c r="X25"/>
      <c r="Y25" s="27"/>
      <c r="AI25" s="28"/>
      <c r="AJ25" s="28"/>
      <c r="AU25"/>
      <c r="AV25"/>
      <c r="AW25"/>
      <c r="AX25"/>
      <c r="AY25"/>
      <c r="AZ25"/>
      <c r="BB25"/>
      <c r="BC25"/>
      <c r="BD25"/>
      <c r="BE25"/>
      <c r="BF25"/>
      <c r="BG25"/>
    </row>
    <row r="26" spans="2:59">
      <c r="B26" s="27"/>
      <c r="F26" s="30"/>
      <c r="G26" s="31"/>
      <c r="H26" s="31"/>
      <c r="I26" s="31"/>
      <c r="J26" s="31"/>
      <c r="K26" s="31"/>
      <c r="L26" s="31"/>
      <c r="M26" s="32"/>
      <c r="O26" s="27"/>
      <c r="P26" s="122" t="s">
        <v>287</v>
      </c>
      <c r="Q26" s="172">
        <v>104.67</v>
      </c>
      <c r="R26" s="172">
        <v>103.29</v>
      </c>
      <c r="S26" s="172">
        <v>111.06</v>
      </c>
      <c r="T26" s="172">
        <v>128.12</v>
      </c>
      <c r="U26" s="172">
        <v>97.91</v>
      </c>
      <c r="V26" s="172">
        <v>110.43</v>
      </c>
      <c r="W26"/>
      <c r="X26"/>
      <c r="Y26" s="27"/>
      <c r="AI26" s="28"/>
      <c r="AJ26" s="28"/>
      <c r="AU26"/>
      <c r="AV26"/>
      <c r="AW26"/>
      <c r="AX26"/>
      <c r="AY26"/>
      <c r="AZ26"/>
      <c r="BB26"/>
      <c r="BC26"/>
      <c r="BD26"/>
      <c r="BE26"/>
      <c r="BF26"/>
      <c r="BG26"/>
    </row>
    <row r="27" spans="2:59" ht="23.25">
      <c r="B27" s="27"/>
      <c r="F27" s="30"/>
      <c r="G27" s="31"/>
      <c r="H27" s="31"/>
      <c r="I27" s="31"/>
      <c r="J27" s="31"/>
      <c r="K27" s="31"/>
      <c r="L27" s="31"/>
      <c r="M27" s="32"/>
      <c r="O27" s="27"/>
      <c r="P27" s="195" t="s">
        <v>288</v>
      </c>
      <c r="Q27" s="172">
        <v>-207.89</v>
      </c>
      <c r="R27" s="172">
        <v>-1.29</v>
      </c>
      <c r="S27" s="172">
        <v>58.69</v>
      </c>
      <c r="T27" s="172">
        <v>-29.19</v>
      </c>
      <c r="U27" s="172">
        <v>-147.77000000000001</v>
      </c>
      <c r="V27" s="172">
        <v>-106.39</v>
      </c>
      <c r="W27"/>
      <c r="X27"/>
      <c r="Y27" s="27"/>
      <c r="AI27" s="28"/>
      <c r="AJ27" s="28"/>
      <c r="AU27"/>
      <c r="AV27"/>
      <c r="AW27"/>
      <c r="AX27"/>
      <c r="AY27"/>
      <c r="AZ27"/>
      <c r="BB27"/>
      <c r="BC27"/>
      <c r="BD27"/>
      <c r="BE27"/>
      <c r="BF27"/>
      <c r="BG27"/>
    </row>
    <row r="28" spans="2:59">
      <c r="B28" s="27"/>
      <c r="F28" s="30"/>
      <c r="G28" s="31"/>
      <c r="H28" s="31"/>
      <c r="I28" s="31"/>
      <c r="J28" s="31"/>
      <c r="K28" s="31"/>
      <c r="L28" s="31"/>
      <c r="M28" s="32"/>
      <c r="O28" s="27"/>
      <c r="P28" s="122" t="s">
        <v>327</v>
      </c>
      <c r="Q28" s="172">
        <v>0</v>
      </c>
      <c r="R28" s="172">
        <v>0.04</v>
      </c>
      <c r="S28" s="172">
        <v>0</v>
      </c>
      <c r="T28" s="172">
        <v>0</v>
      </c>
      <c r="U28" s="172">
        <v>0.04</v>
      </c>
      <c r="V28" s="172">
        <v>0</v>
      </c>
      <c r="W28"/>
      <c r="X28"/>
      <c r="Y28" s="27"/>
      <c r="AI28" s="28"/>
      <c r="AJ28" s="28"/>
      <c r="AU28"/>
      <c r="AV28"/>
      <c r="AW28"/>
      <c r="AX28"/>
      <c r="AY28"/>
      <c r="AZ28"/>
      <c r="BB28"/>
      <c r="BC28"/>
      <c r="BD28"/>
      <c r="BE28"/>
      <c r="BF28"/>
      <c r="BG28"/>
    </row>
    <row r="29" spans="2:59">
      <c r="B29" s="27"/>
      <c r="F29" s="30"/>
      <c r="G29" s="31"/>
      <c r="H29" s="31"/>
      <c r="I29" s="31"/>
      <c r="J29" s="31"/>
      <c r="K29" s="31"/>
      <c r="L29" s="31"/>
      <c r="M29" s="32"/>
      <c r="O29" s="27"/>
      <c r="P29" s="122" t="s">
        <v>326</v>
      </c>
      <c r="Q29" s="172">
        <v>-2.76</v>
      </c>
      <c r="R29" s="172">
        <v>-3.11</v>
      </c>
      <c r="S29" s="172">
        <v>-2.67</v>
      </c>
      <c r="T29" s="172">
        <v>-2.86</v>
      </c>
      <c r="U29" s="172">
        <v>-5.88</v>
      </c>
      <c r="V29" s="172">
        <v>-7.11</v>
      </c>
      <c r="W29" s="196"/>
      <c r="Y29" s="27"/>
      <c r="AI29" s="28"/>
      <c r="AJ29" s="28"/>
      <c r="AU29"/>
      <c r="AV29"/>
      <c r="AW29"/>
      <c r="AX29"/>
      <c r="AY29"/>
      <c r="AZ29"/>
      <c r="BB29"/>
      <c r="BC29"/>
      <c r="BD29"/>
      <c r="BE29"/>
      <c r="BF29"/>
      <c r="BG29"/>
    </row>
    <row r="30" spans="2:59" ht="2.1" customHeight="1" thickBot="1">
      <c r="B30" s="27"/>
      <c r="F30" s="48"/>
      <c r="G30" s="49"/>
      <c r="H30" s="49"/>
      <c r="I30" s="49"/>
      <c r="J30" s="49"/>
      <c r="K30" s="49"/>
      <c r="L30" s="49"/>
      <c r="M30" s="50"/>
      <c r="O30" s="51"/>
      <c r="P30" s="52"/>
      <c r="Q30" s="52"/>
      <c r="R30" s="52"/>
      <c r="S30" s="52"/>
      <c r="T30" s="52"/>
      <c r="U30" s="52"/>
      <c r="V30" s="52"/>
      <c r="W30" s="197"/>
      <c r="Y30" s="51"/>
      <c r="Z30" s="53"/>
      <c r="AA30" s="53"/>
      <c r="AB30" s="53"/>
      <c r="AC30" s="53"/>
      <c r="AD30" s="53"/>
      <c r="AE30" s="53"/>
      <c r="AF30" s="52"/>
      <c r="AG30" s="52"/>
      <c r="AH30" s="52"/>
      <c r="AI30" s="54"/>
      <c r="AJ30" s="28"/>
    </row>
    <row r="31" spans="2:59" ht="5.0999999999999996" customHeight="1" thickBot="1">
      <c r="B31" s="27"/>
      <c r="F31" s="31"/>
      <c r="P31" s="55"/>
      <c r="Q31" s="56"/>
      <c r="R31" s="56"/>
      <c r="S31" s="56"/>
      <c r="T31" s="56"/>
      <c r="U31" s="56"/>
      <c r="V31" s="56"/>
      <c r="W31" s="56"/>
      <c r="X31" s="56"/>
      <c r="AJ31" s="28"/>
    </row>
    <row r="32" spans="2:59" ht="11.25" customHeight="1" thickBot="1">
      <c r="B32" s="27"/>
      <c r="F32" s="229" t="s">
        <v>3</v>
      </c>
      <c r="G32" s="230"/>
      <c r="H32" s="230"/>
      <c r="I32" s="230"/>
      <c r="J32" s="230"/>
      <c r="K32" s="230"/>
      <c r="L32" s="230"/>
      <c r="M32" s="231"/>
      <c r="O32" s="243" t="s">
        <v>300</v>
      </c>
      <c r="P32" s="244"/>
      <c r="Q32" s="244"/>
      <c r="R32" s="244"/>
      <c r="S32" s="244"/>
      <c r="T32" s="244"/>
      <c r="U32" s="244"/>
      <c r="V32" s="244"/>
      <c r="W32" s="233"/>
      <c r="Y32" s="238" t="s">
        <v>6</v>
      </c>
      <c r="Z32" s="239"/>
      <c r="AA32" s="239"/>
      <c r="AB32" s="239"/>
      <c r="AC32" s="239"/>
      <c r="AD32" s="239"/>
      <c r="AE32" s="239"/>
      <c r="AF32" s="239"/>
      <c r="AG32" s="239"/>
      <c r="AH32" s="239"/>
      <c r="AI32" s="240"/>
      <c r="AJ32" s="28"/>
    </row>
    <row r="33" spans="2:47" ht="5.0999999999999996" customHeight="1">
      <c r="B33" s="27"/>
      <c r="F33" s="27"/>
      <c r="M33" s="28"/>
      <c r="O33" s="27"/>
      <c r="W33" s="28"/>
      <c r="Y33" s="27"/>
      <c r="AI33" s="28"/>
      <c r="AJ33" s="28"/>
    </row>
    <row r="34" spans="2:47" ht="11.25" customHeight="1">
      <c r="B34" s="27"/>
      <c r="F34" s="30"/>
      <c r="M34" s="28"/>
      <c r="O34" s="27"/>
      <c r="P34" s="232" t="s">
        <v>242</v>
      </c>
      <c r="Q34" s="232"/>
      <c r="R34" s="232"/>
      <c r="S34" s="232"/>
      <c r="T34" s="232"/>
      <c r="U34" s="232"/>
      <c r="V34" s="233"/>
      <c r="W34" s="234"/>
      <c r="Y34" s="222" t="s">
        <v>11</v>
      </c>
      <c r="Z34" s="223"/>
      <c r="AA34" s="223"/>
      <c r="AB34" s="223"/>
      <c r="AC34" s="224"/>
      <c r="AD34" s="223" t="s">
        <v>12</v>
      </c>
      <c r="AE34" s="223"/>
      <c r="AF34" s="223"/>
      <c r="AG34" s="223"/>
      <c r="AH34" s="223"/>
      <c r="AI34" s="225"/>
      <c r="AJ34" s="28"/>
    </row>
    <row r="35" spans="2:47">
      <c r="B35" s="27"/>
      <c r="F35" s="30"/>
      <c r="M35" s="28"/>
      <c r="O35" s="27"/>
      <c r="P35"/>
      <c r="Q35"/>
      <c r="R35"/>
      <c r="S35"/>
      <c r="T35"/>
      <c r="U35"/>
      <c r="W35" s="28"/>
      <c r="Y35" s="27"/>
      <c r="AI35" s="28"/>
      <c r="AJ35" s="28"/>
      <c r="AL35" s="150"/>
      <c r="AM35" s="150"/>
      <c r="AN35" s="150"/>
      <c r="AO35" s="150"/>
      <c r="AP35" s="150"/>
      <c r="AQ35" s="150"/>
      <c r="AR35" s="150"/>
      <c r="AS35" s="150"/>
      <c r="AT35" s="150"/>
      <c r="AU35" s="150"/>
    </row>
    <row r="36" spans="2:47">
      <c r="B36" s="27"/>
      <c r="F36" s="30"/>
      <c r="M36" s="28"/>
      <c r="O36" s="27"/>
      <c r="P36"/>
      <c r="Q36"/>
      <c r="R36"/>
      <c r="S36"/>
      <c r="T36"/>
      <c r="U36"/>
      <c r="W36" s="28"/>
      <c r="Y36" s="27"/>
      <c r="AI36" s="28"/>
      <c r="AJ36" s="28"/>
    </row>
    <row r="37" spans="2:47">
      <c r="B37" s="27"/>
      <c r="F37" s="30"/>
      <c r="M37" s="28"/>
      <c r="O37" s="27"/>
      <c r="P37"/>
      <c r="Q37"/>
      <c r="R37"/>
      <c r="S37"/>
      <c r="T37"/>
      <c r="U37"/>
      <c r="W37" s="28"/>
      <c r="Y37" s="27"/>
      <c r="AI37" s="28"/>
      <c r="AJ37" s="28"/>
    </row>
    <row r="38" spans="2:47">
      <c r="B38" s="27"/>
      <c r="F38" s="30"/>
      <c r="M38" s="28"/>
      <c r="O38" s="27"/>
      <c r="P38"/>
      <c r="Q38"/>
      <c r="R38"/>
      <c r="S38"/>
      <c r="T38"/>
      <c r="U38"/>
      <c r="W38" s="28"/>
      <c r="Y38" s="27"/>
      <c r="AI38" s="28"/>
      <c r="AJ38" s="28"/>
    </row>
    <row r="39" spans="2:47">
      <c r="B39" s="27"/>
      <c r="F39" s="30"/>
      <c r="M39" s="28"/>
      <c r="O39" s="27"/>
      <c r="P39"/>
      <c r="Q39"/>
      <c r="R39"/>
      <c r="S39"/>
      <c r="T39"/>
      <c r="U39"/>
      <c r="W39" s="28"/>
      <c r="Y39" s="27"/>
      <c r="AI39" s="28"/>
      <c r="AJ39" s="28"/>
    </row>
    <row r="40" spans="2:47">
      <c r="B40" s="27"/>
      <c r="F40" s="30"/>
      <c r="M40" s="28"/>
      <c r="O40" s="27"/>
      <c r="P40"/>
      <c r="Q40"/>
      <c r="R40"/>
      <c r="S40"/>
      <c r="T40"/>
      <c r="U40"/>
      <c r="W40" s="28"/>
      <c r="Y40" s="27"/>
      <c r="AI40" s="28"/>
      <c r="AJ40" s="28"/>
    </row>
    <row r="41" spans="2:47">
      <c r="B41" s="27"/>
      <c r="F41" s="30"/>
      <c r="M41" s="28"/>
      <c r="O41" s="27"/>
      <c r="P41"/>
      <c r="Q41"/>
      <c r="R41"/>
      <c r="S41"/>
      <c r="T41"/>
      <c r="U41"/>
      <c r="W41" s="28"/>
      <c r="Y41" s="27"/>
      <c r="AI41" s="28"/>
      <c r="AJ41" s="28"/>
    </row>
    <row r="42" spans="2:47">
      <c r="B42" s="27"/>
      <c r="F42" s="30"/>
      <c r="M42" s="28"/>
      <c r="O42" s="27"/>
      <c r="P42"/>
      <c r="Q42"/>
      <c r="R42"/>
      <c r="S42"/>
      <c r="T42"/>
      <c r="U42"/>
      <c r="W42" s="28"/>
      <c r="Y42" s="27"/>
      <c r="AI42" s="28"/>
      <c r="AJ42" s="28"/>
    </row>
    <row r="43" spans="2:47">
      <c r="B43" s="27"/>
      <c r="C43" s="227"/>
      <c r="F43" s="30"/>
      <c r="M43" s="28"/>
      <c r="O43" s="27"/>
      <c r="P43"/>
      <c r="Q43"/>
      <c r="R43"/>
      <c r="S43"/>
      <c r="T43"/>
      <c r="U43"/>
      <c r="W43" s="28"/>
      <c r="Y43" s="27"/>
      <c r="AI43" s="28"/>
      <c r="AJ43" s="28"/>
    </row>
    <row r="44" spans="2:47">
      <c r="B44" s="27"/>
      <c r="C44" s="227"/>
      <c r="F44" s="30"/>
      <c r="M44" s="28"/>
      <c r="O44" s="27"/>
      <c r="P44"/>
      <c r="Q44"/>
      <c r="R44"/>
      <c r="S44"/>
      <c r="T44"/>
      <c r="U44"/>
      <c r="W44" s="28"/>
      <c r="Y44" s="27"/>
      <c r="AI44" s="28"/>
      <c r="AJ44" s="28"/>
    </row>
    <row r="45" spans="2:47">
      <c r="B45" s="27"/>
      <c r="C45" s="227"/>
      <c r="F45" s="30"/>
      <c r="M45" s="28"/>
      <c r="O45" s="27"/>
      <c r="P45"/>
      <c r="Q45"/>
      <c r="R45"/>
      <c r="S45"/>
      <c r="T45"/>
      <c r="U45"/>
      <c r="W45" s="28"/>
      <c r="Y45" s="27"/>
      <c r="AI45" s="28"/>
      <c r="AJ45" s="28"/>
    </row>
    <row r="46" spans="2:47" ht="15.75" customHeight="1" thickBot="1">
      <c r="B46" s="27"/>
      <c r="C46" s="227"/>
      <c r="F46" s="48"/>
      <c r="G46" s="52"/>
      <c r="H46" s="52"/>
      <c r="I46" s="52"/>
      <c r="J46" s="52"/>
      <c r="K46" s="52"/>
      <c r="L46" s="52"/>
      <c r="M46" s="54"/>
      <c r="O46" s="27"/>
      <c r="P46"/>
      <c r="Q46"/>
      <c r="R46"/>
      <c r="S46"/>
      <c r="T46"/>
      <c r="U46"/>
      <c r="W46" s="28"/>
      <c r="Y46" s="27"/>
      <c r="AI46" s="28"/>
      <c r="AJ46" s="28"/>
    </row>
    <row r="47" spans="2:47" ht="11.25" customHeight="1" thickBot="1">
      <c r="B47" s="27"/>
      <c r="C47" s="227"/>
      <c r="F47" s="229" t="s">
        <v>311</v>
      </c>
      <c r="G47" s="230"/>
      <c r="H47" s="230"/>
      <c r="I47" s="230"/>
      <c r="J47" s="230"/>
      <c r="K47" s="230"/>
      <c r="L47" s="230"/>
      <c r="M47" s="231"/>
      <c r="O47" s="27"/>
      <c r="W47" s="28"/>
      <c r="Y47" s="27"/>
      <c r="AI47" s="28"/>
      <c r="AJ47" s="28"/>
    </row>
    <row r="48" spans="2:47">
      <c r="B48" s="27"/>
      <c r="C48" s="152"/>
      <c r="F48" s="30"/>
      <c r="M48" s="28"/>
      <c r="O48" s="27"/>
      <c r="P48"/>
      <c r="Q48"/>
      <c r="R48"/>
      <c r="S48"/>
      <c r="T48"/>
      <c r="U48"/>
      <c r="W48" s="28"/>
      <c r="Y48" s="27"/>
      <c r="AI48" s="28"/>
      <c r="AJ48" s="28"/>
    </row>
    <row r="49" spans="2:40">
      <c r="B49" s="27"/>
      <c r="C49" s="152"/>
      <c r="F49" s="30"/>
      <c r="M49" s="28"/>
      <c r="O49" s="27"/>
      <c r="P49"/>
      <c r="Q49"/>
      <c r="R49"/>
      <c r="S49"/>
      <c r="T49"/>
      <c r="U49"/>
      <c r="W49" s="28"/>
      <c r="Y49" s="27"/>
      <c r="AI49" s="28"/>
      <c r="AJ49" s="28"/>
    </row>
    <row r="50" spans="2:40">
      <c r="B50" s="27"/>
      <c r="C50" s="152"/>
      <c r="F50" s="30"/>
      <c r="M50" s="28"/>
      <c r="O50" s="27"/>
      <c r="P50"/>
      <c r="Q50"/>
      <c r="R50"/>
      <c r="S50"/>
      <c r="T50"/>
      <c r="U50"/>
      <c r="W50" s="28"/>
      <c r="Y50" s="27"/>
      <c r="AI50" s="28"/>
      <c r="AJ50" s="28"/>
    </row>
    <row r="51" spans="2:40">
      <c r="B51" s="27"/>
      <c r="C51" s="152"/>
      <c r="F51" s="30"/>
      <c r="M51" s="28"/>
      <c r="O51" s="27"/>
      <c r="P51"/>
      <c r="Q51"/>
      <c r="R51"/>
      <c r="S51"/>
      <c r="T51"/>
      <c r="U51"/>
      <c r="W51" s="28"/>
      <c r="Y51" s="27"/>
      <c r="AI51" s="28"/>
      <c r="AJ51" s="28"/>
    </row>
    <row r="52" spans="2:40">
      <c r="B52" s="27"/>
      <c r="F52" s="30"/>
      <c r="M52" s="28"/>
      <c r="O52" s="27"/>
      <c r="P52"/>
      <c r="Q52"/>
      <c r="R52"/>
      <c r="S52"/>
      <c r="T52"/>
      <c r="U52"/>
      <c r="W52" s="28"/>
      <c r="Y52" s="27"/>
      <c r="AI52" s="28"/>
      <c r="AJ52" s="28"/>
    </row>
    <row r="53" spans="2:40" ht="15" customHeight="1">
      <c r="B53" s="27"/>
      <c r="C53" s="228"/>
      <c r="D53" s="228"/>
      <c r="F53" s="30"/>
      <c r="M53" s="28"/>
      <c r="O53" s="27"/>
      <c r="P53"/>
      <c r="Q53"/>
      <c r="R53"/>
      <c r="S53"/>
      <c r="T53"/>
      <c r="U53"/>
      <c r="W53" s="28"/>
      <c r="Y53" s="27"/>
      <c r="AI53" s="28"/>
      <c r="AJ53" s="28"/>
    </row>
    <row r="54" spans="2:40">
      <c r="B54" s="27"/>
      <c r="C54" s="228"/>
      <c r="D54" s="228"/>
      <c r="F54" s="30"/>
      <c r="M54" s="28"/>
      <c r="O54" s="27"/>
      <c r="P54"/>
      <c r="Q54"/>
      <c r="R54"/>
      <c r="S54"/>
      <c r="T54"/>
      <c r="U54"/>
      <c r="W54" s="28"/>
      <c r="Y54" s="27"/>
      <c r="AI54" s="28"/>
      <c r="AJ54" s="28"/>
      <c r="AN54" s="14"/>
    </row>
    <row r="55" spans="2:40" ht="15" customHeight="1">
      <c r="B55" s="27"/>
      <c r="C55" s="228"/>
      <c r="D55" s="228"/>
      <c r="F55" s="30"/>
      <c r="M55" s="28"/>
      <c r="O55" s="27"/>
      <c r="P55"/>
      <c r="Q55"/>
      <c r="R55"/>
      <c r="S55"/>
      <c r="T55"/>
      <c r="U55"/>
      <c r="W55" s="28"/>
      <c r="Y55" s="27"/>
      <c r="AI55" s="28"/>
      <c r="AJ55" s="28"/>
      <c r="AN55" s="14"/>
    </row>
    <row r="56" spans="2:40">
      <c r="B56" s="27"/>
      <c r="C56" s="228"/>
      <c r="D56" s="228"/>
      <c r="F56" s="30"/>
      <c r="M56" s="28"/>
      <c r="O56" s="27"/>
      <c r="P56"/>
      <c r="Q56"/>
      <c r="R56"/>
      <c r="S56"/>
      <c r="T56"/>
      <c r="U56"/>
      <c r="W56" s="28"/>
      <c r="Y56" s="27"/>
      <c r="AI56" s="28"/>
      <c r="AJ56" s="28"/>
      <c r="AN56" s="14"/>
    </row>
    <row r="57" spans="2:40">
      <c r="B57" s="27"/>
      <c r="C57" s="226"/>
      <c r="D57" s="226"/>
      <c r="F57" s="30"/>
      <c r="M57" s="28"/>
      <c r="O57" s="27"/>
      <c r="P57"/>
      <c r="Q57"/>
      <c r="R57"/>
      <c r="S57"/>
      <c r="T57"/>
      <c r="U57"/>
      <c r="W57" s="28"/>
      <c r="Y57" s="27"/>
      <c r="AI57" s="28"/>
      <c r="AJ57" s="28"/>
      <c r="AN57" s="14"/>
    </row>
    <row r="58" spans="2:40">
      <c r="B58" s="27"/>
      <c r="C58" s="226"/>
      <c r="D58" s="226"/>
      <c r="F58" s="30"/>
      <c r="M58" s="28"/>
      <c r="O58" s="27"/>
      <c r="P58"/>
      <c r="Q58"/>
      <c r="R58"/>
      <c r="S58"/>
      <c r="T58"/>
      <c r="U58"/>
      <c r="W58" s="28"/>
      <c r="Y58" s="27"/>
      <c r="AI58" s="28"/>
      <c r="AJ58" s="28"/>
      <c r="AN58" s="14"/>
    </row>
    <row r="59" spans="2:40">
      <c r="B59" s="27"/>
      <c r="C59" s="226"/>
      <c r="D59" s="226"/>
      <c r="F59" s="30"/>
      <c r="M59" s="28"/>
      <c r="O59" s="27"/>
      <c r="P59"/>
      <c r="Q59"/>
      <c r="R59"/>
      <c r="S59"/>
      <c r="T59"/>
      <c r="U59"/>
      <c r="W59" s="28"/>
      <c r="Y59" s="27"/>
      <c r="AI59" s="28"/>
      <c r="AJ59" s="28"/>
      <c r="AN59" s="14"/>
    </row>
    <row r="60" spans="2:40">
      <c r="B60" s="27"/>
      <c r="C60" s="226"/>
      <c r="D60" s="226"/>
      <c r="F60" s="30"/>
      <c r="M60" s="28"/>
      <c r="O60" s="27"/>
      <c r="P60"/>
      <c r="Q60"/>
      <c r="R60"/>
      <c r="S60"/>
      <c r="T60"/>
      <c r="U60"/>
      <c r="W60" s="28"/>
      <c r="Y60" s="27"/>
      <c r="AI60" s="28"/>
      <c r="AJ60" s="28"/>
      <c r="AN60" s="14"/>
    </row>
    <row r="61" spans="2:40">
      <c r="B61" s="27"/>
      <c r="C61" s="226"/>
      <c r="D61" s="226"/>
      <c r="F61" s="30"/>
      <c r="M61" s="28"/>
      <c r="O61" s="27"/>
      <c r="P61"/>
      <c r="Q61"/>
      <c r="R61"/>
      <c r="S61"/>
      <c r="T61"/>
      <c r="U61"/>
      <c r="W61" s="28"/>
      <c r="Y61" s="27"/>
      <c r="AI61" s="28"/>
      <c r="AJ61" s="28"/>
    </row>
    <row r="62" spans="2:40">
      <c r="B62" s="27"/>
      <c r="C62" s="226"/>
      <c r="D62" s="226"/>
      <c r="F62" s="30"/>
      <c r="M62" s="28"/>
      <c r="O62" s="27"/>
      <c r="P62"/>
      <c r="Q62"/>
      <c r="R62"/>
      <c r="S62"/>
      <c r="T62"/>
      <c r="U62"/>
      <c r="W62" s="28"/>
      <c r="Y62" s="27"/>
      <c r="AI62" s="28"/>
      <c r="AJ62" s="28"/>
    </row>
    <row r="63" spans="2:40" ht="5.0999999999999996" customHeight="1" thickBot="1">
      <c r="B63" s="27"/>
      <c r="F63" s="48"/>
      <c r="G63" s="52"/>
      <c r="H63" s="52"/>
      <c r="I63" s="52"/>
      <c r="J63" s="52"/>
      <c r="K63" s="52"/>
      <c r="L63" s="52"/>
      <c r="M63" s="54"/>
      <c r="O63" s="51"/>
      <c r="P63" s="52"/>
      <c r="Q63" s="52"/>
      <c r="R63" s="52"/>
      <c r="S63" s="52"/>
      <c r="T63" s="52"/>
      <c r="U63" s="52"/>
      <c r="V63" s="52"/>
      <c r="W63" s="54"/>
      <c r="Y63" s="51"/>
      <c r="Z63" s="52"/>
      <c r="AA63" s="52"/>
      <c r="AB63" s="52"/>
      <c r="AC63" s="52"/>
      <c r="AD63" s="52"/>
      <c r="AE63" s="52"/>
      <c r="AF63" s="52"/>
      <c r="AG63" s="52"/>
      <c r="AH63" s="52"/>
      <c r="AI63" s="54"/>
      <c r="AJ63" s="28"/>
      <c r="AL63" s="15"/>
    </row>
    <row r="64" spans="2:40" ht="5.0999999999999996" customHeight="1" thickBot="1">
      <c r="B64" s="51"/>
      <c r="C64" s="52"/>
      <c r="D64" s="52"/>
      <c r="E64" s="52"/>
      <c r="F64" s="49"/>
      <c r="G64" s="52"/>
      <c r="H64" s="52"/>
      <c r="I64" s="52"/>
      <c r="J64" s="52"/>
      <c r="K64" s="52"/>
      <c r="L64" s="52"/>
      <c r="M64" s="52"/>
      <c r="N64" s="52"/>
      <c r="O64" s="52"/>
      <c r="P64" s="52"/>
      <c r="Q64" s="52"/>
      <c r="R64" s="52"/>
      <c r="S64" s="52"/>
      <c r="T64" s="52"/>
      <c r="U64" s="52"/>
      <c r="V64" s="52"/>
      <c r="W64" s="52"/>
      <c r="X64" s="52"/>
      <c r="Y64" s="52"/>
      <c r="Z64" s="49"/>
      <c r="AA64" s="52"/>
      <c r="AB64" s="52"/>
      <c r="AC64" s="52"/>
      <c r="AD64" s="52"/>
      <c r="AE64" s="52"/>
      <c r="AF64" s="52"/>
      <c r="AG64" s="52"/>
      <c r="AH64" s="52"/>
      <c r="AI64" s="52"/>
      <c r="AJ64" s="54"/>
    </row>
    <row r="65" spans="2:38" ht="5.0999999999999996" customHeight="1">
      <c r="AL65" s="15"/>
    </row>
    <row r="66" spans="2:38" ht="11.25" customHeight="1">
      <c r="C66" s="57" t="s">
        <v>293</v>
      </c>
    </row>
    <row r="67" spans="2:38" ht="11.25" customHeight="1">
      <c r="C67" s="57" t="s">
        <v>245</v>
      </c>
      <c r="D67" s="153"/>
      <c r="E67" s="153"/>
      <c r="F67" s="153"/>
      <c r="G67" s="153"/>
      <c r="H67" s="153"/>
      <c r="P67" s="184"/>
    </row>
    <row r="68" spans="2:38" ht="15" customHeight="1">
      <c r="B68" s="57"/>
      <c r="C68" s="57"/>
    </row>
    <row r="71" spans="2:38" ht="15" customHeight="1">
      <c r="D71" s="14" t="s">
        <v>199</v>
      </c>
      <c r="E71" s="14" t="s">
        <v>7</v>
      </c>
    </row>
    <row r="72" spans="2:38" ht="15" customHeight="1">
      <c r="G72" s="14" t="s">
        <v>7</v>
      </c>
    </row>
  </sheetData>
  <sheetProtection algorithmName="SHA-512" hashValue="Ok+DBJFto59OFktQ2sJoJILCQffjvyZ25wC6N/9PYq2g57vescZvU03Tjo42iiITXc7HyxRZIg2AD3jnDdCJIQ==" saltValue="GVG1J5iHb6CP8IONllkKIg==" spinCount="100000" sheet="1" objects="1" scenarios="1" selectLockedCells="1" sort="0" autoFilter="0" pivotTables="0" selectUnlockedCells="1"/>
  <mergeCells count="20">
    <mergeCell ref="F6:M6"/>
    <mergeCell ref="Y6:AI6"/>
    <mergeCell ref="P8:U8"/>
    <mergeCell ref="Y8:AE8"/>
    <mergeCell ref="V8:W8"/>
    <mergeCell ref="O6:W6"/>
    <mergeCell ref="Y9:AA9"/>
    <mergeCell ref="AB9:AE9"/>
    <mergeCell ref="F32:M32"/>
    <mergeCell ref="Y32:AI32"/>
    <mergeCell ref="P18:U18"/>
    <mergeCell ref="V18:W18"/>
    <mergeCell ref="O32:W32"/>
    <mergeCell ref="Y34:AC34"/>
    <mergeCell ref="AD34:AI34"/>
    <mergeCell ref="C57:D62"/>
    <mergeCell ref="C43:C47"/>
    <mergeCell ref="C53:D56"/>
    <mergeCell ref="F47:M47"/>
    <mergeCell ref="P34:W34"/>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3"/>
  <sheetViews>
    <sheetView showGridLines="0" showRowColHeaders="0" zoomScaleNormal="100" workbookViewId="0">
      <selection activeCell="B2" sqref="B2"/>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c r="A1" s="58"/>
    </row>
    <row r="2" spans="1:34" ht="11.25" customHeight="1">
      <c r="B2" s="59"/>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1"/>
    </row>
    <row r="3" spans="1:34" ht="11.25" customHeight="1">
      <c r="B3" s="62"/>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4"/>
    </row>
    <row r="4" spans="1:34" ht="11.25" customHeight="1">
      <c r="B4" s="62"/>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4"/>
    </row>
    <row r="5" spans="1:34" ht="5.0999999999999996" customHeight="1" thickBot="1">
      <c r="B5" s="65"/>
      <c r="AH5" s="66"/>
    </row>
    <row r="6" spans="1:34" ht="11.25" customHeight="1" thickBot="1">
      <c r="B6" s="175"/>
      <c r="C6" s="71" t="s">
        <v>147</v>
      </c>
      <c r="D6" s="176"/>
      <c r="E6" s="177"/>
      <c r="F6" s="253" t="s">
        <v>70</v>
      </c>
      <c r="G6" s="254"/>
      <c r="H6" s="254"/>
      <c r="I6" s="254"/>
      <c r="J6" s="254"/>
      <c r="K6" s="254"/>
      <c r="L6" s="254"/>
      <c r="M6" s="254"/>
      <c r="N6" s="255"/>
      <c r="P6" s="266" t="s">
        <v>309</v>
      </c>
      <c r="Q6" s="267"/>
      <c r="R6" s="267"/>
      <c r="S6" s="267"/>
      <c r="T6" s="267"/>
      <c r="U6" s="267"/>
      <c r="V6" s="267"/>
      <c r="W6" s="268"/>
      <c r="Y6" s="253" t="s">
        <v>72</v>
      </c>
      <c r="Z6" s="254"/>
      <c r="AA6" s="254"/>
      <c r="AB6" s="254"/>
      <c r="AC6" s="254"/>
      <c r="AD6" s="254"/>
      <c r="AE6" s="254"/>
      <c r="AF6" s="254"/>
      <c r="AG6" s="255"/>
      <c r="AH6" s="66"/>
    </row>
    <row r="7" spans="1:34" ht="5.0999999999999996" customHeight="1">
      <c r="B7" s="175"/>
      <c r="C7" s="176"/>
      <c r="D7" s="176"/>
      <c r="E7" s="177"/>
      <c r="F7" s="67"/>
      <c r="G7" s="68"/>
      <c r="H7" s="69"/>
      <c r="I7" s="69"/>
      <c r="J7" s="69"/>
      <c r="K7" s="69"/>
      <c r="L7" s="69"/>
      <c r="M7" s="69"/>
      <c r="N7" s="66"/>
      <c r="P7" s="67"/>
      <c r="Q7" s="68"/>
      <c r="R7" s="69"/>
      <c r="S7" s="69"/>
      <c r="T7" s="69"/>
      <c r="U7" s="69"/>
      <c r="V7" s="69"/>
      <c r="W7" s="70"/>
      <c r="Y7" s="67"/>
      <c r="Z7" s="69"/>
      <c r="AA7" s="69"/>
      <c r="AB7" s="69"/>
      <c r="AC7" s="69"/>
      <c r="AD7" s="69"/>
      <c r="AG7" s="66"/>
      <c r="AH7" s="66"/>
    </row>
    <row r="8" spans="1:34" ht="11.25" customHeight="1">
      <c r="B8" s="175"/>
      <c r="C8" s="176"/>
      <c r="D8" s="176"/>
      <c r="E8" s="177"/>
      <c r="F8" s="67"/>
      <c r="G8" s="69"/>
      <c r="H8" s="69"/>
      <c r="I8" s="69"/>
      <c r="J8" s="69"/>
      <c r="K8" s="69"/>
      <c r="L8" s="69"/>
      <c r="M8" s="69"/>
      <c r="N8" s="66"/>
      <c r="P8" s="67"/>
      <c r="W8" s="66"/>
      <c r="Y8" s="67"/>
      <c r="Z8" s="69"/>
      <c r="AA8" s="69"/>
      <c r="AB8" s="69"/>
      <c r="AC8" s="69"/>
      <c r="AD8" s="69"/>
      <c r="AG8" s="66"/>
      <c r="AH8" s="66"/>
    </row>
    <row r="9" spans="1:34" ht="15" customHeight="1">
      <c r="B9" s="175"/>
      <c r="C9" s="176"/>
      <c r="D9" s="176"/>
      <c r="E9" s="177"/>
      <c r="F9" s="67"/>
      <c r="N9" s="66"/>
      <c r="P9" s="67"/>
      <c r="W9" s="66"/>
      <c r="Y9" s="67"/>
      <c r="Z9" s="69"/>
      <c r="AA9" s="69"/>
      <c r="AB9" s="69"/>
      <c r="AC9" s="69"/>
      <c r="AD9" s="69"/>
      <c r="AG9" s="66"/>
      <c r="AH9" s="66"/>
    </row>
    <row r="10" spans="1:34" ht="15.75" customHeight="1">
      <c r="B10" s="27"/>
      <c r="D10" s="14"/>
      <c r="E10" s="14"/>
      <c r="F10" s="67"/>
      <c r="N10" s="66"/>
      <c r="P10" s="67"/>
      <c r="W10" s="66"/>
      <c r="Y10" s="67"/>
      <c r="Z10" s="69"/>
      <c r="AA10" s="69"/>
      <c r="AB10" s="69"/>
      <c r="AC10" s="69"/>
      <c r="AD10" s="69"/>
      <c r="AG10" s="66"/>
      <c r="AH10" s="66"/>
    </row>
    <row r="11" spans="1:34" ht="15.75" customHeight="1">
      <c r="B11" s="65"/>
      <c r="F11" s="67"/>
      <c r="N11" s="66"/>
      <c r="P11" s="67"/>
      <c r="W11" s="66"/>
      <c r="Y11" s="67"/>
      <c r="Z11" s="69"/>
      <c r="AA11" s="69"/>
      <c r="AB11" s="69"/>
      <c r="AC11" s="69"/>
      <c r="AD11" s="69"/>
      <c r="AG11" s="66"/>
      <c r="AH11" s="66"/>
    </row>
    <row r="12" spans="1:34" ht="15.75" customHeight="1">
      <c r="B12" s="65"/>
      <c r="F12" s="67"/>
      <c r="N12" s="66"/>
      <c r="P12" s="67"/>
      <c r="W12" s="66"/>
      <c r="Y12" s="67"/>
      <c r="Z12" s="69"/>
      <c r="AA12" s="69"/>
      <c r="AB12" s="69"/>
      <c r="AC12" s="69"/>
      <c r="AD12" s="69"/>
      <c r="AG12" s="66"/>
      <c r="AH12" s="66"/>
    </row>
    <row r="13" spans="1:34" ht="11.25" customHeight="1">
      <c r="B13" s="65"/>
      <c r="F13" s="67"/>
      <c r="N13" s="66"/>
      <c r="P13" s="67"/>
      <c r="W13" s="66"/>
      <c r="Y13" s="67"/>
      <c r="Z13" s="69"/>
      <c r="AA13" s="69"/>
      <c r="AB13" s="69"/>
      <c r="AC13" s="69"/>
      <c r="AD13" s="69"/>
      <c r="AG13" s="66"/>
      <c r="AH13" s="66"/>
    </row>
    <row r="14" spans="1:34" ht="11.25" customHeight="1">
      <c r="B14" s="65"/>
      <c r="F14" s="67"/>
      <c r="N14" s="66"/>
      <c r="P14" s="67"/>
      <c r="W14" s="66"/>
      <c r="Y14" s="67"/>
      <c r="Z14" s="69"/>
      <c r="AA14" s="69"/>
      <c r="AB14" s="69"/>
      <c r="AC14" s="69"/>
      <c r="AD14" s="69"/>
      <c r="AG14" s="66"/>
      <c r="AH14" s="66"/>
    </row>
    <row r="15" spans="1:34" ht="11.25" customHeight="1">
      <c r="B15" s="65"/>
      <c r="F15" s="67"/>
      <c r="N15" s="66"/>
      <c r="P15" s="67"/>
      <c r="W15" s="66"/>
      <c r="Y15" s="67"/>
      <c r="Z15" s="69"/>
      <c r="AA15" s="69"/>
      <c r="AB15" s="69"/>
      <c r="AC15" s="69"/>
      <c r="AD15" s="69"/>
      <c r="AG15" s="66"/>
      <c r="AH15" s="66"/>
    </row>
    <row r="16" spans="1:34" ht="11.25" customHeight="1">
      <c r="B16" s="65"/>
      <c r="F16" s="67"/>
      <c r="G16" s="69"/>
      <c r="H16" s="69"/>
      <c r="I16" s="69"/>
      <c r="J16" s="69"/>
      <c r="K16" s="69"/>
      <c r="L16" s="69"/>
      <c r="M16" s="69"/>
      <c r="N16" s="66"/>
      <c r="P16" s="67"/>
      <c r="W16" s="66"/>
      <c r="Y16" s="67"/>
      <c r="Z16" s="69"/>
      <c r="AA16" s="69"/>
      <c r="AB16" s="69"/>
      <c r="AC16" s="69"/>
      <c r="AD16" s="69"/>
      <c r="AG16" s="66"/>
      <c r="AH16" s="66"/>
    </row>
    <row r="17" spans="2:34" ht="11.25" customHeight="1">
      <c r="B17" s="65"/>
      <c r="F17" s="67"/>
      <c r="G17" s="69"/>
      <c r="H17" s="69"/>
      <c r="I17" s="69"/>
      <c r="J17" s="69"/>
      <c r="K17" s="69"/>
      <c r="L17" s="69"/>
      <c r="M17" s="69"/>
      <c r="N17" s="66"/>
      <c r="P17" s="67"/>
      <c r="W17" s="66"/>
      <c r="Y17" s="67"/>
      <c r="Z17" s="69"/>
      <c r="AA17" s="69"/>
      <c r="AB17" s="69"/>
      <c r="AC17" s="69"/>
      <c r="AD17" s="69"/>
      <c r="AG17" s="66"/>
      <c r="AH17" s="66"/>
    </row>
    <row r="18" spans="2:34" ht="11.25" customHeight="1">
      <c r="B18" s="65"/>
      <c r="F18" s="67"/>
      <c r="G18" s="69"/>
      <c r="H18" s="69"/>
      <c r="I18" s="69"/>
      <c r="J18" s="69"/>
      <c r="K18" s="69"/>
      <c r="L18" s="69"/>
      <c r="M18" s="69"/>
      <c r="N18" s="66"/>
      <c r="P18" s="67"/>
      <c r="W18" s="66"/>
      <c r="Y18" s="67"/>
      <c r="Z18" s="69"/>
      <c r="AA18" s="69"/>
      <c r="AB18" s="69"/>
      <c r="AC18" s="69"/>
      <c r="AD18" s="69"/>
      <c r="AG18" s="66"/>
      <c r="AH18" s="66"/>
    </row>
    <row r="19" spans="2:34" ht="11.25" customHeight="1">
      <c r="B19" s="65"/>
      <c r="F19" s="67"/>
      <c r="G19" s="69"/>
      <c r="H19" s="69"/>
      <c r="I19" s="69"/>
      <c r="J19" s="69"/>
      <c r="K19" s="69"/>
      <c r="L19" s="69"/>
      <c r="M19" s="69"/>
      <c r="N19" s="66"/>
      <c r="P19" s="67"/>
      <c r="W19" s="66"/>
      <c r="Y19" s="67"/>
      <c r="Z19" s="69"/>
      <c r="AA19" s="69"/>
      <c r="AB19" s="69"/>
      <c r="AC19" s="69"/>
      <c r="AD19" s="69"/>
      <c r="AG19" s="66"/>
      <c r="AH19" s="66"/>
    </row>
    <row r="20" spans="2:34" ht="11.25" customHeight="1">
      <c r="B20" s="65"/>
      <c r="C20" s="41"/>
      <c r="F20" s="67"/>
      <c r="G20" s="69"/>
      <c r="H20" s="69"/>
      <c r="I20" s="69"/>
      <c r="J20" s="69"/>
      <c r="K20" s="69"/>
      <c r="L20" s="69"/>
      <c r="M20" s="69"/>
      <c r="N20" s="66"/>
      <c r="P20" s="67"/>
      <c r="W20" s="66"/>
      <c r="Y20" s="67"/>
      <c r="Z20" s="69"/>
      <c r="AA20" s="69"/>
      <c r="AB20" s="69"/>
      <c r="AC20" s="69"/>
      <c r="AD20" s="69"/>
      <c r="AG20" s="66"/>
      <c r="AH20" s="66"/>
    </row>
    <row r="21" spans="2:34" ht="11.25" customHeight="1">
      <c r="B21" s="65"/>
      <c r="F21" s="67"/>
      <c r="G21" s="69"/>
      <c r="H21" s="69"/>
      <c r="I21" s="69"/>
      <c r="J21" s="69"/>
      <c r="K21" s="69"/>
      <c r="L21" s="69"/>
      <c r="M21" s="69"/>
      <c r="N21" s="66"/>
      <c r="P21" s="67"/>
      <c r="W21" s="66"/>
      <c r="Y21" s="67"/>
      <c r="Z21" s="69"/>
      <c r="AA21" s="69"/>
      <c r="AB21" s="69"/>
      <c r="AC21" s="69"/>
      <c r="AD21" s="69"/>
      <c r="AG21" s="66"/>
      <c r="AH21" s="66"/>
    </row>
    <row r="22" spans="2:34" ht="11.25" customHeight="1">
      <c r="B22" s="65"/>
      <c r="F22" s="67"/>
      <c r="G22" s="69"/>
      <c r="H22" s="69"/>
      <c r="I22" s="69"/>
      <c r="J22" s="69"/>
      <c r="K22" s="69"/>
      <c r="L22" s="69"/>
      <c r="M22" s="69"/>
      <c r="N22" s="66"/>
      <c r="P22" s="67"/>
      <c r="W22" s="66"/>
      <c r="Y22" s="67"/>
      <c r="Z22" s="69"/>
      <c r="AA22" s="69"/>
      <c r="AB22" s="69"/>
      <c r="AC22" s="69"/>
      <c r="AD22" s="69"/>
      <c r="AG22" s="66"/>
      <c r="AH22" s="66"/>
    </row>
    <row r="23" spans="2:34" ht="11.25" customHeight="1">
      <c r="B23" s="65"/>
      <c r="F23" s="67"/>
      <c r="G23" s="69"/>
      <c r="H23" s="69"/>
      <c r="I23" s="69"/>
      <c r="J23" s="69"/>
      <c r="K23" s="69"/>
      <c r="L23" s="69"/>
      <c r="M23" s="69"/>
      <c r="N23" s="66"/>
      <c r="P23" s="67"/>
      <c r="W23" s="66"/>
      <c r="Y23" s="67"/>
      <c r="Z23" s="69"/>
      <c r="AA23" s="69"/>
      <c r="AB23" s="69"/>
      <c r="AC23" s="69"/>
      <c r="AD23" s="69"/>
      <c r="AG23" s="66"/>
      <c r="AH23" s="66"/>
    </row>
    <row r="24" spans="2:34" ht="11.25" customHeight="1">
      <c r="B24" s="65"/>
      <c r="F24" s="72"/>
      <c r="G24" s="73"/>
      <c r="H24" s="73"/>
      <c r="I24" s="73"/>
      <c r="J24" s="73"/>
      <c r="K24" s="73"/>
      <c r="L24" s="73"/>
      <c r="M24" s="73"/>
      <c r="N24" s="66"/>
      <c r="P24" s="72"/>
      <c r="W24" s="66"/>
      <c r="Y24" s="72"/>
      <c r="Z24" s="73"/>
      <c r="AA24" s="73"/>
      <c r="AB24" s="73"/>
      <c r="AC24" s="73"/>
      <c r="AD24" s="73"/>
      <c r="AG24" s="66"/>
      <c r="AH24" s="66"/>
    </row>
    <row r="25" spans="2:34" ht="11.25" customHeight="1">
      <c r="B25" s="65"/>
      <c r="F25" s="72"/>
      <c r="G25" s="73"/>
      <c r="H25" s="73"/>
      <c r="I25" s="73"/>
      <c r="J25" s="73"/>
      <c r="K25" s="73"/>
      <c r="L25" s="73"/>
      <c r="M25" s="73"/>
      <c r="N25" s="66"/>
      <c r="P25" s="72"/>
      <c r="W25" s="66"/>
      <c r="Y25" s="72"/>
      <c r="Z25" s="73"/>
      <c r="AA25" s="73"/>
      <c r="AB25" s="73"/>
      <c r="AC25" s="73"/>
      <c r="AD25" s="73"/>
      <c r="AG25" s="66"/>
      <c r="AH25" s="66"/>
    </row>
    <row r="26" spans="2:34" ht="11.25" customHeight="1">
      <c r="B26" s="65"/>
      <c r="F26" s="72"/>
      <c r="G26" s="73"/>
      <c r="H26" s="73"/>
      <c r="I26" s="73"/>
      <c r="J26" s="73"/>
      <c r="K26" s="73"/>
      <c r="L26" s="73"/>
      <c r="M26" s="73"/>
      <c r="N26" s="66"/>
      <c r="P26" s="72"/>
      <c r="W26" s="66"/>
      <c r="Y26" s="72"/>
      <c r="Z26" s="73"/>
      <c r="AA26" s="73"/>
      <c r="AB26" s="73"/>
      <c r="AC26" s="73"/>
      <c r="AD26" s="73"/>
      <c r="AG26" s="66"/>
      <c r="AH26" s="66"/>
    </row>
    <row r="27" spans="2:34" ht="11.25" customHeight="1">
      <c r="B27" s="65"/>
      <c r="F27" s="72"/>
      <c r="G27" s="73"/>
      <c r="H27" s="73"/>
      <c r="I27" s="73"/>
      <c r="J27" s="73"/>
      <c r="K27" s="73"/>
      <c r="L27" s="73"/>
      <c r="M27" s="73"/>
      <c r="N27" s="66"/>
      <c r="P27" s="72"/>
      <c r="W27" s="66"/>
      <c r="Y27" s="72"/>
      <c r="Z27" s="73"/>
      <c r="AA27" s="73"/>
      <c r="AB27" s="73"/>
      <c r="AC27" s="73"/>
      <c r="AD27" s="73"/>
      <c r="AG27" s="66"/>
      <c r="AH27" s="66"/>
    </row>
    <row r="28" spans="2:34" ht="11.25" customHeight="1">
      <c r="B28" s="65"/>
      <c r="F28" s="72"/>
      <c r="G28" s="73"/>
      <c r="H28" s="73"/>
      <c r="I28" s="73"/>
      <c r="J28" s="73"/>
      <c r="K28" s="73"/>
      <c r="L28" s="73"/>
      <c r="M28" s="73"/>
      <c r="N28" s="66"/>
      <c r="P28" s="72"/>
      <c r="W28" s="66"/>
      <c r="Y28" s="72"/>
      <c r="Z28" s="73"/>
      <c r="AA28" s="73"/>
      <c r="AB28" s="73"/>
      <c r="AC28" s="73"/>
      <c r="AD28" s="73"/>
      <c r="AG28" s="66"/>
      <c r="AH28" s="66"/>
    </row>
    <row r="29" spans="2:34" ht="11.25" customHeight="1">
      <c r="B29" s="65"/>
      <c r="F29" s="72"/>
      <c r="G29" s="73"/>
      <c r="H29" s="73"/>
      <c r="I29" s="73"/>
      <c r="J29" s="73"/>
      <c r="K29" s="73"/>
      <c r="L29" s="73"/>
      <c r="M29" s="73"/>
      <c r="N29" s="66"/>
      <c r="P29" s="72"/>
      <c r="W29" s="66"/>
      <c r="Y29" s="72"/>
      <c r="Z29" s="73"/>
      <c r="AA29" s="73"/>
      <c r="AB29" s="73"/>
      <c r="AC29" s="73"/>
      <c r="AD29" s="73"/>
      <c r="AG29" s="66"/>
      <c r="AH29" s="66"/>
    </row>
    <row r="30" spans="2:34" ht="11.25" customHeight="1">
      <c r="B30" s="65"/>
      <c r="F30" s="72"/>
      <c r="G30" s="73"/>
      <c r="H30" s="73"/>
      <c r="I30" s="73"/>
      <c r="J30" s="73"/>
      <c r="K30" s="73"/>
      <c r="L30" s="73"/>
      <c r="M30" s="73"/>
      <c r="N30" s="66"/>
      <c r="P30" s="72"/>
      <c r="W30" s="66"/>
      <c r="Y30" s="72"/>
      <c r="Z30" s="73"/>
      <c r="AA30" s="73"/>
      <c r="AB30" s="73"/>
      <c r="AC30" s="73"/>
      <c r="AD30" s="73"/>
      <c r="AG30" s="66"/>
      <c r="AH30" s="66"/>
    </row>
    <row r="31" spans="2:34" ht="11.25" customHeight="1">
      <c r="B31" s="65"/>
      <c r="F31" s="72"/>
      <c r="G31" s="73"/>
      <c r="H31" s="73"/>
      <c r="I31" s="73"/>
      <c r="J31" s="73"/>
      <c r="K31" s="73"/>
      <c r="L31" s="73"/>
      <c r="M31" s="73"/>
      <c r="N31" s="66"/>
      <c r="P31" s="72"/>
      <c r="W31" s="66"/>
      <c r="Y31" s="72"/>
      <c r="Z31" s="73"/>
      <c r="AA31" s="73"/>
      <c r="AB31" s="73"/>
      <c r="AC31" s="73"/>
      <c r="AD31" s="73"/>
      <c r="AG31" s="66"/>
      <c r="AH31" s="66"/>
    </row>
    <row r="32" spans="2:34" ht="11.25" customHeight="1">
      <c r="B32" s="65"/>
      <c r="F32" s="72"/>
      <c r="G32" s="73"/>
      <c r="H32" s="73"/>
      <c r="I32" s="73"/>
      <c r="J32" s="73"/>
      <c r="K32" s="73"/>
      <c r="L32" s="73"/>
      <c r="M32" s="73"/>
      <c r="N32" s="66"/>
      <c r="P32" s="72"/>
      <c r="W32" s="66"/>
      <c r="Y32" s="72"/>
      <c r="Z32" s="73"/>
      <c r="AA32" s="73"/>
      <c r="AB32" s="73"/>
      <c r="AC32" s="73"/>
      <c r="AD32" s="73"/>
      <c r="AG32" s="66"/>
      <c r="AH32" s="66"/>
    </row>
    <row r="33" spans="2:34" ht="11.25" customHeight="1">
      <c r="B33" s="65"/>
      <c r="F33" s="72"/>
      <c r="G33" s="73"/>
      <c r="H33" s="73"/>
      <c r="I33" s="73"/>
      <c r="J33" s="73"/>
      <c r="K33" s="73"/>
      <c r="L33" s="73"/>
      <c r="M33" s="73"/>
      <c r="N33" s="66"/>
      <c r="P33" s="72"/>
      <c r="W33" s="66"/>
      <c r="Y33" s="72"/>
      <c r="Z33" s="73"/>
      <c r="AA33" s="73"/>
      <c r="AB33" s="73"/>
      <c r="AC33" s="73"/>
      <c r="AD33" s="73"/>
      <c r="AG33" s="66"/>
      <c r="AH33" s="66"/>
    </row>
    <row r="34" spans="2:34" ht="11.25" customHeight="1">
      <c r="B34" s="65"/>
      <c r="F34" s="72"/>
      <c r="G34" s="73"/>
      <c r="H34" s="73"/>
      <c r="I34" s="73"/>
      <c r="J34" s="73"/>
      <c r="K34" s="73"/>
      <c r="L34" s="73"/>
      <c r="M34" s="73"/>
      <c r="N34" s="66"/>
      <c r="P34" s="72"/>
      <c r="W34" s="66"/>
      <c r="Y34" s="72"/>
      <c r="Z34" s="73"/>
      <c r="AA34" s="73"/>
      <c r="AB34" s="73"/>
      <c r="AC34" s="73"/>
      <c r="AD34" s="73"/>
      <c r="AG34" s="66"/>
      <c r="AH34" s="66"/>
    </row>
    <row r="35" spans="2:34" ht="11.25" customHeight="1">
      <c r="B35" s="65"/>
      <c r="F35" s="72"/>
      <c r="G35" s="73"/>
      <c r="H35" s="73"/>
      <c r="I35" s="73"/>
      <c r="J35" s="73"/>
      <c r="K35" s="73"/>
      <c r="L35" s="73"/>
      <c r="M35" s="73"/>
      <c r="N35" s="66"/>
      <c r="P35" s="72"/>
      <c r="W35" s="66"/>
      <c r="Y35" s="72"/>
      <c r="Z35" s="73"/>
      <c r="AA35" s="73"/>
      <c r="AB35" s="73"/>
      <c r="AC35" s="73"/>
      <c r="AD35" s="73"/>
      <c r="AG35" s="66"/>
      <c r="AH35" s="66"/>
    </row>
    <row r="36" spans="2:34" ht="11.25" customHeight="1">
      <c r="B36" s="65"/>
      <c r="F36" s="72"/>
      <c r="G36" s="73"/>
      <c r="H36" s="73"/>
      <c r="I36" s="73"/>
      <c r="J36" s="73"/>
      <c r="K36" s="73"/>
      <c r="L36" s="73"/>
      <c r="M36" s="73"/>
      <c r="N36" s="66"/>
      <c r="P36" s="72"/>
      <c r="W36" s="66"/>
      <c r="Y36" s="72"/>
      <c r="Z36" s="73"/>
      <c r="AA36" s="73"/>
      <c r="AB36" s="73"/>
      <c r="AC36" s="73"/>
      <c r="AD36" s="73"/>
      <c r="AG36" s="66"/>
      <c r="AH36" s="66"/>
    </row>
    <row r="37" spans="2:34" ht="11.25" customHeight="1">
      <c r="B37" s="65"/>
      <c r="F37" s="72"/>
      <c r="G37" s="73"/>
      <c r="H37" s="73"/>
      <c r="I37" s="73"/>
      <c r="J37" s="73"/>
      <c r="K37" s="73"/>
      <c r="L37" s="73"/>
      <c r="M37" s="73"/>
      <c r="N37" s="66"/>
      <c r="P37" s="72"/>
      <c r="W37" s="66"/>
      <c r="Y37" s="72"/>
      <c r="Z37" s="73"/>
      <c r="AA37" s="73"/>
      <c r="AB37" s="73"/>
      <c r="AC37" s="73"/>
      <c r="AD37" s="73"/>
      <c r="AG37" s="66"/>
      <c r="AH37" s="66"/>
    </row>
    <row r="38" spans="2:34" ht="5.0999999999999996" customHeight="1" thickBot="1">
      <c r="B38" s="65"/>
      <c r="F38" s="74"/>
      <c r="G38" s="53"/>
      <c r="H38" s="53"/>
      <c r="I38" s="53"/>
      <c r="J38" s="53"/>
      <c r="K38" s="53"/>
      <c r="L38" s="53"/>
      <c r="M38" s="53"/>
      <c r="N38" s="75"/>
      <c r="P38" s="74"/>
      <c r="Q38" s="53"/>
      <c r="R38" s="53"/>
      <c r="S38" s="53"/>
      <c r="T38" s="53"/>
      <c r="U38" s="53"/>
      <c r="V38" s="53"/>
      <c r="W38" s="75"/>
      <c r="Y38" s="74"/>
      <c r="Z38" s="53"/>
      <c r="AA38" s="53"/>
      <c r="AB38" s="53"/>
      <c r="AC38" s="53"/>
      <c r="AD38" s="53"/>
      <c r="AE38" s="53"/>
      <c r="AF38" s="53"/>
      <c r="AG38" s="75"/>
      <c r="AH38" s="66"/>
    </row>
    <row r="39" spans="2:34" ht="5.0999999999999996" customHeight="1" thickBot="1">
      <c r="B39" s="65"/>
      <c r="AH39" s="66"/>
    </row>
    <row r="40" spans="2:34" ht="11.25" customHeight="1">
      <c r="B40" s="65"/>
      <c r="F40" s="253" t="s">
        <v>73</v>
      </c>
      <c r="G40" s="254"/>
      <c r="H40" s="254"/>
      <c r="I40" s="254"/>
      <c r="J40" s="254"/>
      <c r="K40" s="254"/>
      <c r="L40" s="254"/>
      <c r="M40" s="254"/>
      <c r="N40" s="255"/>
      <c r="O40" s="76"/>
      <c r="P40" s="256" t="s">
        <v>74</v>
      </c>
      <c r="Q40" s="257"/>
      <c r="R40" s="257"/>
      <c r="S40" s="257"/>
      <c r="T40" s="257"/>
      <c r="U40" s="257"/>
      <c r="V40" s="257"/>
      <c r="W40" s="258"/>
      <c r="X40" s="76"/>
      <c r="Y40" s="259" t="s">
        <v>75</v>
      </c>
      <c r="Z40" s="260"/>
      <c r="AA40" s="260"/>
      <c r="AB40" s="260"/>
      <c r="AC40" s="260"/>
      <c r="AD40" s="260"/>
      <c r="AE40" s="260"/>
      <c r="AF40" s="260"/>
      <c r="AG40" s="261"/>
      <c r="AH40" s="66"/>
    </row>
    <row r="41" spans="2:34" ht="5.0999999999999996" customHeight="1">
      <c r="B41" s="65"/>
      <c r="F41" s="67"/>
      <c r="G41" s="69"/>
      <c r="H41" s="69"/>
      <c r="I41" s="69"/>
      <c r="J41" s="69"/>
      <c r="K41" s="69"/>
      <c r="L41" s="69"/>
      <c r="M41" s="69"/>
      <c r="N41" s="66"/>
      <c r="P41" s="67"/>
      <c r="Q41" s="69"/>
      <c r="R41" s="69"/>
      <c r="S41" s="69"/>
      <c r="T41" s="69"/>
      <c r="U41" s="69"/>
      <c r="V41" s="69"/>
      <c r="W41" s="70"/>
      <c r="Y41" s="67"/>
      <c r="Z41" s="69"/>
      <c r="AA41" s="69"/>
      <c r="AB41" s="69"/>
      <c r="AC41" s="69"/>
      <c r="AD41" s="69"/>
      <c r="AG41" s="66"/>
      <c r="AH41" s="66"/>
    </row>
    <row r="42" spans="2:34" ht="15" customHeight="1">
      <c r="B42" s="65"/>
      <c r="F42" s="67"/>
      <c r="N42" s="66"/>
      <c r="P42" s="67"/>
      <c r="Q42" s="69"/>
      <c r="R42" s="69"/>
      <c r="S42" s="69"/>
      <c r="T42" s="69"/>
      <c r="U42" s="69"/>
      <c r="V42" s="69"/>
      <c r="W42" s="70"/>
      <c r="Y42" s="67"/>
      <c r="Z42" s="69"/>
      <c r="AA42" s="69"/>
      <c r="AB42" s="69"/>
      <c r="AC42" s="69"/>
      <c r="AD42" s="69"/>
      <c r="AG42" s="66"/>
      <c r="AH42" s="66"/>
    </row>
    <row r="43" spans="2:34" ht="15" customHeight="1">
      <c r="B43" s="65"/>
      <c r="F43" s="67"/>
      <c r="G43" s="77"/>
      <c r="H43" s="69"/>
      <c r="I43" s="69"/>
      <c r="J43" s="69"/>
      <c r="K43" s="69"/>
      <c r="L43" s="69"/>
      <c r="M43" s="69"/>
      <c r="N43" s="66"/>
      <c r="P43" s="67"/>
      <c r="Q43" s="69"/>
      <c r="R43" s="69"/>
      <c r="S43" s="69"/>
      <c r="T43" s="69"/>
      <c r="U43" s="69"/>
      <c r="V43" s="69"/>
      <c r="W43" s="70"/>
      <c r="Y43" s="67"/>
      <c r="Z43" s="69"/>
      <c r="AA43" s="69"/>
      <c r="AB43" s="69"/>
      <c r="AC43" s="69"/>
      <c r="AD43" s="69"/>
      <c r="AG43" s="66"/>
      <c r="AH43" s="66"/>
    </row>
    <row r="44" spans="2:34" ht="15" customHeight="1">
      <c r="B44" s="65"/>
      <c r="F44" s="67"/>
      <c r="H44" s="69"/>
      <c r="I44" s="69"/>
      <c r="J44" s="69"/>
      <c r="K44" s="69"/>
      <c r="L44" s="69"/>
      <c r="M44" s="69"/>
      <c r="N44" s="66"/>
      <c r="P44" s="67"/>
      <c r="Q44" s="69"/>
      <c r="R44" s="69"/>
      <c r="S44" s="69"/>
      <c r="T44" s="69"/>
      <c r="U44" s="69"/>
      <c r="V44" s="69"/>
      <c r="W44" s="70"/>
      <c r="Y44" s="67"/>
      <c r="Z44" s="69"/>
      <c r="AA44" s="69"/>
      <c r="AB44" s="69"/>
      <c r="AC44" s="69"/>
      <c r="AD44" s="69"/>
      <c r="AG44" s="66"/>
      <c r="AH44" s="66"/>
    </row>
    <row r="45" spans="2:34" ht="15" customHeight="1">
      <c r="B45" s="65"/>
      <c r="F45" s="67"/>
      <c r="G45" s="69"/>
      <c r="H45" s="69"/>
      <c r="I45" s="69"/>
      <c r="J45" s="69"/>
      <c r="K45" s="69"/>
      <c r="L45" s="69"/>
      <c r="M45" s="69"/>
      <c r="N45" s="66"/>
      <c r="P45" s="67"/>
      <c r="Q45" s="69"/>
      <c r="R45" s="69"/>
      <c r="S45" s="69"/>
      <c r="T45" s="69"/>
      <c r="U45" s="69"/>
      <c r="V45" s="69"/>
      <c r="W45" s="70"/>
      <c r="Y45" s="67"/>
      <c r="Z45" s="69"/>
      <c r="AA45" s="69"/>
      <c r="AB45" s="69"/>
      <c r="AC45" s="69"/>
      <c r="AD45" s="69"/>
      <c r="AG45" s="66"/>
      <c r="AH45" s="66"/>
    </row>
    <row r="46" spans="2:34" ht="15" customHeight="1">
      <c r="B46" s="65"/>
      <c r="F46" s="67"/>
      <c r="G46" s="69"/>
      <c r="H46" s="69"/>
      <c r="I46" s="69"/>
      <c r="J46" s="69"/>
      <c r="K46" s="69"/>
      <c r="L46" s="69"/>
      <c r="M46" s="69"/>
      <c r="N46" s="66"/>
      <c r="P46" s="67"/>
      <c r="Q46" s="69"/>
      <c r="R46" s="69"/>
      <c r="S46" s="69"/>
      <c r="T46" s="69"/>
      <c r="U46" s="69"/>
      <c r="V46" s="69"/>
      <c r="W46" s="70"/>
      <c r="Y46" s="67"/>
      <c r="Z46" s="69"/>
      <c r="AA46" s="69"/>
      <c r="AB46" s="69"/>
      <c r="AC46" s="69"/>
      <c r="AD46" s="69"/>
      <c r="AG46" s="66"/>
      <c r="AH46" s="66"/>
    </row>
    <row r="47" spans="2:34" ht="15" customHeight="1">
      <c r="B47" s="65"/>
      <c r="F47" s="262" t="s">
        <v>148</v>
      </c>
      <c r="G47" s="263"/>
      <c r="H47" s="264"/>
      <c r="I47" s="263" t="s">
        <v>149</v>
      </c>
      <c r="J47" s="263"/>
      <c r="K47" s="263"/>
      <c r="L47" s="263"/>
      <c r="M47" s="263"/>
      <c r="N47" s="265"/>
      <c r="P47" s="67"/>
      <c r="Q47" s="69"/>
      <c r="R47" s="69"/>
      <c r="S47" s="69"/>
      <c r="T47" s="69"/>
      <c r="U47" s="69"/>
      <c r="V47" s="69"/>
      <c r="W47" s="70"/>
      <c r="Y47" s="67"/>
      <c r="Z47" s="69"/>
      <c r="AA47" s="69"/>
      <c r="AB47" s="69"/>
      <c r="AC47" s="69"/>
      <c r="AD47" s="69"/>
      <c r="AG47" s="66"/>
      <c r="AH47" s="66"/>
    </row>
    <row r="48" spans="2:34" ht="15" customHeight="1">
      <c r="B48" s="65"/>
      <c r="F48" s="67"/>
      <c r="H48" s="69"/>
      <c r="I48" s="69"/>
      <c r="J48" s="69"/>
      <c r="K48" s="69"/>
      <c r="L48" s="69"/>
      <c r="M48" s="69"/>
      <c r="N48" s="66"/>
      <c r="P48" s="67"/>
      <c r="Q48" s="69"/>
      <c r="R48" s="69"/>
      <c r="S48" s="69"/>
      <c r="T48" s="69"/>
      <c r="U48" s="69"/>
      <c r="V48" s="69"/>
      <c r="W48" s="70"/>
      <c r="Y48" s="67"/>
      <c r="Z48" s="69"/>
      <c r="AA48" s="69"/>
      <c r="AB48" s="69"/>
      <c r="AC48" s="69"/>
      <c r="AD48" s="69"/>
      <c r="AG48" s="66"/>
      <c r="AH48" s="66"/>
    </row>
    <row r="49" spans="2:34" ht="10.5" customHeight="1">
      <c r="B49" s="65"/>
      <c r="F49" s="67"/>
      <c r="H49" s="69"/>
      <c r="I49" s="69"/>
      <c r="J49" s="69"/>
      <c r="K49" s="69"/>
      <c r="L49" s="69"/>
      <c r="M49" s="69"/>
      <c r="N49" s="66"/>
      <c r="P49" s="67"/>
      <c r="Q49" s="69"/>
      <c r="R49" s="69"/>
      <c r="S49" s="69"/>
      <c r="T49" s="69"/>
      <c r="U49" s="69"/>
      <c r="V49" s="69"/>
      <c r="W49" s="70"/>
      <c r="Y49" s="67"/>
      <c r="Z49" s="69"/>
      <c r="AA49" s="69"/>
      <c r="AB49" s="69"/>
      <c r="AC49" s="69"/>
      <c r="AD49" s="69"/>
      <c r="AG49" s="66"/>
      <c r="AH49" s="66"/>
    </row>
    <row r="50" spans="2:34" ht="15" customHeight="1">
      <c r="B50" s="65"/>
      <c r="F50" s="67"/>
      <c r="H50" s="69"/>
      <c r="I50" s="69"/>
      <c r="J50" s="69"/>
      <c r="K50" s="69"/>
      <c r="L50" s="69"/>
      <c r="M50" s="69"/>
      <c r="N50" s="66"/>
      <c r="P50" s="67"/>
      <c r="Q50" s="69"/>
      <c r="R50" s="69"/>
      <c r="S50" s="69"/>
      <c r="T50" s="69"/>
      <c r="U50" s="69"/>
      <c r="V50" s="69"/>
      <c r="W50" s="70"/>
      <c r="Y50" s="67"/>
      <c r="Z50" s="69"/>
      <c r="AA50" s="69"/>
      <c r="AB50" s="69"/>
      <c r="AC50" s="69"/>
      <c r="AD50" s="69"/>
      <c r="AG50" s="66"/>
      <c r="AH50" s="66"/>
    </row>
    <row r="51" spans="2:34" ht="10.5" customHeight="1">
      <c r="B51" s="65"/>
      <c r="F51" s="67"/>
      <c r="H51" s="69"/>
      <c r="I51" s="69"/>
      <c r="J51" s="69"/>
      <c r="K51" s="69"/>
      <c r="L51" s="69"/>
      <c r="M51" s="69"/>
      <c r="N51" s="66"/>
      <c r="P51" s="67"/>
      <c r="Q51" s="69"/>
      <c r="R51" s="69"/>
      <c r="S51" s="69"/>
      <c r="T51" s="69"/>
      <c r="U51" s="69"/>
      <c r="V51" s="69"/>
      <c r="W51" s="70"/>
      <c r="Y51" s="67"/>
      <c r="Z51" s="69"/>
      <c r="AA51" s="69"/>
      <c r="AB51" s="69"/>
      <c r="AC51" s="69"/>
      <c r="AD51" s="69"/>
      <c r="AG51" s="66"/>
      <c r="AH51" s="66"/>
    </row>
    <row r="52" spans="2:34" ht="15" customHeight="1">
      <c r="B52" s="65"/>
      <c r="F52" s="67"/>
      <c r="H52" s="69"/>
      <c r="I52" s="69"/>
      <c r="J52" s="69"/>
      <c r="K52" s="69"/>
      <c r="L52" s="69"/>
      <c r="M52" s="69"/>
      <c r="N52" s="66"/>
      <c r="P52" s="67"/>
      <c r="Q52" s="69"/>
      <c r="R52" s="69"/>
      <c r="S52" s="69"/>
      <c r="T52" s="69"/>
      <c r="U52" s="69"/>
      <c r="V52" s="69"/>
      <c r="W52" s="70"/>
      <c r="Y52" s="67"/>
      <c r="Z52" s="69"/>
      <c r="AA52" s="69"/>
      <c r="AB52" s="69"/>
      <c r="AC52" s="69"/>
      <c r="AD52" s="69"/>
      <c r="AG52" s="66"/>
      <c r="AH52" s="66"/>
    </row>
    <row r="53" spans="2:34" ht="15" customHeight="1">
      <c r="B53" s="65"/>
      <c r="F53" s="67"/>
      <c r="H53" s="69"/>
      <c r="I53" s="69"/>
      <c r="J53" s="69"/>
      <c r="K53" s="69"/>
      <c r="L53" s="69"/>
      <c r="M53" s="69"/>
      <c r="N53" s="66"/>
      <c r="P53" s="67"/>
      <c r="Q53" s="69"/>
      <c r="R53" s="69"/>
      <c r="S53" s="69"/>
      <c r="T53" s="69"/>
      <c r="U53" s="69"/>
      <c r="V53" s="69"/>
      <c r="W53" s="70"/>
      <c r="Y53" s="67"/>
      <c r="Z53" s="69"/>
      <c r="AA53" s="69"/>
      <c r="AB53" s="69"/>
      <c r="AC53" s="69"/>
      <c r="AD53" s="69"/>
      <c r="AG53" s="66"/>
      <c r="AH53" s="66"/>
    </row>
    <row r="54" spans="2:34" ht="15" customHeight="1">
      <c r="B54" s="65"/>
      <c r="F54" s="67"/>
      <c r="H54" s="69"/>
      <c r="I54" s="69"/>
      <c r="J54" s="69"/>
      <c r="K54" s="69"/>
      <c r="L54" s="69"/>
      <c r="M54" s="69"/>
      <c r="N54" s="66"/>
      <c r="P54" s="67"/>
      <c r="Q54" s="69"/>
      <c r="R54" s="69"/>
      <c r="S54" s="69"/>
      <c r="T54" s="69"/>
      <c r="U54" s="69"/>
      <c r="V54" s="69"/>
      <c r="W54" s="70"/>
      <c r="Y54" s="67"/>
      <c r="Z54" s="69"/>
      <c r="AA54" s="69"/>
      <c r="AB54" s="69"/>
      <c r="AC54" s="69"/>
      <c r="AD54" s="69"/>
      <c r="AG54" s="66"/>
      <c r="AH54" s="66"/>
    </row>
    <row r="55" spans="2:34" ht="15" customHeight="1">
      <c r="B55" s="65"/>
      <c r="F55" s="67"/>
      <c r="G55" s="69"/>
      <c r="H55" s="69"/>
      <c r="I55" s="69"/>
      <c r="J55" s="69"/>
      <c r="K55" s="69"/>
      <c r="L55" s="69"/>
      <c r="M55" s="69"/>
      <c r="N55" s="66"/>
      <c r="P55" s="67"/>
      <c r="Q55" s="69"/>
      <c r="R55" s="69"/>
      <c r="S55" s="69"/>
      <c r="T55" s="69"/>
      <c r="U55" s="69"/>
      <c r="V55" s="69"/>
      <c r="W55" s="70"/>
      <c r="Y55" s="67"/>
      <c r="Z55" s="69"/>
      <c r="AA55" s="69"/>
      <c r="AB55" s="69"/>
      <c r="AC55" s="69"/>
      <c r="AD55" s="69"/>
      <c r="AG55" s="66"/>
      <c r="AH55" s="66"/>
    </row>
    <row r="56" spans="2:34" ht="15" customHeight="1">
      <c r="B56" s="65"/>
      <c r="F56" s="67"/>
      <c r="G56" s="69"/>
      <c r="H56" s="69"/>
      <c r="I56" s="69"/>
      <c r="J56" s="69"/>
      <c r="K56" s="69"/>
      <c r="L56" s="69"/>
      <c r="M56" s="69"/>
      <c r="N56" s="66"/>
      <c r="P56" s="67"/>
      <c r="Q56" s="69"/>
      <c r="R56" s="69"/>
      <c r="S56" s="69"/>
      <c r="T56" s="69"/>
      <c r="U56" s="69"/>
      <c r="V56" s="69"/>
      <c r="W56" s="70"/>
      <c r="Y56" s="67"/>
      <c r="Z56" s="69"/>
      <c r="AA56" s="69"/>
      <c r="AB56" s="69"/>
      <c r="AC56" s="69"/>
      <c r="AD56" s="69"/>
      <c r="AG56" s="66"/>
      <c r="AH56" s="66"/>
    </row>
    <row r="57" spans="2:34" ht="15" customHeight="1">
      <c r="B57" s="65"/>
      <c r="F57" s="67"/>
      <c r="G57" s="69"/>
      <c r="H57" s="69"/>
      <c r="I57" s="69"/>
      <c r="J57" s="69"/>
      <c r="K57" s="69"/>
      <c r="L57" s="69"/>
      <c r="M57" s="69"/>
      <c r="N57" s="66"/>
      <c r="P57" s="67"/>
      <c r="Q57" s="69"/>
      <c r="R57" s="69"/>
      <c r="S57" s="69"/>
      <c r="T57" s="69"/>
      <c r="U57" s="69"/>
      <c r="V57" s="69"/>
      <c r="W57" s="70"/>
      <c r="Y57" s="67"/>
      <c r="Z57" s="69"/>
      <c r="AA57" s="69"/>
      <c r="AB57" s="69"/>
      <c r="AC57" s="69"/>
      <c r="AD57" s="69"/>
      <c r="AG57" s="66"/>
      <c r="AH57" s="66"/>
    </row>
    <row r="58" spans="2:34" ht="15" customHeight="1">
      <c r="B58" s="65"/>
      <c r="F58" s="67"/>
      <c r="G58" s="69"/>
      <c r="H58" s="69"/>
      <c r="I58" s="69"/>
      <c r="J58" s="69"/>
      <c r="K58" s="69"/>
      <c r="L58" s="69"/>
      <c r="M58" s="69"/>
      <c r="N58" s="66"/>
      <c r="P58" s="67"/>
      <c r="Q58" s="69"/>
      <c r="R58" s="69"/>
      <c r="S58" s="69"/>
      <c r="T58" s="69"/>
      <c r="U58" s="69"/>
      <c r="V58" s="69"/>
      <c r="W58" s="70"/>
      <c r="Y58" s="67"/>
      <c r="Z58" s="69"/>
      <c r="AA58" s="69"/>
      <c r="AB58" s="69"/>
      <c r="AC58" s="69"/>
      <c r="AD58" s="69"/>
      <c r="AG58" s="66"/>
      <c r="AH58" s="66"/>
    </row>
    <row r="59" spans="2:34" ht="15" customHeight="1">
      <c r="B59" s="65"/>
      <c r="F59" s="67"/>
      <c r="G59" s="69"/>
      <c r="H59" s="69"/>
      <c r="I59" s="69"/>
      <c r="J59" s="69"/>
      <c r="K59" s="69"/>
      <c r="L59" s="69"/>
      <c r="M59" s="69"/>
      <c r="N59" s="66"/>
      <c r="P59" s="67"/>
      <c r="Q59" s="69"/>
      <c r="R59" s="69"/>
      <c r="S59" s="69"/>
      <c r="T59" s="69"/>
      <c r="U59" s="69"/>
      <c r="V59" s="69"/>
      <c r="W59" s="70"/>
      <c r="Y59" s="67"/>
      <c r="Z59" s="69"/>
      <c r="AA59" s="69"/>
      <c r="AB59" s="69"/>
      <c r="AC59" s="69"/>
      <c r="AD59" s="69"/>
      <c r="AG59" s="66"/>
      <c r="AH59" s="66"/>
    </row>
    <row r="60" spans="2:34" ht="15" customHeight="1">
      <c r="B60" s="65"/>
      <c r="F60" s="67"/>
      <c r="G60" s="69"/>
      <c r="H60" s="69"/>
      <c r="I60" s="69"/>
      <c r="J60" s="69"/>
      <c r="K60" s="69"/>
      <c r="L60" s="69"/>
      <c r="M60" s="69"/>
      <c r="N60" s="66"/>
      <c r="P60" s="67"/>
      <c r="Q60" s="69"/>
      <c r="R60" s="69"/>
      <c r="S60" s="69"/>
      <c r="T60" s="69"/>
      <c r="U60" s="69"/>
      <c r="V60" s="69"/>
      <c r="W60" s="70"/>
      <c r="Y60" s="67"/>
      <c r="Z60" s="69"/>
      <c r="AA60" s="69"/>
      <c r="AB60" s="69"/>
      <c r="AC60" s="69"/>
      <c r="AD60" s="69"/>
      <c r="AG60" s="66"/>
      <c r="AH60" s="66"/>
    </row>
    <row r="61" spans="2:34" ht="15" customHeight="1">
      <c r="B61" s="65"/>
      <c r="C61" s="228"/>
      <c r="D61" s="228"/>
      <c r="F61" s="67"/>
      <c r="G61" s="69"/>
      <c r="H61" s="69"/>
      <c r="I61" s="69"/>
      <c r="J61" s="69"/>
      <c r="K61" s="69"/>
      <c r="L61" s="69"/>
      <c r="M61" s="69"/>
      <c r="N61" s="66"/>
      <c r="P61" s="67"/>
      <c r="Q61" s="69"/>
      <c r="R61" s="69"/>
      <c r="S61" s="69"/>
      <c r="T61" s="69"/>
      <c r="U61" s="69"/>
      <c r="V61" s="69"/>
      <c r="W61" s="70"/>
      <c r="Y61" s="67"/>
      <c r="Z61" s="69"/>
      <c r="AA61" s="69"/>
      <c r="AB61" s="69"/>
      <c r="AC61" s="69"/>
      <c r="AD61" s="69"/>
      <c r="AG61" s="66"/>
      <c r="AH61" s="66"/>
    </row>
    <row r="62" spans="2:34" ht="15" customHeight="1">
      <c r="B62" s="65"/>
      <c r="C62" s="228"/>
      <c r="D62" s="228"/>
      <c r="F62" s="67"/>
      <c r="G62" s="69"/>
      <c r="H62" s="69"/>
      <c r="I62" s="69"/>
      <c r="J62" s="69"/>
      <c r="K62" s="69"/>
      <c r="L62" s="69"/>
      <c r="M62" s="69"/>
      <c r="N62" s="66"/>
      <c r="P62" s="67"/>
      <c r="Q62" s="69"/>
      <c r="R62" s="69"/>
      <c r="S62" s="69"/>
      <c r="T62" s="69"/>
      <c r="U62" s="69"/>
      <c r="V62" s="69"/>
      <c r="W62" s="70"/>
      <c r="Y62" s="67"/>
      <c r="Z62" s="69"/>
      <c r="AA62" s="69"/>
      <c r="AB62" s="69"/>
      <c r="AC62" s="69"/>
      <c r="AD62" s="69"/>
      <c r="AG62" s="66"/>
      <c r="AH62" s="66"/>
    </row>
    <row r="63" spans="2:34" ht="15" customHeight="1">
      <c r="B63" s="65"/>
      <c r="C63" s="228"/>
      <c r="D63" s="228"/>
      <c r="F63" s="67"/>
      <c r="G63" s="69"/>
      <c r="H63" s="69"/>
      <c r="I63" s="69"/>
      <c r="J63" s="69"/>
      <c r="K63" s="69"/>
      <c r="L63" s="69"/>
      <c r="M63" s="69"/>
      <c r="N63" s="66"/>
      <c r="P63" s="67"/>
      <c r="Q63" s="69"/>
      <c r="R63" s="69"/>
      <c r="S63" s="69"/>
      <c r="T63" s="69"/>
      <c r="U63" s="69"/>
      <c r="V63" s="69"/>
      <c r="W63" s="70"/>
      <c r="Y63" s="67"/>
      <c r="Z63" s="69"/>
      <c r="AA63" s="69"/>
      <c r="AB63" s="69"/>
      <c r="AC63" s="69"/>
      <c r="AD63" s="69"/>
      <c r="AG63" s="66"/>
      <c r="AH63" s="66"/>
    </row>
    <row r="64" spans="2:34" ht="15" customHeight="1">
      <c r="B64" s="65"/>
      <c r="C64" s="228"/>
      <c r="D64" s="228"/>
      <c r="F64" s="72"/>
      <c r="G64" s="73"/>
      <c r="H64" s="73"/>
      <c r="I64" s="73"/>
      <c r="J64" s="73"/>
      <c r="K64" s="73"/>
      <c r="L64" s="73"/>
      <c r="M64" s="73"/>
      <c r="N64" s="66"/>
      <c r="P64" s="72"/>
      <c r="Q64" s="73"/>
      <c r="R64" s="73"/>
      <c r="S64" s="73"/>
      <c r="T64" s="73"/>
      <c r="U64" s="73"/>
      <c r="V64" s="73"/>
      <c r="W64" s="78"/>
      <c r="Y64" s="72"/>
      <c r="Z64" s="73"/>
      <c r="AA64" s="73"/>
      <c r="AB64" s="73"/>
      <c r="AC64" s="73"/>
      <c r="AD64" s="73"/>
      <c r="AG64" s="66"/>
      <c r="AH64" s="66"/>
    </row>
    <row r="65" spans="2:34" ht="15" customHeight="1">
      <c r="B65" s="65"/>
      <c r="F65" s="72"/>
      <c r="G65" s="73"/>
      <c r="H65" s="73"/>
      <c r="I65" s="73"/>
      <c r="J65" s="73"/>
      <c r="K65" s="73"/>
      <c r="L65" s="73"/>
      <c r="M65" s="73"/>
      <c r="N65" s="66"/>
      <c r="P65" s="72"/>
      <c r="Q65" s="73"/>
      <c r="R65" s="73"/>
      <c r="S65" s="73"/>
      <c r="T65" s="73"/>
      <c r="U65" s="73"/>
      <c r="V65" s="73"/>
      <c r="W65" s="78"/>
      <c r="Y65" s="72"/>
      <c r="Z65" s="73"/>
      <c r="AA65" s="73"/>
      <c r="AB65" s="73"/>
      <c r="AC65" s="73"/>
      <c r="AD65" s="73"/>
      <c r="AG65" s="66"/>
      <c r="AH65" s="66"/>
    </row>
    <row r="66" spans="2:34" ht="15" customHeight="1">
      <c r="B66" s="65"/>
      <c r="F66" s="79"/>
      <c r="G66" s="80"/>
      <c r="H66" s="80"/>
      <c r="I66" s="80"/>
      <c r="J66" s="80"/>
      <c r="K66" s="80"/>
      <c r="L66" s="80"/>
      <c r="M66" s="80"/>
      <c r="N66" s="66"/>
      <c r="P66" s="79"/>
      <c r="Q66" s="80"/>
      <c r="R66" s="80"/>
      <c r="S66" s="80"/>
      <c r="T66" s="80"/>
      <c r="U66" s="80"/>
      <c r="V66" s="80"/>
      <c r="W66" s="81"/>
      <c r="Y66" s="79"/>
      <c r="Z66" s="80"/>
      <c r="AA66" s="80"/>
      <c r="AB66" s="80"/>
      <c r="AC66" s="80"/>
      <c r="AD66" s="80"/>
      <c r="AG66" s="66"/>
      <c r="AH66" s="66"/>
    </row>
    <row r="67" spans="2:34" ht="15" customHeight="1">
      <c r="B67" s="65"/>
      <c r="F67" s="72"/>
      <c r="G67" s="73"/>
      <c r="H67" s="73"/>
      <c r="I67" s="73"/>
      <c r="J67" s="73"/>
      <c r="K67" s="73"/>
      <c r="L67" s="73"/>
      <c r="M67" s="73"/>
      <c r="N67" s="66"/>
      <c r="P67" s="72"/>
      <c r="Q67" s="73"/>
      <c r="R67" s="73"/>
      <c r="S67" s="73"/>
      <c r="T67" s="73"/>
      <c r="U67" s="73"/>
      <c r="V67" s="73"/>
      <c r="W67" s="78"/>
      <c r="Y67" s="72"/>
      <c r="Z67" s="73"/>
      <c r="AA67" s="73"/>
      <c r="AB67" s="73"/>
      <c r="AC67" s="73"/>
      <c r="AD67" s="73"/>
      <c r="AG67" s="66"/>
      <c r="AH67" s="66"/>
    </row>
    <row r="68" spans="2:34" ht="15" customHeight="1">
      <c r="B68" s="65"/>
      <c r="F68" s="72"/>
      <c r="N68" s="66"/>
      <c r="P68" s="72"/>
      <c r="W68" s="66"/>
      <c r="Y68" s="72"/>
      <c r="AG68" s="66"/>
      <c r="AH68" s="66"/>
    </row>
    <row r="69" spans="2:34" ht="15" customHeight="1">
      <c r="B69" s="65"/>
      <c r="F69" s="72"/>
      <c r="G69" s="73"/>
      <c r="H69" s="73"/>
      <c r="I69" s="73"/>
      <c r="J69" s="73"/>
      <c r="K69" s="73"/>
      <c r="L69" s="73"/>
      <c r="M69" s="73"/>
      <c r="N69" s="66"/>
      <c r="P69" s="72"/>
      <c r="Q69" s="73"/>
      <c r="R69" s="73"/>
      <c r="S69" s="73"/>
      <c r="T69" s="73"/>
      <c r="U69" s="73"/>
      <c r="V69" s="73"/>
      <c r="W69" s="78"/>
      <c r="Y69" s="72"/>
      <c r="Z69" s="73"/>
      <c r="AA69" s="73"/>
      <c r="AB69" s="73"/>
      <c r="AC69" s="73"/>
      <c r="AD69" s="73"/>
      <c r="AG69" s="66"/>
      <c r="AH69" s="66"/>
    </row>
    <row r="70" spans="2:34" ht="5.0999999999999996" customHeight="1" thickBot="1">
      <c r="B70" s="65"/>
      <c r="F70" s="74"/>
      <c r="G70" s="53"/>
      <c r="H70" s="53"/>
      <c r="I70" s="53"/>
      <c r="J70" s="53"/>
      <c r="K70" s="53"/>
      <c r="L70" s="53"/>
      <c r="M70" s="53"/>
      <c r="N70" s="75"/>
      <c r="P70" s="74"/>
      <c r="Q70" s="53"/>
      <c r="R70" s="53"/>
      <c r="S70" s="53"/>
      <c r="T70" s="53"/>
      <c r="U70" s="53"/>
      <c r="V70" s="53"/>
      <c r="W70" s="75"/>
      <c r="Y70" s="74"/>
      <c r="Z70" s="53"/>
      <c r="AA70" s="53"/>
      <c r="AB70" s="53"/>
      <c r="AC70" s="53"/>
      <c r="AD70" s="53"/>
      <c r="AE70" s="53"/>
      <c r="AF70" s="53"/>
      <c r="AG70" s="75"/>
      <c r="AH70" s="66"/>
    </row>
    <row r="71" spans="2:34" ht="5.0999999999999996" customHeight="1" thickBot="1">
      <c r="B71" s="74"/>
      <c r="C71" s="53"/>
      <c r="D71" s="53"/>
      <c r="E71" s="53"/>
      <c r="F71" s="82"/>
      <c r="G71" s="53"/>
      <c r="H71" s="53"/>
      <c r="I71" s="53"/>
      <c r="J71" s="53"/>
      <c r="K71" s="53"/>
      <c r="L71" s="53"/>
      <c r="M71" s="53"/>
      <c r="N71" s="53"/>
      <c r="O71" s="53"/>
      <c r="P71" s="53"/>
      <c r="Q71" s="53"/>
      <c r="R71" s="53"/>
      <c r="S71" s="53"/>
      <c r="T71" s="53"/>
      <c r="U71" s="53"/>
      <c r="V71" s="53"/>
      <c r="W71" s="53"/>
      <c r="X71" s="53"/>
      <c r="Y71" s="53"/>
      <c r="Z71" s="53"/>
      <c r="AA71" s="53"/>
      <c r="AB71" s="82"/>
      <c r="AC71" s="53"/>
      <c r="AD71" s="53"/>
      <c r="AE71" s="53"/>
      <c r="AF71" s="53"/>
      <c r="AG71" s="53"/>
      <c r="AH71" s="75"/>
    </row>
    <row r="72" spans="2:34" ht="5.0999999999999996" customHeight="1"/>
    <row r="73" spans="2:34" ht="11.25" customHeight="1">
      <c r="C73" s="174" t="s">
        <v>293</v>
      </c>
    </row>
  </sheetData>
  <sheetProtection algorithmName="SHA-512" hashValue="GM0sI8IiUVpEpxUcakULTMlz4NpUIMP+m+XFJis0mAQ5M588KoRKse6fLCq4tNLA/NFw+76xDXDUg0hcujMZ4g==" saltValue="l9j4i+xh/4zXQILgIlzb2A=="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69"/>
  <sheetViews>
    <sheetView showGridLines="0" showRowColHeaders="0" zoomScaleNormal="100" workbookViewId="0">
      <selection activeCell="B2" sqref="B2"/>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row r="2" spans="2:31" s="86" customFormat="1" ht="11.25" customHeight="1">
      <c r="B2" s="83"/>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5"/>
    </row>
    <row r="3" spans="2:31" s="86" customFormat="1" ht="11.25" customHeight="1">
      <c r="B3" s="87"/>
      <c r="C3" s="88"/>
      <c r="D3" s="88"/>
      <c r="E3" s="88"/>
      <c r="F3" s="89"/>
      <c r="G3" s="89"/>
      <c r="H3" s="89"/>
      <c r="I3" s="89"/>
      <c r="J3" s="89"/>
      <c r="K3" s="89"/>
      <c r="L3" s="89"/>
      <c r="M3" s="89"/>
      <c r="N3" s="89"/>
      <c r="O3" s="89"/>
      <c r="P3" s="89"/>
      <c r="Q3" s="89"/>
      <c r="R3" s="89"/>
      <c r="S3" s="89"/>
      <c r="T3" s="89"/>
      <c r="U3" s="89"/>
      <c r="V3" s="89"/>
      <c r="W3" s="89"/>
      <c r="X3" s="88"/>
      <c r="Y3" s="89"/>
      <c r="Z3" s="89"/>
      <c r="AA3" s="89"/>
      <c r="AB3" s="89"/>
      <c r="AC3" s="89"/>
      <c r="AD3" s="89"/>
      <c r="AE3" s="90"/>
    </row>
    <row r="4" spans="2:31" s="86" customFormat="1" ht="11.25" customHeight="1">
      <c r="B4" s="87"/>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90"/>
    </row>
    <row r="5" spans="2:31" ht="5.0999999999999996" customHeight="1" thickBot="1">
      <c r="B5" s="65"/>
      <c r="AE5" s="66"/>
    </row>
    <row r="6" spans="2:31" ht="11.25" customHeight="1" thickBot="1">
      <c r="B6" s="175"/>
      <c r="C6" s="71" t="s">
        <v>147</v>
      </c>
      <c r="D6" s="176"/>
      <c r="E6" s="177"/>
      <c r="F6" s="266" t="s">
        <v>310</v>
      </c>
      <c r="G6" s="267"/>
      <c r="H6" s="267"/>
      <c r="I6" s="267"/>
      <c r="J6" s="267"/>
      <c r="K6" s="267"/>
      <c r="L6" s="267"/>
      <c r="M6" s="268"/>
      <c r="N6" s="91"/>
      <c r="O6" s="266" t="s">
        <v>114</v>
      </c>
      <c r="P6" s="267"/>
      <c r="Q6" s="267"/>
      <c r="R6" s="267"/>
      <c r="S6" s="267"/>
      <c r="T6" s="267"/>
      <c r="U6" s="267"/>
      <c r="V6" s="267"/>
      <c r="W6" s="267"/>
      <c r="X6" s="267"/>
      <c r="Y6" s="267"/>
      <c r="Z6" s="267"/>
      <c r="AA6" s="267"/>
      <c r="AB6" s="267"/>
      <c r="AC6" s="267"/>
      <c r="AD6" s="268"/>
      <c r="AE6" s="66"/>
    </row>
    <row r="7" spans="2:31" ht="5.0999999999999996" customHeight="1">
      <c r="B7" s="175"/>
      <c r="C7" s="176"/>
      <c r="D7" s="176"/>
      <c r="E7" s="177"/>
      <c r="F7" s="92"/>
      <c r="G7" s="91"/>
      <c r="H7" s="91"/>
      <c r="I7" s="91"/>
      <c r="J7" s="91"/>
      <c r="K7" s="91"/>
      <c r="L7" s="91"/>
      <c r="M7" s="93"/>
      <c r="N7" s="94"/>
      <c r="O7" s="95"/>
      <c r="P7" s="94"/>
      <c r="Q7" s="94"/>
      <c r="R7" s="94"/>
      <c r="S7" s="94"/>
      <c r="T7" s="96"/>
      <c r="U7" s="96"/>
      <c r="V7" s="96"/>
      <c r="W7" s="94"/>
      <c r="X7" s="94"/>
      <c r="Y7" s="96"/>
      <c r="Z7" s="96"/>
      <c r="AA7" s="96"/>
      <c r="AB7" s="96"/>
      <c r="AC7" s="96"/>
      <c r="AD7" s="93"/>
      <c r="AE7" s="66"/>
    </row>
    <row r="8" spans="2:31" ht="11.25" customHeight="1">
      <c r="B8" s="175"/>
      <c r="C8" s="176"/>
      <c r="D8" s="176"/>
      <c r="E8" s="177"/>
      <c r="F8" s="92"/>
      <c r="M8" s="93"/>
      <c r="N8" s="97"/>
      <c r="O8" s="269" t="s">
        <v>150</v>
      </c>
      <c r="P8" s="270"/>
      <c r="Q8" s="270"/>
      <c r="R8" s="270"/>
      <c r="S8" s="270"/>
      <c r="T8" s="270"/>
      <c r="U8" s="270"/>
      <c r="V8" s="271"/>
      <c r="W8" s="270" t="s">
        <v>151</v>
      </c>
      <c r="X8" s="270"/>
      <c r="Y8" s="270"/>
      <c r="Z8" s="270"/>
      <c r="AA8" s="270"/>
      <c r="AB8" s="270"/>
      <c r="AC8" s="270"/>
      <c r="AD8" s="272"/>
      <c r="AE8" s="66"/>
    </row>
    <row r="9" spans="2:31" ht="15">
      <c r="B9" s="175"/>
      <c r="C9" s="176"/>
      <c r="D9" s="176"/>
      <c r="E9" s="177"/>
      <c r="F9" s="92"/>
      <c r="M9" s="93"/>
      <c r="N9" s="97"/>
      <c r="O9" s="98"/>
      <c r="P9" s="99"/>
      <c r="Q9" s="100"/>
      <c r="R9" s="100"/>
      <c r="S9" s="100"/>
      <c r="T9" s="101"/>
      <c r="U9" s="101"/>
      <c r="V9" s="101"/>
      <c r="W9" s="91"/>
      <c r="X9" s="91"/>
      <c r="Y9" s="91"/>
      <c r="Z9" s="91"/>
      <c r="AA9" s="91"/>
      <c r="AB9" s="91"/>
      <c r="AC9" s="91"/>
      <c r="AD9" s="102"/>
      <c r="AE9" s="66"/>
    </row>
    <row r="10" spans="2:31" ht="15">
      <c r="B10" s="65"/>
      <c r="F10" s="92"/>
      <c r="M10" s="93"/>
      <c r="N10" s="97"/>
      <c r="O10" s="98"/>
      <c r="P10" s="100"/>
      <c r="Q10" s="100"/>
      <c r="R10" s="100"/>
      <c r="S10" s="100"/>
      <c r="T10" s="101"/>
      <c r="U10" s="101"/>
      <c r="V10" s="101"/>
      <c r="W10" s="91"/>
      <c r="X10" s="91"/>
      <c r="Y10" s="91"/>
      <c r="Z10" s="91"/>
      <c r="AA10" s="91"/>
      <c r="AB10" s="91"/>
      <c r="AC10" s="91"/>
      <c r="AD10" s="102"/>
      <c r="AE10" s="66"/>
    </row>
    <row r="11" spans="2:31" ht="15">
      <c r="B11" s="65"/>
      <c r="F11" s="92"/>
      <c r="M11" s="93"/>
      <c r="N11" s="103"/>
      <c r="O11" s="98"/>
      <c r="P11" s="100"/>
      <c r="Q11" s="100"/>
      <c r="R11" s="100"/>
      <c r="S11" s="100"/>
      <c r="T11" s="101"/>
      <c r="U11" s="101"/>
      <c r="V11" s="101"/>
      <c r="W11" s="91"/>
      <c r="X11" s="91"/>
      <c r="Y11" s="91"/>
      <c r="Z11" s="91"/>
      <c r="AA11" s="91"/>
      <c r="AB11" s="91"/>
      <c r="AC11" s="91"/>
      <c r="AD11" s="102"/>
      <c r="AE11" s="66"/>
    </row>
    <row r="12" spans="2:31" ht="15">
      <c r="B12" s="65"/>
      <c r="F12" s="92"/>
      <c r="M12" s="93"/>
      <c r="N12" s="103"/>
      <c r="O12" s="98"/>
      <c r="P12" s="100"/>
      <c r="Q12" s="100"/>
      <c r="R12" s="100"/>
      <c r="S12" s="100"/>
      <c r="T12" s="101"/>
      <c r="U12" s="101"/>
      <c r="V12" s="101"/>
      <c r="W12" s="91"/>
      <c r="X12" s="91"/>
      <c r="Y12" s="91"/>
      <c r="Z12" s="91"/>
      <c r="AA12" s="91"/>
      <c r="AB12" s="91"/>
      <c r="AC12" s="91"/>
      <c r="AD12" s="102"/>
      <c r="AE12" s="66"/>
    </row>
    <row r="13" spans="2:31" ht="15">
      <c r="B13" s="65"/>
      <c r="F13" s="92"/>
      <c r="M13" s="93"/>
      <c r="N13" s="103"/>
      <c r="O13" s="98"/>
      <c r="P13" s="100"/>
      <c r="Q13" s="100"/>
      <c r="R13" s="100"/>
      <c r="S13" s="100"/>
      <c r="T13" s="101"/>
      <c r="U13" s="101"/>
      <c r="V13" s="101"/>
      <c r="W13" s="91"/>
      <c r="X13" s="91"/>
      <c r="Y13" s="91"/>
      <c r="Z13" s="91"/>
      <c r="AA13" s="91"/>
      <c r="AB13" s="91"/>
      <c r="AC13" s="91"/>
      <c r="AD13" s="102"/>
      <c r="AE13" s="66"/>
    </row>
    <row r="14" spans="2:31" ht="15">
      <c r="B14" s="65"/>
      <c r="F14" s="92"/>
      <c r="M14" s="93"/>
      <c r="N14" s="103"/>
      <c r="O14" s="98"/>
      <c r="P14" s="100"/>
      <c r="Q14" s="100"/>
      <c r="R14" s="100"/>
      <c r="S14" s="100"/>
      <c r="T14" s="101"/>
      <c r="V14" s="101"/>
      <c r="W14" s="91"/>
      <c r="X14" s="91"/>
      <c r="Y14" s="91"/>
      <c r="Z14" s="91"/>
      <c r="AA14" s="91"/>
      <c r="AB14" s="91"/>
      <c r="AC14" s="91"/>
      <c r="AD14" s="102"/>
      <c r="AE14" s="66"/>
    </row>
    <row r="15" spans="2:31" ht="15">
      <c r="B15" s="65"/>
      <c r="F15" s="92"/>
      <c r="M15" s="93"/>
      <c r="N15" s="103"/>
      <c r="O15" s="98"/>
      <c r="P15" s="100"/>
      <c r="Q15" s="100"/>
      <c r="R15" s="100"/>
      <c r="S15" s="100"/>
      <c r="T15" s="101"/>
      <c r="U15" s="101"/>
      <c r="V15" s="101"/>
      <c r="W15" s="91"/>
      <c r="X15" s="91"/>
      <c r="Y15" s="91"/>
      <c r="Z15" s="91"/>
      <c r="AA15" s="91"/>
      <c r="AB15" s="91"/>
      <c r="AC15" s="91"/>
      <c r="AD15" s="102"/>
      <c r="AE15" s="66"/>
    </row>
    <row r="16" spans="2:31" ht="15">
      <c r="B16" s="65"/>
      <c r="F16" s="92"/>
      <c r="M16" s="93"/>
      <c r="N16" s="103"/>
      <c r="O16" s="98"/>
      <c r="P16" s="100"/>
      <c r="Q16" s="100"/>
      <c r="R16" s="100"/>
      <c r="S16" s="100"/>
      <c r="T16" s="101"/>
      <c r="U16" s="101"/>
      <c r="V16" s="101"/>
      <c r="W16" s="91"/>
      <c r="X16" s="91"/>
      <c r="Y16" s="91"/>
      <c r="Z16" s="91"/>
      <c r="AA16" s="91"/>
      <c r="AB16" s="91"/>
      <c r="AC16" s="91"/>
      <c r="AD16" s="102"/>
      <c r="AE16" s="66"/>
    </row>
    <row r="17" spans="2:31" ht="15">
      <c r="B17" s="65"/>
      <c r="F17" s="92"/>
      <c r="M17" s="93"/>
      <c r="N17" s="103"/>
      <c r="O17" s="98"/>
      <c r="P17" s="100"/>
      <c r="Q17" s="100"/>
      <c r="R17" s="100"/>
      <c r="S17" s="100"/>
      <c r="T17" s="101"/>
      <c r="U17" s="101"/>
      <c r="V17" s="101"/>
      <c r="W17" s="91"/>
      <c r="X17" s="91"/>
      <c r="Y17" s="91"/>
      <c r="Z17" s="91"/>
      <c r="AA17" s="91"/>
      <c r="AB17" s="91"/>
      <c r="AC17" s="91"/>
      <c r="AD17" s="102"/>
      <c r="AE17" s="66"/>
    </row>
    <row r="18" spans="2:31" ht="15">
      <c r="B18" s="65"/>
      <c r="F18" s="92"/>
      <c r="M18" s="93"/>
      <c r="N18" s="103"/>
      <c r="O18" s="98"/>
      <c r="P18" s="100"/>
      <c r="Q18" s="100"/>
      <c r="R18" s="100"/>
      <c r="S18" s="100"/>
      <c r="T18" s="101"/>
      <c r="U18" s="101"/>
      <c r="V18" s="101"/>
      <c r="W18" s="91"/>
      <c r="X18" s="91"/>
      <c r="Y18" s="91"/>
      <c r="Z18" s="91"/>
      <c r="AA18" s="91"/>
      <c r="AB18" s="91"/>
      <c r="AC18" s="91"/>
      <c r="AD18" s="102"/>
      <c r="AE18" s="66"/>
    </row>
    <row r="19" spans="2:31" ht="15">
      <c r="B19" s="65"/>
      <c r="F19" s="92"/>
      <c r="M19" s="93"/>
      <c r="N19" s="103"/>
      <c r="O19" s="98"/>
      <c r="P19" s="100"/>
      <c r="Q19" s="100"/>
      <c r="R19" s="100"/>
      <c r="S19" s="100"/>
      <c r="T19" s="101"/>
      <c r="U19" s="101"/>
      <c r="V19" s="101"/>
      <c r="W19" s="91"/>
      <c r="X19" s="91"/>
      <c r="Y19" s="91"/>
      <c r="Z19" s="91"/>
      <c r="AA19" s="91"/>
      <c r="AB19" s="91"/>
      <c r="AC19" s="91"/>
      <c r="AD19" s="102"/>
      <c r="AE19" s="66"/>
    </row>
    <row r="20" spans="2:31" ht="15">
      <c r="B20" s="65"/>
      <c r="F20" s="92"/>
      <c r="M20" s="93"/>
      <c r="N20" s="103"/>
      <c r="O20" s="98"/>
      <c r="P20" s="100"/>
      <c r="Q20" s="100"/>
      <c r="R20" s="100"/>
      <c r="S20" s="100"/>
      <c r="T20" s="101"/>
      <c r="U20" s="101"/>
      <c r="V20" s="101"/>
      <c r="W20" s="91"/>
      <c r="X20" s="91"/>
      <c r="Y20" s="91"/>
      <c r="Z20" s="91"/>
      <c r="AA20" s="91"/>
      <c r="AB20" s="91"/>
      <c r="AC20" s="91"/>
      <c r="AD20" s="102"/>
      <c r="AE20" s="66"/>
    </row>
    <row r="21" spans="2:31" ht="15">
      <c r="B21" s="65"/>
      <c r="F21" s="92"/>
      <c r="M21" s="93"/>
      <c r="N21" s="103"/>
      <c r="O21" s="98"/>
      <c r="P21" s="100"/>
      <c r="Q21" s="100"/>
      <c r="R21" s="100"/>
      <c r="S21" s="100"/>
      <c r="T21" s="101"/>
      <c r="U21" s="101"/>
      <c r="V21" s="101"/>
      <c r="W21" s="91"/>
      <c r="X21" s="91"/>
      <c r="Y21" s="91"/>
      <c r="Z21" s="91"/>
      <c r="AA21" s="91"/>
      <c r="AB21" s="91"/>
      <c r="AC21" s="91"/>
      <c r="AD21" s="102"/>
      <c r="AE21" s="66"/>
    </row>
    <row r="22" spans="2:31" ht="15">
      <c r="B22" s="65"/>
      <c r="F22" s="92"/>
      <c r="M22" s="93"/>
      <c r="N22" s="103"/>
      <c r="O22" s="98"/>
      <c r="P22" s="100"/>
      <c r="Q22" s="100"/>
      <c r="R22" s="100"/>
      <c r="S22" s="100"/>
      <c r="T22" s="101"/>
      <c r="U22" s="101"/>
      <c r="V22" s="101"/>
      <c r="W22" s="91"/>
      <c r="X22" s="91"/>
      <c r="Y22" s="91"/>
      <c r="Z22" s="91"/>
      <c r="AA22" s="91"/>
      <c r="AB22" s="91"/>
      <c r="AC22" s="91"/>
      <c r="AD22" s="102"/>
      <c r="AE22" s="66"/>
    </row>
    <row r="23" spans="2:31" ht="15">
      <c r="B23" s="65"/>
      <c r="F23" s="104"/>
      <c r="M23" s="93"/>
      <c r="N23" s="105"/>
      <c r="O23" s="106"/>
      <c r="P23" s="107"/>
      <c r="Q23" s="107"/>
      <c r="R23" s="107"/>
      <c r="S23" s="107"/>
      <c r="T23" s="39"/>
      <c r="U23" s="39"/>
      <c r="V23" s="39"/>
      <c r="AD23" s="66"/>
      <c r="AE23" s="66"/>
    </row>
    <row r="24" spans="2:31" ht="15">
      <c r="B24" s="65"/>
      <c r="F24" s="104"/>
      <c r="M24" s="93"/>
      <c r="N24" s="108"/>
      <c r="O24" s="109"/>
      <c r="P24" s="110"/>
      <c r="Q24" s="110"/>
      <c r="R24" s="110"/>
      <c r="S24" s="110"/>
      <c r="T24" s="44"/>
      <c r="U24" s="44"/>
      <c r="V24" s="44"/>
      <c r="AD24" s="66"/>
      <c r="AE24" s="66"/>
    </row>
    <row r="25" spans="2:31" ht="15">
      <c r="B25" s="65"/>
      <c r="F25" s="104"/>
      <c r="M25" s="93"/>
      <c r="N25" s="108"/>
      <c r="O25" s="109"/>
      <c r="P25" s="110"/>
      <c r="Q25" s="110"/>
      <c r="R25" s="110"/>
      <c r="S25" s="110"/>
      <c r="T25" s="44"/>
      <c r="U25" s="44"/>
      <c r="V25" s="44"/>
      <c r="AD25" s="66"/>
      <c r="AE25" s="66"/>
    </row>
    <row r="26" spans="2:31" ht="15">
      <c r="B26" s="65"/>
      <c r="F26" s="104"/>
      <c r="M26" s="93"/>
      <c r="N26" s="108"/>
      <c r="O26" s="109"/>
      <c r="P26" s="110"/>
      <c r="Q26" s="110"/>
      <c r="R26" s="110"/>
      <c r="S26" s="110"/>
      <c r="T26" s="44"/>
      <c r="U26" s="44"/>
      <c r="V26" s="44"/>
      <c r="AD26" s="66"/>
      <c r="AE26" s="66"/>
    </row>
    <row r="27" spans="2:31" ht="15">
      <c r="B27" s="65"/>
      <c r="F27" s="111"/>
      <c r="M27" s="93"/>
      <c r="N27" s="108"/>
      <c r="O27" s="109"/>
      <c r="P27" s="110"/>
      <c r="Q27" s="110"/>
      <c r="R27" s="110"/>
      <c r="S27" s="110"/>
      <c r="T27" s="44"/>
      <c r="U27" s="44"/>
      <c r="V27" s="44"/>
      <c r="X27" s="112"/>
      <c r="Y27" s="112"/>
      <c r="Z27" s="112"/>
      <c r="AA27" s="112"/>
      <c r="AB27" s="112"/>
      <c r="AC27" s="112"/>
      <c r="AD27" s="113"/>
      <c r="AE27" s="66"/>
    </row>
    <row r="28" spans="2:31" ht="15">
      <c r="B28" s="65"/>
      <c r="F28" s="104"/>
      <c r="M28" s="93"/>
      <c r="N28" s="108"/>
      <c r="O28" s="109"/>
      <c r="P28" s="110"/>
      <c r="Q28" s="110"/>
      <c r="R28" s="110"/>
      <c r="S28" s="110"/>
      <c r="T28" s="44"/>
      <c r="U28" s="44"/>
      <c r="V28" s="44"/>
      <c r="AD28" s="66"/>
      <c r="AE28" s="66"/>
    </row>
    <row r="29" spans="2:31" ht="11.25" customHeight="1">
      <c r="B29" s="65"/>
      <c r="F29" s="104"/>
      <c r="M29" s="93"/>
      <c r="N29" s="55"/>
      <c r="O29" s="114"/>
      <c r="P29" s="56"/>
      <c r="Q29" s="56"/>
      <c r="R29" s="56"/>
      <c r="S29" s="56"/>
      <c r="T29" s="56"/>
      <c r="U29" s="56"/>
      <c r="V29" s="56"/>
      <c r="AD29" s="66"/>
      <c r="AE29" s="66"/>
    </row>
    <row r="30" spans="2:31" ht="15">
      <c r="B30" s="65"/>
      <c r="F30" s="104"/>
      <c r="M30" s="93"/>
      <c r="N30" s="115"/>
      <c r="O30" s="116"/>
      <c r="P30" s="115"/>
      <c r="Q30" s="115"/>
      <c r="R30" s="115"/>
      <c r="S30" s="115"/>
      <c r="AD30" s="66"/>
      <c r="AE30" s="66"/>
    </row>
    <row r="31" spans="2:31" ht="11.25" customHeight="1" thickBot="1">
      <c r="B31" s="65"/>
      <c r="F31" s="74"/>
      <c r="G31" s="53"/>
      <c r="H31" s="53"/>
      <c r="I31" s="53"/>
      <c r="J31" s="53"/>
      <c r="K31" s="53"/>
      <c r="L31" s="53"/>
      <c r="M31" s="117"/>
      <c r="O31" s="74"/>
      <c r="P31" s="53"/>
      <c r="Q31" s="53"/>
      <c r="R31" s="53"/>
      <c r="S31" s="53"/>
      <c r="T31" s="53"/>
      <c r="U31" s="53"/>
      <c r="V31" s="53"/>
      <c r="W31" s="53"/>
      <c r="X31" s="53"/>
      <c r="Y31" s="53"/>
      <c r="Z31" s="53"/>
      <c r="AA31" s="53"/>
      <c r="AB31" s="53"/>
      <c r="AC31" s="53"/>
      <c r="AD31" s="75"/>
      <c r="AE31" s="66"/>
    </row>
    <row r="32" spans="2:31" ht="5.0999999999999996" customHeight="1" thickBot="1">
      <c r="B32" s="65"/>
      <c r="F32" s="118"/>
      <c r="AE32" s="66"/>
    </row>
    <row r="33" spans="2:31" ht="11.25" customHeight="1" thickBot="1">
      <c r="B33" s="65"/>
      <c r="F33" s="266" t="s">
        <v>272</v>
      </c>
      <c r="G33" s="267"/>
      <c r="H33" s="267"/>
      <c r="I33" s="267"/>
      <c r="J33" s="267"/>
      <c r="K33" s="267"/>
      <c r="L33" s="267"/>
      <c r="M33" s="268"/>
      <c r="N33" s="91"/>
      <c r="O33" s="266" t="s">
        <v>244</v>
      </c>
      <c r="P33" s="267"/>
      <c r="Q33" s="267"/>
      <c r="R33" s="267"/>
      <c r="S33" s="267"/>
      <c r="T33" s="267"/>
      <c r="U33" s="267"/>
      <c r="V33" s="267"/>
      <c r="W33" s="267"/>
      <c r="X33" s="267"/>
      <c r="Y33" s="267"/>
      <c r="Z33" s="267"/>
      <c r="AA33" s="267"/>
      <c r="AB33" s="267"/>
      <c r="AC33" s="267"/>
      <c r="AD33" s="268"/>
      <c r="AE33" s="66"/>
    </row>
    <row r="34" spans="2:31" ht="11.25" customHeight="1">
      <c r="B34" s="65"/>
      <c r="F34" s="92"/>
      <c r="M34" s="93"/>
      <c r="N34" s="94"/>
      <c r="O34" s="95"/>
      <c r="P34" s="94"/>
      <c r="Q34" s="94"/>
      <c r="R34" s="94"/>
      <c r="S34" s="94"/>
      <c r="T34" s="96"/>
      <c r="U34" s="96"/>
      <c r="V34" s="96"/>
      <c r="W34" s="94"/>
      <c r="X34" s="94"/>
      <c r="Y34" s="94"/>
      <c r="Z34" s="94"/>
      <c r="AA34" s="94"/>
      <c r="AB34" s="94"/>
      <c r="AC34" s="94"/>
      <c r="AD34" s="93"/>
      <c r="AE34" s="66"/>
    </row>
    <row r="35" spans="2:31" ht="15">
      <c r="B35" s="65"/>
      <c r="F35" s="92"/>
      <c r="M35" s="93"/>
      <c r="N35" s="97"/>
      <c r="O35" s="269" t="s">
        <v>150</v>
      </c>
      <c r="P35" s="270"/>
      <c r="Q35" s="270"/>
      <c r="R35" s="270"/>
      <c r="S35" s="270"/>
      <c r="T35" s="270"/>
      <c r="U35" s="270"/>
      <c r="V35" s="271"/>
      <c r="W35" s="270" t="s">
        <v>151</v>
      </c>
      <c r="X35" s="270"/>
      <c r="Y35" s="270"/>
      <c r="Z35" s="270"/>
      <c r="AA35" s="270"/>
      <c r="AB35" s="270"/>
      <c r="AC35" s="270"/>
      <c r="AD35" s="272"/>
      <c r="AE35" s="66"/>
    </row>
    <row r="36" spans="2:31" ht="15">
      <c r="B36" s="65"/>
      <c r="F36" s="92"/>
      <c r="M36" s="93"/>
      <c r="N36" s="97"/>
      <c r="O36" s="98"/>
      <c r="P36" s="99"/>
      <c r="Q36" s="100"/>
      <c r="R36" s="100"/>
      <c r="S36" s="100"/>
      <c r="T36" s="101"/>
      <c r="U36" s="101"/>
      <c r="V36" s="101"/>
      <c r="W36" s="91"/>
      <c r="X36" s="91"/>
      <c r="Y36" s="96"/>
      <c r="Z36" s="96"/>
      <c r="AA36" s="96"/>
      <c r="AB36" s="96"/>
      <c r="AC36" s="96"/>
      <c r="AD36" s="93"/>
      <c r="AE36" s="66"/>
    </row>
    <row r="37" spans="2:31" ht="15">
      <c r="B37" s="65"/>
      <c r="F37" s="92"/>
      <c r="M37" s="93"/>
      <c r="N37" s="97"/>
      <c r="O37" s="98"/>
      <c r="P37" s="100"/>
      <c r="Q37" s="100"/>
      <c r="R37" s="100"/>
      <c r="S37" s="100"/>
      <c r="T37" s="101"/>
      <c r="U37" s="101"/>
      <c r="V37" s="101"/>
      <c r="W37" s="91"/>
      <c r="X37" s="91"/>
      <c r="Y37" s="96"/>
      <c r="Z37" s="96"/>
      <c r="AA37" s="96"/>
      <c r="AB37" s="96"/>
      <c r="AC37" s="96"/>
      <c r="AD37" s="93"/>
      <c r="AE37" s="66"/>
    </row>
    <row r="38" spans="2:31" ht="15">
      <c r="B38" s="65"/>
      <c r="F38" s="92"/>
      <c r="M38" s="93"/>
      <c r="N38" s="103"/>
      <c r="O38" s="98"/>
      <c r="P38" s="100"/>
      <c r="Q38" s="100"/>
      <c r="R38" s="100"/>
      <c r="S38" s="100"/>
      <c r="T38" s="101"/>
      <c r="U38" s="101"/>
      <c r="V38" s="101"/>
      <c r="W38" s="91"/>
      <c r="X38" s="91"/>
      <c r="Y38" s="96"/>
      <c r="Z38" s="96"/>
      <c r="AA38" s="96"/>
      <c r="AB38" s="96"/>
      <c r="AC38" s="96"/>
      <c r="AD38" s="93"/>
      <c r="AE38" s="66"/>
    </row>
    <row r="39" spans="2:31" ht="10.5" customHeight="1">
      <c r="B39" s="65"/>
      <c r="F39" s="92"/>
      <c r="M39" s="93"/>
      <c r="N39" s="103"/>
      <c r="O39" s="98"/>
      <c r="P39" s="100"/>
      <c r="Q39" s="100"/>
      <c r="R39" s="100"/>
      <c r="S39" s="100"/>
      <c r="T39" s="101"/>
      <c r="U39" s="101"/>
      <c r="V39" s="101"/>
      <c r="W39" s="91"/>
      <c r="X39" s="91"/>
      <c r="Y39" s="96"/>
      <c r="Z39" s="96"/>
      <c r="AA39" s="96"/>
      <c r="AB39" s="96"/>
      <c r="AC39" s="96"/>
      <c r="AD39" s="93"/>
      <c r="AE39" s="66"/>
    </row>
    <row r="40" spans="2:31" ht="15">
      <c r="B40" s="65"/>
      <c r="F40" s="92"/>
      <c r="M40" s="93"/>
      <c r="N40" s="103"/>
      <c r="O40" s="98"/>
      <c r="P40" s="100"/>
      <c r="Q40" s="100"/>
      <c r="R40" s="100"/>
      <c r="S40" s="100"/>
      <c r="T40" s="101"/>
      <c r="U40" s="101"/>
      <c r="V40" s="101"/>
      <c r="W40" s="91"/>
      <c r="X40" s="91"/>
      <c r="Y40" s="96"/>
      <c r="Z40" s="96"/>
      <c r="AA40" s="96"/>
      <c r="AB40" s="96"/>
      <c r="AC40" s="96"/>
      <c r="AD40" s="93"/>
      <c r="AE40" s="66"/>
    </row>
    <row r="41" spans="2:31" ht="15">
      <c r="B41" s="65"/>
      <c r="F41" s="92"/>
      <c r="M41" s="93"/>
      <c r="N41" s="103"/>
      <c r="O41" s="98"/>
      <c r="P41" s="100"/>
      <c r="Q41" s="100"/>
      <c r="R41" s="100"/>
      <c r="S41" s="100"/>
      <c r="T41" s="101"/>
      <c r="U41" s="101"/>
      <c r="V41" s="101"/>
      <c r="W41" s="91"/>
      <c r="X41" s="91"/>
      <c r="Y41" s="96"/>
      <c r="Z41" s="96"/>
      <c r="AA41" s="96"/>
      <c r="AB41" s="96"/>
      <c r="AC41" s="96"/>
      <c r="AD41" s="93"/>
      <c r="AE41" s="66"/>
    </row>
    <row r="42" spans="2:31" ht="15">
      <c r="B42" s="65"/>
      <c r="F42" s="92"/>
      <c r="M42" s="102"/>
      <c r="N42" s="103"/>
      <c r="O42" s="98"/>
      <c r="P42" s="100"/>
      <c r="Q42" s="100"/>
      <c r="R42" s="100"/>
      <c r="S42" s="100"/>
      <c r="T42" s="101"/>
      <c r="U42" s="101"/>
      <c r="V42" s="101"/>
      <c r="W42" s="91"/>
      <c r="X42" s="91"/>
      <c r="Y42" s="96"/>
      <c r="Z42" s="96"/>
      <c r="AA42" s="96"/>
      <c r="AB42" s="96"/>
      <c r="AC42" s="96"/>
      <c r="AD42" s="93"/>
      <c r="AE42" s="66"/>
    </row>
    <row r="43" spans="2:31" ht="15">
      <c r="B43" s="65"/>
      <c r="F43" s="92"/>
      <c r="M43" s="102"/>
      <c r="N43" s="103"/>
      <c r="O43" s="98"/>
      <c r="P43" s="100"/>
      <c r="Q43" s="100"/>
      <c r="R43" s="100"/>
      <c r="S43" s="100"/>
      <c r="T43" s="101"/>
      <c r="U43" s="101"/>
      <c r="V43" s="101"/>
      <c r="W43" s="91"/>
      <c r="X43" s="91"/>
      <c r="Y43" s="96"/>
      <c r="Z43" s="96"/>
      <c r="AA43" s="96"/>
      <c r="AB43" s="96"/>
      <c r="AC43" s="96"/>
      <c r="AD43" s="93"/>
      <c r="AE43" s="66"/>
    </row>
    <row r="44" spans="2:31" ht="15">
      <c r="B44" s="65"/>
      <c r="F44" s="92"/>
      <c r="M44" s="102"/>
      <c r="N44" s="103"/>
      <c r="O44" s="98"/>
      <c r="P44" s="100"/>
      <c r="Q44" s="100"/>
      <c r="R44" s="100"/>
      <c r="S44" s="100"/>
      <c r="T44" s="101"/>
      <c r="U44" s="101"/>
      <c r="V44" s="101"/>
      <c r="W44" s="91"/>
      <c r="X44" s="91"/>
      <c r="Y44" s="96"/>
      <c r="Z44" s="96"/>
      <c r="AA44" s="96"/>
      <c r="AB44" s="96"/>
      <c r="AC44" s="96"/>
      <c r="AD44" s="93"/>
      <c r="AE44" s="66"/>
    </row>
    <row r="45" spans="2:31" ht="15">
      <c r="B45" s="65"/>
      <c r="F45" s="92"/>
      <c r="M45" s="102"/>
      <c r="N45" s="103"/>
      <c r="O45" s="98"/>
      <c r="P45" s="100"/>
      <c r="Q45" s="100"/>
      <c r="R45" s="100"/>
      <c r="S45" s="100"/>
      <c r="T45" s="101"/>
      <c r="U45" s="101"/>
      <c r="V45" s="101"/>
      <c r="W45" s="91"/>
      <c r="X45" s="91"/>
      <c r="Y45" s="96"/>
      <c r="Z45" s="96"/>
      <c r="AA45" s="96"/>
      <c r="AB45" s="96"/>
      <c r="AC45" s="96"/>
      <c r="AD45" s="93"/>
      <c r="AE45" s="66"/>
    </row>
    <row r="46" spans="2:31" ht="15">
      <c r="B46" s="65"/>
      <c r="F46" s="92"/>
      <c r="M46" s="102"/>
      <c r="N46" s="103"/>
      <c r="O46" s="98"/>
      <c r="P46" s="100"/>
      <c r="Q46" s="100"/>
      <c r="R46" s="100"/>
      <c r="S46" s="100"/>
      <c r="T46" s="101"/>
      <c r="U46" s="101"/>
      <c r="V46" s="101"/>
      <c r="W46" s="91"/>
      <c r="X46" s="91"/>
      <c r="Y46" s="96"/>
      <c r="Z46" s="96"/>
      <c r="AA46" s="96"/>
      <c r="AB46" s="96"/>
      <c r="AC46" s="96"/>
      <c r="AD46" s="93"/>
      <c r="AE46" s="66"/>
    </row>
    <row r="47" spans="2:31" ht="15">
      <c r="B47" s="65"/>
      <c r="F47" s="92"/>
      <c r="M47" s="102"/>
      <c r="N47" s="103"/>
      <c r="O47" s="98"/>
      <c r="P47" s="100"/>
      <c r="Q47" s="100"/>
      <c r="R47" s="100"/>
      <c r="S47" s="100"/>
      <c r="T47" s="101"/>
      <c r="U47" s="101"/>
      <c r="V47" s="101"/>
      <c r="W47" s="91"/>
      <c r="X47" s="91"/>
      <c r="Y47" s="96"/>
      <c r="Z47" s="96"/>
      <c r="AA47" s="96"/>
      <c r="AB47" s="96"/>
      <c r="AC47" s="96"/>
      <c r="AD47" s="93"/>
      <c r="AE47" s="66"/>
    </row>
    <row r="48" spans="2:31" ht="15">
      <c r="B48" s="65"/>
      <c r="F48" s="92"/>
      <c r="M48" s="102"/>
      <c r="N48" s="103"/>
      <c r="O48" s="98"/>
      <c r="P48" s="100"/>
      <c r="Q48" s="100"/>
      <c r="R48" s="100"/>
      <c r="S48" s="100"/>
      <c r="T48" s="101"/>
      <c r="U48" s="101"/>
      <c r="V48" s="101"/>
      <c r="W48" s="91"/>
      <c r="X48" s="91"/>
      <c r="Y48" s="96"/>
      <c r="Z48" s="96"/>
      <c r="AA48" s="96"/>
      <c r="AB48" s="96"/>
      <c r="AC48" s="96"/>
      <c r="AD48" s="93"/>
      <c r="AE48" s="66"/>
    </row>
    <row r="49" spans="2:31" ht="15">
      <c r="B49" s="65"/>
      <c r="F49" s="92"/>
      <c r="M49" s="102"/>
      <c r="N49" s="103"/>
      <c r="O49" s="98"/>
      <c r="P49" s="100"/>
      <c r="Q49" s="100"/>
      <c r="R49" s="100"/>
      <c r="S49" s="100"/>
      <c r="T49" s="101"/>
      <c r="U49" s="101"/>
      <c r="V49" s="101"/>
      <c r="W49" s="91"/>
      <c r="X49" s="91"/>
      <c r="Y49" s="96"/>
      <c r="Z49" s="96"/>
      <c r="AA49" s="96"/>
      <c r="AB49" s="96"/>
      <c r="AC49" s="96"/>
      <c r="AD49" s="93"/>
      <c r="AE49" s="66"/>
    </row>
    <row r="50" spans="2:31" ht="15">
      <c r="B50" s="65"/>
      <c r="F50" s="92"/>
      <c r="M50" s="102"/>
      <c r="N50" s="103"/>
      <c r="O50" s="98"/>
      <c r="P50" s="100"/>
      <c r="Q50" s="100"/>
      <c r="R50" s="100"/>
      <c r="S50" s="100"/>
      <c r="T50" s="101"/>
      <c r="U50" s="101"/>
      <c r="V50" s="101"/>
      <c r="W50" s="91"/>
      <c r="X50" s="91"/>
      <c r="Y50" s="96"/>
      <c r="Z50" s="96"/>
      <c r="AA50" s="96"/>
      <c r="AB50" s="96"/>
      <c r="AC50" s="96"/>
      <c r="AD50" s="93"/>
      <c r="AE50" s="66"/>
    </row>
    <row r="51" spans="2:31" ht="15">
      <c r="B51" s="65"/>
      <c r="F51" s="92"/>
      <c r="M51" s="102"/>
      <c r="N51" s="103"/>
      <c r="O51" s="98"/>
      <c r="P51" s="100"/>
      <c r="Q51" s="100"/>
      <c r="R51" s="100"/>
      <c r="S51" s="100"/>
      <c r="T51" s="101"/>
      <c r="U51" s="101"/>
      <c r="V51" s="101"/>
      <c r="W51" s="91"/>
      <c r="X51" s="91"/>
      <c r="Y51" s="96"/>
      <c r="Z51" s="96"/>
      <c r="AA51" s="96"/>
      <c r="AB51" s="96"/>
      <c r="AC51" s="96"/>
      <c r="AD51" s="93"/>
      <c r="AE51" s="66"/>
    </row>
    <row r="52" spans="2:31" ht="15">
      <c r="B52" s="65"/>
      <c r="F52" s="92"/>
      <c r="M52" s="102"/>
      <c r="N52" s="103"/>
      <c r="O52" s="98"/>
      <c r="P52" s="100"/>
      <c r="Q52" s="100"/>
      <c r="R52" s="100"/>
      <c r="S52" s="100"/>
      <c r="T52" s="101"/>
      <c r="U52" s="101"/>
      <c r="V52" s="101"/>
      <c r="W52" s="91"/>
      <c r="X52" s="91"/>
      <c r="Y52" s="96"/>
      <c r="Z52" s="96"/>
      <c r="AA52" s="96"/>
      <c r="AB52" s="96"/>
      <c r="AC52" s="96"/>
      <c r="AD52" s="93"/>
      <c r="AE52" s="66"/>
    </row>
    <row r="53" spans="2:31" ht="15" customHeight="1">
      <c r="B53" s="65"/>
      <c r="F53" s="92"/>
      <c r="M53" s="102"/>
      <c r="N53" s="103"/>
      <c r="O53" s="98"/>
      <c r="P53" s="100"/>
      <c r="Q53" s="100"/>
      <c r="R53" s="100"/>
      <c r="S53" s="100"/>
      <c r="T53" s="101"/>
      <c r="U53" s="101"/>
      <c r="V53" s="101"/>
      <c r="W53" s="91"/>
      <c r="X53" s="91"/>
      <c r="Y53" s="96"/>
      <c r="Z53" s="96"/>
      <c r="AA53" s="96"/>
      <c r="AB53" s="96"/>
      <c r="AC53" s="96"/>
      <c r="AD53" s="93"/>
      <c r="AE53" s="66"/>
    </row>
    <row r="54" spans="2:31" ht="11.25" customHeight="1">
      <c r="B54" s="65"/>
      <c r="C54" s="228"/>
      <c r="D54" s="228"/>
      <c r="F54" s="92"/>
      <c r="G54" s="91"/>
      <c r="H54" s="91"/>
      <c r="I54" s="91"/>
      <c r="J54" s="91"/>
      <c r="K54" s="91"/>
      <c r="L54" s="91"/>
      <c r="M54" s="102"/>
      <c r="N54" s="103"/>
      <c r="O54" s="98"/>
      <c r="P54" s="100"/>
      <c r="Q54" s="100"/>
      <c r="R54" s="100"/>
      <c r="S54" s="100"/>
      <c r="T54" s="101"/>
      <c r="U54" s="101"/>
      <c r="V54" s="101"/>
      <c r="W54" s="91"/>
      <c r="X54" s="91"/>
      <c r="Y54" s="96"/>
      <c r="Z54" s="96"/>
      <c r="AA54" s="96"/>
      <c r="AB54" s="96"/>
      <c r="AC54" s="96"/>
      <c r="AD54" s="93"/>
      <c r="AE54" s="66"/>
    </row>
    <row r="55" spans="2:31" ht="11.25" customHeight="1">
      <c r="B55" s="65"/>
      <c r="C55" s="228"/>
      <c r="D55" s="228"/>
      <c r="F55" s="92"/>
      <c r="G55" s="91"/>
      <c r="H55" s="91"/>
      <c r="I55" s="91"/>
      <c r="J55" s="91"/>
      <c r="K55" s="91"/>
      <c r="L55" s="91"/>
      <c r="M55" s="102"/>
      <c r="N55" s="103"/>
      <c r="O55" s="98"/>
      <c r="P55" s="100"/>
      <c r="Q55" s="100"/>
      <c r="R55" s="100"/>
      <c r="S55" s="100"/>
      <c r="T55" s="101"/>
      <c r="U55" s="101"/>
      <c r="V55" s="101"/>
      <c r="W55" s="91"/>
      <c r="X55" s="91"/>
      <c r="Y55" s="96"/>
      <c r="Z55" s="96"/>
      <c r="AA55" s="96"/>
      <c r="AB55" s="96"/>
      <c r="AC55" s="96"/>
      <c r="AD55" s="93"/>
      <c r="AE55" s="66"/>
    </row>
    <row r="56" spans="2:31" ht="11.25" customHeight="1">
      <c r="B56" s="65"/>
      <c r="C56" s="228"/>
      <c r="D56" s="228"/>
      <c r="F56" s="92"/>
      <c r="G56" s="91"/>
      <c r="H56" s="91"/>
      <c r="I56" s="91"/>
      <c r="J56" s="91"/>
      <c r="K56" s="91"/>
      <c r="L56" s="91"/>
      <c r="M56" s="102"/>
      <c r="N56" s="103"/>
      <c r="O56" s="98"/>
      <c r="P56" s="100"/>
      <c r="Q56" s="100"/>
      <c r="R56" s="100"/>
      <c r="S56" s="100"/>
      <c r="T56" s="101"/>
      <c r="U56" s="101"/>
      <c r="V56" s="101"/>
      <c r="W56" s="91"/>
      <c r="X56" s="91"/>
      <c r="Y56" s="96"/>
      <c r="Z56" s="96"/>
      <c r="AA56" s="96"/>
      <c r="AB56" s="96"/>
      <c r="AC56" s="96"/>
      <c r="AD56" s="93"/>
      <c r="AE56" s="66"/>
    </row>
    <row r="57" spans="2:31" ht="11.25" customHeight="1">
      <c r="B57" s="65"/>
      <c r="C57" s="228"/>
      <c r="D57" s="228"/>
      <c r="F57" s="92"/>
      <c r="G57" s="91"/>
      <c r="H57" s="91"/>
      <c r="I57" s="91"/>
      <c r="J57" s="91"/>
      <c r="K57" s="91"/>
      <c r="L57" s="91"/>
      <c r="M57" s="102"/>
      <c r="N57" s="103"/>
      <c r="O57" s="98"/>
      <c r="P57" s="100"/>
      <c r="Q57" s="100"/>
      <c r="R57" s="100"/>
      <c r="S57" s="100"/>
      <c r="T57" s="101"/>
      <c r="U57" s="101"/>
      <c r="V57" s="101"/>
      <c r="W57" s="91"/>
      <c r="X57" s="91"/>
      <c r="Y57" s="96"/>
      <c r="Z57" s="96"/>
      <c r="AA57" s="96"/>
      <c r="AB57" s="96"/>
      <c r="AC57" s="96"/>
      <c r="AD57" s="93"/>
      <c r="AE57" s="66"/>
    </row>
    <row r="58" spans="2:31" ht="11.25" customHeight="1">
      <c r="B58" s="65"/>
      <c r="F58" s="92"/>
      <c r="G58" s="91"/>
      <c r="H58" s="91"/>
      <c r="I58" s="91"/>
      <c r="J58" s="91"/>
      <c r="K58" s="91"/>
      <c r="L58" s="91"/>
      <c r="M58" s="102"/>
      <c r="N58" s="103"/>
      <c r="O58" s="98"/>
      <c r="P58" s="100"/>
      <c r="Q58" s="100"/>
      <c r="R58" s="100"/>
      <c r="S58" s="100"/>
      <c r="T58" s="101"/>
      <c r="U58" s="101"/>
      <c r="V58" s="101"/>
      <c r="W58" s="91"/>
      <c r="X58" s="91"/>
      <c r="Y58" s="96"/>
      <c r="Z58" s="96"/>
      <c r="AA58" s="96"/>
      <c r="AB58" s="96"/>
      <c r="AC58" s="96"/>
      <c r="AD58" s="93"/>
      <c r="AE58" s="66"/>
    </row>
    <row r="59" spans="2:31" ht="11.25" customHeight="1">
      <c r="B59" s="65"/>
      <c r="F59" s="104"/>
      <c r="G59" s="118"/>
      <c r="H59" s="118"/>
      <c r="I59" s="118"/>
      <c r="J59" s="118"/>
      <c r="K59" s="118"/>
      <c r="L59" s="118"/>
      <c r="M59" s="66"/>
      <c r="N59" s="105"/>
      <c r="O59" s="106"/>
      <c r="P59" s="107"/>
      <c r="Q59" s="107"/>
      <c r="R59" s="107"/>
      <c r="S59" s="107"/>
      <c r="T59" s="39"/>
      <c r="U59" s="39"/>
      <c r="V59" s="39"/>
      <c r="Y59" s="96"/>
      <c r="Z59" s="96"/>
      <c r="AA59" s="96"/>
      <c r="AB59" s="96"/>
      <c r="AC59" s="96"/>
      <c r="AD59" s="93"/>
      <c r="AE59" s="66"/>
    </row>
    <row r="60" spans="2:31" ht="11.25" customHeight="1">
      <c r="B60" s="65"/>
      <c r="F60" s="104"/>
      <c r="G60" s="118"/>
      <c r="H60" s="118"/>
      <c r="I60" s="118"/>
      <c r="J60" s="118"/>
      <c r="K60" s="118"/>
      <c r="L60" s="118"/>
      <c r="M60" s="66"/>
      <c r="N60" s="108"/>
      <c r="O60" s="109"/>
      <c r="P60" s="110"/>
      <c r="Q60" s="110"/>
      <c r="R60" s="110"/>
      <c r="S60" s="110"/>
      <c r="T60" s="44"/>
      <c r="U60" s="44"/>
      <c r="V60" s="44"/>
      <c r="Y60" s="96"/>
      <c r="Z60" s="96"/>
      <c r="AA60" s="96"/>
      <c r="AB60" s="96"/>
      <c r="AC60" s="96"/>
      <c r="AD60" s="93"/>
      <c r="AE60" s="66"/>
    </row>
    <row r="61" spans="2:31" ht="11.25" customHeight="1">
      <c r="B61" s="65"/>
      <c r="F61" s="111"/>
      <c r="G61" s="112"/>
      <c r="H61" s="112"/>
      <c r="I61" s="112"/>
      <c r="J61" s="112"/>
      <c r="K61" s="112"/>
      <c r="L61" s="112"/>
      <c r="M61" s="113"/>
      <c r="N61" s="108"/>
      <c r="O61" s="109"/>
      <c r="P61" s="110"/>
      <c r="Q61" s="110"/>
      <c r="R61" s="110"/>
      <c r="S61" s="110"/>
      <c r="T61" s="44"/>
      <c r="U61" s="44"/>
      <c r="V61" s="44"/>
      <c r="X61" s="112"/>
      <c r="Y61" s="96"/>
      <c r="Z61" s="96"/>
      <c r="AA61" s="96"/>
      <c r="AB61" s="96"/>
      <c r="AC61" s="96"/>
      <c r="AD61" s="93"/>
      <c r="AE61" s="66"/>
    </row>
    <row r="62" spans="2:31" ht="11.25" customHeight="1">
      <c r="B62" s="65"/>
      <c r="F62" s="104"/>
      <c r="G62" s="118"/>
      <c r="H62" s="118"/>
      <c r="I62" s="118"/>
      <c r="J62" s="118"/>
      <c r="K62" s="118"/>
      <c r="L62" s="118"/>
      <c r="M62" s="66"/>
      <c r="N62" s="108"/>
      <c r="O62" s="109"/>
      <c r="P62" s="110"/>
      <c r="Q62" s="110"/>
      <c r="R62" s="110"/>
      <c r="S62" s="110"/>
      <c r="T62" s="44"/>
      <c r="U62" s="44"/>
      <c r="V62" s="44"/>
      <c r="Y62" s="96"/>
      <c r="Z62" s="96"/>
      <c r="AA62" s="96"/>
      <c r="AB62" s="96"/>
      <c r="AC62" s="96"/>
      <c r="AD62" s="93"/>
      <c r="AE62" s="66"/>
    </row>
    <row r="63" spans="2:31" ht="11.25" customHeight="1">
      <c r="B63" s="65"/>
      <c r="F63" s="104"/>
      <c r="M63" s="66"/>
      <c r="N63" s="55"/>
      <c r="O63" s="114"/>
      <c r="P63" s="56"/>
      <c r="Q63" s="56"/>
      <c r="R63" s="56"/>
      <c r="S63" s="56"/>
      <c r="T63" s="56"/>
      <c r="U63" s="56"/>
      <c r="V63" s="56"/>
      <c r="Y63" s="96"/>
      <c r="Z63" s="96"/>
      <c r="AA63" s="96"/>
      <c r="AB63" s="96"/>
      <c r="AC63" s="96"/>
      <c r="AD63" s="93"/>
      <c r="AE63" s="66"/>
    </row>
    <row r="64" spans="2:31" ht="11.25" customHeight="1">
      <c r="B64" s="65"/>
      <c r="F64" s="104"/>
      <c r="G64" s="118"/>
      <c r="H64" s="118"/>
      <c r="I64" s="118"/>
      <c r="J64" s="118"/>
      <c r="K64" s="118"/>
      <c r="L64" s="118"/>
      <c r="M64" s="66"/>
      <c r="N64" s="115"/>
      <c r="O64" s="116"/>
      <c r="P64" s="115"/>
      <c r="Q64" s="115"/>
      <c r="R64" s="115"/>
      <c r="S64" s="115"/>
      <c r="Y64" s="96"/>
      <c r="Z64" s="96"/>
      <c r="AA64" s="96"/>
      <c r="AB64" s="96"/>
      <c r="AC64" s="96"/>
      <c r="AD64" s="93"/>
      <c r="AE64" s="66"/>
    </row>
    <row r="65" spans="2:31" ht="11.25" customHeight="1" thickBot="1">
      <c r="B65" s="65"/>
      <c r="F65" s="74"/>
      <c r="G65" s="53"/>
      <c r="H65" s="53"/>
      <c r="I65" s="53"/>
      <c r="J65" s="53"/>
      <c r="K65" s="53"/>
      <c r="L65" s="53"/>
      <c r="M65" s="75"/>
      <c r="O65" s="74"/>
      <c r="P65" s="53"/>
      <c r="Q65" s="53"/>
      <c r="R65" s="53"/>
      <c r="S65" s="53"/>
      <c r="T65" s="53"/>
      <c r="U65" s="53"/>
      <c r="V65" s="53"/>
      <c r="W65" s="53"/>
      <c r="X65" s="53"/>
      <c r="Y65" s="119"/>
      <c r="Z65" s="119"/>
      <c r="AA65" s="119"/>
      <c r="AB65" s="119"/>
      <c r="AC65" s="119"/>
      <c r="AD65" s="117"/>
      <c r="AE65" s="66"/>
    </row>
    <row r="66" spans="2:31" ht="5.0999999999999996" customHeight="1">
      <c r="B66" s="65"/>
      <c r="F66" s="118"/>
      <c r="AE66" s="66"/>
    </row>
    <row r="67" spans="2:31" ht="5.0999999999999996" customHeight="1" thickBot="1">
      <c r="B67" s="74"/>
      <c r="C67" s="53"/>
      <c r="D67" s="53"/>
      <c r="E67" s="53"/>
      <c r="F67" s="120"/>
      <c r="G67" s="53"/>
      <c r="H67" s="53"/>
      <c r="I67" s="53"/>
      <c r="J67" s="53"/>
      <c r="K67" s="53"/>
      <c r="L67" s="53"/>
      <c r="M67" s="53"/>
      <c r="N67" s="53"/>
      <c r="O67" s="53"/>
      <c r="P67" s="53"/>
      <c r="Q67" s="53"/>
      <c r="R67" s="53"/>
      <c r="S67" s="53"/>
      <c r="T67" s="53"/>
      <c r="U67" s="53"/>
      <c r="V67" s="53"/>
      <c r="W67" s="53"/>
      <c r="X67" s="120"/>
      <c r="Y67" s="53"/>
      <c r="Z67" s="53"/>
      <c r="AA67" s="53"/>
      <c r="AB67" s="53"/>
      <c r="AC67" s="53"/>
      <c r="AD67" s="53"/>
      <c r="AE67" s="75"/>
    </row>
    <row r="68" spans="2:31" ht="5.0999999999999996" customHeight="1"/>
    <row r="69" spans="2:31" ht="11.25" customHeight="1">
      <c r="C69" s="57" t="s">
        <v>293</v>
      </c>
    </row>
  </sheetData>
  <sheetProtection algorithmName="SHA-512" hashValue="79aJWgfiGdHx7hqLMg1iDPz6Eaz3atE7gbOakCX5bXpdwhiMfZK4VZGiDe3+6Ia182w/zJI9QKs5jnGTcp0rDA==" saltValue="kll6uLT0oy+IxyS1G/TIGA==" spinCount="100000" sheet="1" objects="1" scenarios="1" selectLockedCells="1" sort="0" autoFilter="0" pivotTables="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B1:GG82"/>
  <sheetViews>
    <sheetView showGridLines="0" zoomScale="80" zoomScaleNormal="80" workbookViewId="0">
      <selection activeCell="Y29" sqref="Y29"/>
    </sheetView>
  </sheetViews>
  <sheetFormatPr defaultRowHeight="15" outlineLevelCol="1"/>
  <cols>
    <col min="1" max="1" customWidth="true" style="130" width="4.7109375" collapsed="false"/>
    <col min="2" max="4" customWidth="true" style="130" width="8.7109375" collapsed="false"/>
    <col min="5" max="6" customWidth="true" style="130" width="16.7109375" collapsed="false"/>
    <col min="7" max="7" customWidth="true" style="130" width="8.7109375" collapsed="false"/>
    <col min="8" max="8" bestFit="true" customWidth="true" style="130" width="10.85546875" collapsed="false"/>
    <col min="9" max="9" customWidth="true" style="130" width="4.7109375" collapsed="false"/>
    <col min="10" max="10" customWidth="true" style="124" width="6.7109375" collapsed="false"/>
    <col min="11" max="11" customWidth="true" width="8.7109375" outlineLevel="1" collapsed="false"/>
    <col min="12" max="12" customWidth="true" width="10.85546875" outlineLevel="1" collapsed="false"/>
    <col min="13" max="13" customWidth="true" width="12.7109375" outlineLevel="1" collapsed="false"/>
    <col min="14" max="14" customWidth="true" width="25.0" outlineLevel="1" collapsed="false"/>
    <col min="15" max="15" customWidth="true" width="24.42578125" outlineLevel="1" collapsed="false"/>
    <col min="16" max="17" customWidth="true" width="8.7109375" outlineLevel="1" collapsed="false"/>
    <col min="18" max="18" customWidth="true" style="125" width="6.7109375" collapsed="false"/>
    <col min="19" max="19" customWidth="true" width="8.7109375" outlineLevel="1" collapsed="false"/>
    <col min="20" max="20" customWidth="true" width="10.85546875" outlineLevel="1" collapsed="false"/>
    <col min="21" max="21" customWidth="true" width="17.140625" outlineLevel="1" collapsed="false"/>
    <col min="22" max="41" customWidth="true" width="10.85546875" outlineLevel="1" collapsed="false"/>
    <col min="42" max="42" customWidth="true" style="125" width="6.7109375" collapsed="false"/>
    <col min="43" max="44" customWidth="true" width="8.7109375" outlineLevel="1" collapsed="false"/>
    <col min="45" max="45" customWidth="true" width="12.7109375" outlineLevel="1" collapsed="false"/>
    <col min="46" max="58" customWidth="true" width="8.7109375" outlineLevel="1" collapsed="false"/>
    <col min="59" max="59" customWidth="true" width="9.140625" outlineLevel="1" collapsed="false"/>
    <col min="60" max="60" customWidth="true" width="12.140625" outlineLevel="1" collapsed="false"/>
    <col min="61" max="61" customWidth="true" width="8.7109375" outlineLevel="1" collapsed="false"/>
    <col min="62" max="62" customWidth="true" width="16.0" outlineLevel="1" collapsed="false"/>
    <col min="63" max="64" customWidth="true" width="8.7109375" outlineLevel="1" collapsed="false"/>
    <col min="65" max="65" customWidth="true" style="125" width="6.7109375" collapsed="false"/>
    <col min="66" max="67" customWidth="true" width="8.7109375" outlineLevel="1" collapsed="false"/>
    <col min="68" max="68" customWidth="true" width="14.28515625" outlineLevel="1" collapsed="false"/>
    <col min="69" max="76" customWidth="true" width="8.7109375" outlineLevel="1" collapsed="false"/>
    <col min="77" max="77" customWidth="true" style="125" width="6.7109375" collapsed="false"/>
    <col min="78" max="78" customWidth="true" width="8.7109375" outlineLevel="1" collapsed="false"/>
    <col min="79" max="79" customWidth="true" width="10.85546875" outlineLevel="1" collapsed="false"/>
    <col min="80" max="80" customWidth="true" width="13.42578125" outlineLevel="1" collapsed="false"/>
    <col min="81" max="92" customWidth="true" width="8.7109375" outlineLevel="1" collapsed="false"/>
    <col min="93" max="93" customWidth="true" style="125" width="6.7109375" collapsed="false"/>
    <col min="94" max="94" customWidth="true" width="9.140625" outlineLevel="1" collapsed="false"/>
    <col min="95" max="95" customWidth="true" width="8.7109375" outlineLevel="1" collapsed="false"/>
    <col min="96" max="96" customWidth="true" width="11.85546875" outlineLevel="1" collapsed="false"/>
    <col min="97" max="106" customWidth="true" width="12.28515625" outlineLevel="1" collapsed="false"/>
    <col min="107" max="107" customWidth="true" width="9.85546875" outlineLevel="1" collapsed="false"/>
    <col min="108" max="108" customWidth="true" width="14.28515625" outlineLevel="1" collapsed="false"/>
    <col min="109" max="118" customWidth="true" width="8.7109375" outlineLevel="1" collapsed="false"/>
    <col min="119" max="119" customWidth="true" style="125" width="6.7109375" collapsed="false"/>
    <col min="120" max="121" customWidth="true" width="8.7109375" outlineLevel="1" collapsed="false"/>
    <col min="122" max="122" customWidth="true" width="13.85546875" outlineLevel="1" collapsed="false"/>
    <col min="123" max="134" customWidth="true" width="8.7109375" outlineLevel="1" collapsed="false"/>
    <col min="135" max="135" customWidth="true" style="125" width="6.7109375" collapsed="false"/>
    <col min="136" max="137" customWidth="true" width="2.7109375" collapsed="false"/>
    <col min="138" max="138" customWidth="true" width="1.7109375" collapsed="false"/>
    <col min="139" max="139" customWidth="true" width="2.7109375" collapsed="false"/>
    <col min="140" max="140" bestFit="true" customWidth="true" width="14.140625" collapsed="false"/>
    <col min="141" max="143" customWidth="true" width="8.7109375" collapsed="false"/>
    <col min="144" max="145" customWidth="true" width="11.5703125" collapsed="false"/>
    <col min="146" max="147" bestFit="true" customWidth="true" width="7.7109375" collapsed="false"/>
    <col min="148" max="148" bestFit="true" customWidth="true" width="8.7109375" collapsed="false"/>
    <col min="149" max="149" customWidth="true" width="10.140625" collapsed="false"/>
    <col min="150" max="150" bestFit="true" customWidth="true" width="11.5703125" collapsed="false"/>
    <col min="154" max="154" customWidth="true" width="11.42578125" collapsed="false"/>
    <col min="159" max="159" customWidth="true" width="11.28515625" collapsed="false"/>
    <col min="160" max="160" customWidth="true" width="8.7109375" collapsed="false"/>
    <col min="169" max="169" customWidth="true" width="12.42578125" collapsed="false"/>
    <col min="181" max="181" bestFit="true" customWidth="true" width="14.140625" collapsed="false"/>
  </cols>
  <sheetData>
    <row r="1" spans="2:189">
      <c r="J1" s="123"/>
      <c r="R1" s="126" t="s">
        <v>160</v>
      </c>
      <c r="AP1" s="126" t="s">
        <v>161</v>
      </c>
      <c r="BM1" s="126" t="s">
        <v>162</v>
      </c>
      <c r="BY1" s="126" t="s">
        <v>163</v>
      </c>
      <c r="CO1" s="126" t="s">
        <v>164</v>
      </c>
      <c r="DO1" s="126" t="s">
        <v>165</v>
      </c>
      <c r="EE1" s="126" t="s">
        <v>166</v>
      </c>
    </row>
    <row r="2" spans="2:189" ht="26.25">
      <c r="B2" s="131" t="s">
        <v>177</v>
      </c>
      <c r="EJ2" s="121" t="s">
        <v>201</v>
      </c>
      <c r="GE2" s="121" t="s">
        <v>197</v>
      </c>
      <c r="GG2" t="s">
        <v>12</v>
      </c>
    </row>
    <row r="3" spans="2:189" ht="14.45" customHeight="1">
      <c r="B3" s="132"/>
      <c r="GC3" t="s">
        <v>11</v>
      </c>
    </row>
    <row r="4" spans="2:189" ht="16.5" thickBot="1">
      <c r="H4" s="133" t="s">
        <v>243</v>
      </c>
      <c r="EJ4" s="211" t="s">
        <v>167</v>
      </c>
      <c r="EK4" t="s">
        <v>16</v>
      </c>
      <c r="EL4" t="s">
        <v>17</v>
      </c>
      <c r="EN4" s="211" t="s">
        <v>167</v>
      </c>
      <c r="EO4" t="s">
        <v>31</v>
      </c>
      <c r="EP4" t="s">
        <v>183</v>
      </c>
      <c r="EQ4" t="s">
        <v>33</v>
      </c>
      <c r="ES4" s="211" t="s">
        <v>167</v>
      </c>
      <c r="ET4" t="s">
        <v>35</v>
      </c>
      <c r="EU4" t="s">
        <v>301</v>
      </c>
      <c r="EV4" t="s">
        <v>302</v>
      </c>
      <c r="EX4" s="211" t="s">
        <v>171</v>
      </c>
      <c r="EY4" s="211" t="s">
        <v>169</v>
      </c>
      <c r="FC4" s="211" t="s">
        <v>167</v>
      </c>
      <c r="FD4" t="s">
        <v>41</v>
      </c>
      <c r="FE4" t="s">
        <v>42</v>
      </c>
      <c r="FF4" t="s">
        <v>184</v>
      </c>
      <c r="FG4" t="s">
        <v>44</v>
      </c>
      <c r="FH4" t="s">
        <v>45</v>
      </c>
      <c r="FI4" t="s">
        <v>46</v>
      </c>
      <c r="FJ4" t="s">
        <v>47</v>
      </c>
      <c r="FK4" t="s">
        <v>48</v>
      </c>
      <c r="FM4" s="211" t="s">
        <v>167</v>
      </c>
      <c r="FN4" t="s">
        <v>105</v>
      </c>
      <c r="FO4" t="s">
        <v>185</v>
      </c>
      <c r="FP4" t="s">
        <v>175</v>
      </c>
      <c r="FQ4" t="s">
        <v>141</v>
      </c>
      <c r="FR4" t="s">
        <v>49</v>
      </c>
      <c r="FS4" t="s">
        <v>53</v>
      </c>
      <c r="FT4" t="s">
        <v>303</v>
      </c>
      <c r="FU4" t="s">
        <v>304</v>
      </c>
      <c r="FV4" t="s">
        <v>305</v>
      </c>
      <c r="FW4" t="s">
        <v>306</v>
      </c>
      <c r="FX4" t="s">
        <v>307</v>
      </c>
      <c r="GD4" s="211" t="s">
        <v>169</v>
      </c>
    </row>
    <row r="5" spans="2:189">
      <c r="B5" s="282" t="s">
        <v>0</v>
      </c>
      <c r="C5" s="283"/>
      <c r="D5" s="283"/>
      <c r="E5" s="283"/>
      <c r="F5" s="283"/>
      <c r="G5" s="284"/>
      <c r="H5" s="134" t="s">
        <v>153</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c r="AO5" s="2" t="s">
        <v>7</v>
      </c>
      <c r="BN5" s="1" t="s">
        <v>3</v>
      </c>
      <c r="BO5" s="1"/>
      <c r="BP5" s="1"/>
      <c r="BQ5" s="1"/>
      <c r="BR5" s="1"/>
      <c r="BS5" s="1"/>
      <c r="BT5" s="1"/>
      <c r="BU5" s="1"/>
      <c r="BV5" s="1"/>
      <c r="BW5" s="1"/>
      <c r="BX5" s="1" t="s">
        <v>7</v>
      </c>
      <c r="BZ5" s="1" t="s">
        <v>4</v>
      </c>
      <c r="CA5" s="1"/>
      <c r="CB5" s="1"/>
      <c r="CC5" s="1"/>
      <c r="CD5" s="1"/>
      <c r="CE5" s="1"/>
      <c r="CF5" s="1"/>
      <c r="CG5" s="1"/>
      <c r="CH5" s="1"/>
      <c r="CI5" s="1"/>
      <c r="CJ5" s="1"/>
      <c r="CK5" s="1"/>
      <c r="CL5" s="1"/>
      <c r="CM5" s="1"/>
      <c r="CN5" s="1" t="s">
        <v>7</v>
      </c>
      <c r="CP5" s="1" t="s">
        <v>297</v>
      </c>
      <c r="CQ5" s="1"/>
      <c r="CR5" s="1"/>
      <c r="CS5" s="1"/>
      <c r="CT5" s="1"/>
      <c r="CU5" s="1"/>
      <c r="CV5" s="1"/>
      <c r="CW5" s="1"/>
      <c r="CX5" s="1"/>
      <c r="CY5" s="1"/>
      <c r="CZ5" s="1"/>
      <c r="DA5" s="1"/>
      <c r="DB5" s="1"/>
      <c r="DC5" s="1"/>
      <c r="DD5" s="1"/>
      <c r="DE5" s="1"/>
      <c r="DF5" s="1"/>
      <c r="DG5" s="1"/>
      <c r="DH5" s="1"/>
      <c r="DI5" s="1"/>
      <c r="DJ5" s="1"/>
      <c r="DK5" s="1"/>
      <c r="DL5" s="1"/>
      <c r="DM5" s="1"/>
      <c r="DN5" s="1" t="s">
        <v>7</v>
      </c>
      <c r="DP5" s="1" t="s">
        <v>6</v>
      </c>
      <c r="DQ5" s="1"/>
      <c r="DR5" s="1"/>
      <c r="DS5" s="1"/>
      <c r="DT5" s="1"/>
      <c r="DU5" s="1"/>
      <c r="DV5" s="1"/>
      <c r="DW5" s="1"/>
      <c r="DX5" s="1"/>
      <c r="DY5" s="1"/>
      <c r="DZ5" s="1"/>
      <c r="EA5" s="1"/>
      <c r="EB5" s="1"/>
      <c r="EC5" s="1"/>
      <c r="ED5" s="1" t="s">
        <v>7</v>
      </c>
      <c r="EJ5" s="121" t="s">
        <v>312</v>
      </c>
      <c r="EK5">
        <v>-442.76</v>
      </c>
      <c r="EL5">
        <v>-11.5</v>
      </c>
      <c r="EN5" s="121" t="s">
        <v>312</v>
      </c>
      <c r="EO5">
        <v>252.57</v>
      </c>
      <c r="EP5">
        <v>167.6</v>
      </c>
      <c r="EQ5">
        <v>13.09</v>
      </c>
      <c r="ES5" s="121" t="s">
        <v>312</v>
      </c>
      <c r="ET5">
        <v>25.53</v>
      </c>
      <c r="EU5">
        <v>94.88</v>
      </c>
      <c r="EV5">
        <v>6.39</v>
      </c>
      <c r="EX5" s="211" t="s">
        <v>167</v>
      </c>
      <c r="EY5" t="s">
        <v>69</v>
      </c>
      <c r="EZ5" t="s">
        <v>68</v>
      </c>
      <c r="FA5" t="s">
        <v>67</v>
      </c>
      <c r="FC5" s="121" t="s">
        <v>317</v>
      </c>
      <c r="FD5">
        <v>-115.44</v>
      </c>
      <c r="FE5">
        <v>6.54</v>
      </c>
      <c r="FF5">
        <v>0</v>
      </c>
      <c r="FG5">
        <v>-745.15</v>
      </c>
      <c r="FH5">
        <v>-226.22</v>
      </c>
      <c r="FI5">
        <v>-122.95</v>
      </c>
      <c r="FJ5">
        <v>0.77</v>
      </c>
      <c r="FK5">
        <v>237.11</v>
      </c>
      <c r="FM5" s="121" t="s">
        <v>312</v>
      </c>
      <c r="FN5">
        <v>13.58</v>
      </c>
      <c r="FO5">
        <v>51.67</v>
      </c>
      <c r="FP5">
        <v>0</v>
      </c>
      <c r="FQ5">
        <v>30.11</v>
      </c>
      <c r="FR5">
        <v>135.79</v>
      </c>
      <c r="FS5">
        <v>-112.03</v>
      </c>
      <c r="FT5">
        <v>-54.17</v>
      </c>
      <c r="FU5">
        <v>-18.8</v>
      </c>
      <c r="FV5">
        <v>-8.7200000000000006</v>
      </c>
      <c r="FW5">
        <v>-1</v>
      </c>
      <c r="FX5">
        <v>-29.33</v>
      </c>
      <c r="GC5" s="211" t="s">
        <v>170</v>
      </c>
      <c r="GD5" t="s">
        <v>317</v>
      </c>
    </row>
    <row r="6" spans="2:189">
      <c r="B6" s="285" t="s">
        <v>1</v>
      </c>
      <c r="C6" s="286"/>
      <c r="D6" s="286"/>
      <c r="E6" s="286"/>
      <c r="F6" s="286"/>
      <c r="G6" s="287"/>
      <c r="H6" s="135" t="s">
        <v>154</v>
      </c>
      <c r="K6" s="3"/>
      <c r="L6" s="3"/>
      <c r="M6" s="3"/>
      <c r="N6" s="3"/>
      <c r="O6" s="3"/>
      <c r="P6" s="3"/>
      <c r="Q6" s="3"/>
      <c r="S6" s="3"/>
      <c r="T6" s="3"/>
      <c r="U6" s="3"/>
      <c r="V6" s="3"/>
      <c r="W6" s="3"/>
      <c r="X6" s="3"/>
      <c r="Y6" s="3"/>
      <c r="Z6" s="3"/>
      <c r="BN6" s="3"/>
      <c r="BO6" s="3"/>
      <c r="BP6" s="3"/>
      <c r="BQ6" s="3"/>
      <c r="BR6" s="3"/>
      <c r="BS6" s="3"/>
      <c r="BT6" s="3"/>
      <c r="BU6" s="3"/>
      <c r="BV6" s="3"/>
      <c r="BW6" s="3"/>
      <c r="BX6" s="3"/>
      <c r="BZ6" s="3"/>
      <c r="CA6" s="3"/>
      <c r="CB6" s="3"/>
      <c r="CC6" s="3"/>
      <c r="CD6" s="3"/>
      <c r="CE6" s="3"/>
      <c r="CF6" s="3"/>
      <c r="CG6" s="3"/>
      <c r="CH6" s="3"/>
      <c r="CI6" s="3"/>
      <c r="CJ6" s="3"/>
      <c r="CK6" s="3"/>
      <c r="CL6" s="3"/>
      <c r="CM6" s="3"/>
      <c r="CN6" s="3"/>
      <c r="CP6" s="3"/>
      <c r="CQ6" s="3"/>
      <c r="CR6" s="3"/>
      <c r="CS6" s="3"/>
      <c r="CT6" s="3"/>
      <c r="CU6" s="3"/>
      <c r="CV6" s="3"/>
      <c r="CW6" s="3"/>
      <c r="CX6" s="3"/>
      <c r="CY6" s="3"/>
      <c r="CZ6" s="3"/>
      <c r="DA6" s="3"/>
      <c r="DB6" s="3"/>
      <c r="DC6" s="3"/>
      <c r="DD6" s="3"/>
      <c r="DE6" s="3"/>
      <c r="DF6" s="3"/>
      <c r="DG6" s="3"/>
      <c r="DH6" s="3"/>
      <c r="DI6" s="3"/>
      <c r="DJ6" s="3"/>
      <c r="DK6" s="3"/>
      <c r="DL6" s="3"/>
      <c r="DM6" s="3"/>
      <c r="DN6" s="3"/>
      <c r="EJ6" s="121" t="s">
        <v>313</v>
      </c>
      <c r="EK6">
        <v>-710.17</v>
      </c>
      <c r="EL6">
        <v>-16.7</v>
      </c>
      <c r="EN6" s="121" t="s">
        <v>313</v>
      </c>
      <c r="EO6">
        <v>253.3</v>
      </c>
      <c r="EP6">
        <v>210.35</v>
      </c>
      <c r="EQ6">
        <v>15.71</v>
      </c>
      <c r="ES6" s="121" t="s">
        <v>313</v>
      </c>
      <c r="ET6">
        <v>26.91</v>
      </c>
      <c r="EU6">
        <v>98.7</v>
      </c>
      <c r="EV6">
        <v>8.32</v>
      </c>
      <c r="EX6" s="121" t="s">
        <v>312</v>
      </c>
      <c r="EY6">
        <v>140.94</v>
      </c>
      <c r="EZ6">
        <v>38.81</v>
      </c>
      <c r="FA6">
        <v>253.51</v>
      </c>
      <c r="FC6" s="121" t="s">
        <v>316</v>
      </c>
      <c r="FD6">
        <v>-97.89</v>
      </c>
      <c r="FE6">
        <v>32.409999999999997</v>
      </c>
      <c r="FF6">
        <v>0</v>
      </c>
      <c r="FG6">
        <v>-487.35</v>
      </c>
      <c r="FH6">
        <v>38.729999999999997</v>
      </c>
      <c r="FI6">
        <v>-252.11</v>
      </c>
      <c r="FJ6">
        <v>0.78</v>
      </c>
      <c r="FK6">
        <v>-141.21</v>
      </c>
      <c r="FM6" s="121" t="s">
        <v>313</v>
      </c>
      <c r="FN6">
        <v>5.38</v>
      </c>
      <c r="FO6">
        <v>41.94</v>
      </c>
      <c r="FP6">
        <v>0</v>
      </c>
      <c r="FQ6">
        <v>44.34</v>
      </c>
      <c r="FR6">
        <v>117.36</v>
      </c>
      <c r="FS6">
        <v>-188.5</v>
      </c>
      <c r="FT6">
        <v>-95.79</v>
      </c>
      <c r="FU6">
        <v>-29.92</v>
      </c>
      <c r="FV6">
        <v>-26.77</v>
      </c>
      <c r="FW6">
        <v>-3.89</v>
      </c>
      <c r="FX6">
        <v>-32.130000000000003</v>
      </c>
      <c r="GC6" s="121" t="s">
        <v>186</v>
      </c>
      <c r="GD6">
        <v>200.45</v>
      </c>
    </row>
    <row r="7" spans="2:189">
      <c r="B7" s="285" t="s">
        <v>2</v>
      </c>
      <c r="C7" s="286"/>
      <c r="D7" s="286"/>
      <c r="E7" s="286"/>
      <c r="F7" s="286"/>
      <c r="G7" s="287"/>
      <c r="H7" s="135" t="s">
        <v>155</v>
      </c>
      <c r="CP7" s="4" t="s">
        <v>9</v>
      </c>
      <c r="CQ7" s="4"/>
      <c r="CR7" s="4"/>
      <c r="CS7" s="4"/>
      <c r="CT7" s="4"/>
      <c r="CU7" s="4"/>
      <c r="CV7" s="4"/>
      <c r="CW7" s="4"/>
      <c r="CX7" s="4"/>
      <c r="CY7" s="4"/>
      <c r="CZ7" s="4"/>
      <c r="DA7" s="4"/>
      <c r="DB7" s="4"/>
      <c r="DC7" s="4"/>
      <c r="DD7" s="5" t="s">
        <v>10</v>
      </c>
      <c r="DE7" s="5"/>
      <c r="DF7" s="5"/>
      <c r="DG7" s="5"/>
      <c r="DH7" s="5"/>
      <c r="DI7" s="5"/>
      <c r="DJ7" s="5"/>
      <c r="DK7" s="5"/>
      <c r="DL7" s="5"/>
      <c r="DM7" s="5"/>
      <c r="DN7" s="5"/>
      <c r="DP7" s="4" t="s">
        <v>11</v>
      </c>
      <c r="DQ7" s="4"/>
      <c r="DR7" s="4"/>
      <c r="DS7" s="4"/>
      <c r="DT7" s="4"/>
      <c r="DU7" s="4"/>
      <c r="DV7" s="4"/>
      <c r="DW7" s="4"/>
      <c r="DX7" s="4"/>
      <c r="DY7" s="5" t="s">
        <v>12</v>
      </c>
      <c r="DZ7" s="5"/>
      <c r="EA7" s="5"/>
      <c r="EB7" s="5"/>
      <c r="EC7" s="5"/>
      <c r="ED7" s="5"/>
      <c r="EJ7" s="121" t="s">
        <v>314</v>
      </c>
      <c r="EK7">
        <v>-882.45</v>
      </c>
      <c r="EL7">
        <v>-16.899999999999999</v>
      </c>
      <c r="EN7" s="121" t="s">
        <v>314</v>
      </c>
      <c r="EO7">
        <v>260.37</v>
      </c>
      <c r="EP7">
        <v>196.58</v>
      </c>
      <c r="EQ7">
        <v>20.67</v>
      </c>
      <c r="ES7" s="121" t="s">
        <v>314</v>
      </c>
      <c r="ET7">
        <v>27.23</v>
      </c>
      <c r="EU7">
        <v>104.27</v>
      </c>
      <c r="EV7">
        <v>7.6</v>
      </c>
      <c r="EX7" s="121" t="s">
        <v>313</v>
      </c>
      <c r="EY7">
        <v>148.91999999999999</v>
      </c>
      <c r="EZ7">
        <v>53.54</v>
      </c>
      <c r="FA7">
        <v>276.89</v>
      </c>
      <c r="FC7" s="121" t="s">
        <v>315</v>
      </c>
      <c r="FD7">
        <v>-136.71</v>
      </c>
      <c r="FE7">
        <v>75.62</v>
      </c>
      <c r="FF7">
        <v>0</v>
      </c>
      <c r="FG7">
        <v>-463.84</v>
      </c>
      <c r="FH7">
        <v>-559.41999999999996</v>
      </c>
      <c r="FI7">
        <v>-125.19</v>
      </c>
      <c r="FJ7">
        <v>0.77</v>
      </c>
      <c r="FK7">
        <v>-20.16</v>
      </c>
      <c r="FM7" s="121" t="s">
        <v>314</v>
      </c>
      <c r="FN7">
        <v>2.74</v>
      </c>
      <c r="FO7">
        <v>336.1</v>
      </c>
      <c r="FP7">
        <v>0</v>
      </c>
      <c r="FQ7">
        <v>41.72</v>
      </c>
      <c r="FR7">
        <v>397.15</v>
      </c>
      <c r="FS7">
        <v>-196.36</v>
      </c>
      <c r="FT7">
        <v>-126.7</v>
      </c>
      <c r="FU7">
        <v>-28.15</v>
      </c>
      <c r="FV7">
        <v>-8.0299999999999994</v>
      </c>
      <c r="FW7">
        <v>-1.45</v>
      </c>
      <c r="FX7">
        <v>-32.04</v>
      </c>
      <c r="GC7" s="121" t="s">
        <v>188</v>
      </c>
      <c r="GD7">
        <v>255.56</v>
      </c>
    </row>
    <row r="8" spans="2:189">
      <c r="B8" s="285" t="s">
        <v>3</v>
      </c>
      <c r="C8" s="286"/>
      <c r="D8" s="286"/>
      <c r="E8" s="286"/>
      <c r="F8" s="286"/>
      <c r="G8" s="287"/>
      <c r="H8" s="135" t="s">
        <v>156</v>
      </c>
      <c r="K8" s="6" t="s">
        <v>13</v>
      </c>
      <c r="L8" t="s">
        <v>14</v>
      </c>
      <c r="M8" t="s">
        <v>15</v>
      </c>
      <c r="N8" t="s">
        <v>16</v>
      </c>
      <c r="O8" t="s">
        <v>17</v>
      </c>
      <c r="P8" t="s">
        <v>18</v>
      </c>
      <c r="Q8" t="s">
        <v>19</v>
      </c>
      <c r="S8" s="6" t="s">
        <v>13</v>
      </c>
      <c r="T8" t="s">
        <v>14</v>
      </c>
      <c r="U8" t="s">
        <v>15</v>
      </c>
      <c r="V8" t="s">
        <v>20</v>
      </c>
      <c r="W8" t="s">
        <v>275</v>
      </c>
      <c r="X8" t="s">
        <v>22</v>
      </c>
      <c r="Y8" t="s">
        <v>21</v>
      </c>
      <c r="Z8" t="s">
        <v>276</v>
      </c>
      <c r="AA8" t="s">
        <v>23</v>
      </c>
      <c r="AB8" t="s">
        <v>24</v>
      </c>
      <c r="AC8" t="s">
        <v>277</v>
      </c>
      <c r="AD8" t="s">
        <v>25</v>
      </c>
      <c r="AE8" t="s">
        <v>26</v>
      </c>
      <c r="AF8" t="s">
        <v>281</v>
      </c>
      <c r="AG8" t="s">
        <v>278</v>
      </c>
      <c r="AH8" t="s">
        <v>279</v>
      </c>
      <c r="AI8" t="s">
        <v>27</v>
      </c>
      <c r="AJ8" t="s">
        <v>28</v>
      </c>
      <c r="AK8" t="s">
        <v>29</v>
      </c>
      <c r="AL8" t="s">
        <v>280</v>
      </c>
      <c r="AM8" t="s">
        <v>324</v>
      </c>
      <c r="AN8" t="s">
        <v>325</v>
      </c>
      <c r="BN8" s="6" t="s">
        <v>13</v>
      </c>
      <c r="BO8" t="s">
        <v>14</v>
      </c>
      <c r="BP8" t="s">
        <v>15</v>
      </c>
      <c r="BQ8" t="s">
        <v>41</v>
      </c>
      <c r="BR8" t="s">
        <v>42</v>
      </c>
      <c r="BS8" t="s">
        <v>43</v>
      </c>
      <c r="BT8" t="s">
        <v>44</v>
      </c>
      <c r="BU8" t="s">
        <v>45</v>
      </c>
      <c r="BV8" t="s">
        <v>46</v>
      </c>
      <c r="BW8" t="s">
        <v>47</v>
      </c>
      <c r="BX8" t="s">
        <v>48</v>
      </c>
      <c r="BZ8" s="6" t="s">
        <v>13</v>
      </c>
      <c r="CA8" t="s">
        <v>14</v>
      </c>
      <c r="CB8" t="s">
        <v>15</v>
      </c>
      <c r="CC8" t="s">
        <v>49</v>
      </c>
      <c r="CD8" t="s">
        <v>51</v>
      </c>
      <c r="CE8" t="s">
        <v>268</v>
      </c>
      <c r="CF8" t="s">
        <v>50</v>
      </c>
      <c r="CG8" t="s">
        <v>175</v>
      </c>
      <c r="CH8" t="s">
        <v>52</v>
      </c>
      <c r="CI8" t="s">
        <v>53</v>
      </c>
      <c r="CJ8" t="s">
        <v>206</v>
      </c>
      <c r="CK8" t="s">
        <v>269</v>
      </c>
      <c r="CL8" t="s">
        <v>205</v>
      </c>
      <c r="CM8" t="s">
        <v>267</v>
      </c>
      <c r="CN8" t="s">
        <v>207</v>
      </c>
      <c r="CO8" s="171"/>
      <c r="DP8" s="6" t="s">
        <v>13</v>
      </c>
      <c r="DQ8" t="s">
        <v>14</v>
      </c>
      <c r="DR8" t="s">
        <v>15</v>
      </c>
      <c r="DS8" t="s">
        <v>60</v>
      </c>
      <c r="DT8" t="s">
        <v>61</v>
      </c>
      <c r="DU8" t="s">
        <v>59</v>
      </c>
      <c r="DV8" t="s">
        <v>203</v>
      </c>
      <c r="DW8" t="s">
        <v>223</v>
      </c>
      <c r="DX8" t="s">
        <v>62</v>
      </c>
      <c r="DY8" t="s">
        <v>63</v>
      </c>
      <c r="DZ8" t="s">
        <v>65</v>
      </c>
      <c r="EA8" t="s">
        <v>224</v>
      </c>
      <c r="EB8" t="s">
        <v>204</v>
      </c>
      <c r="EC8" t="s">
        <v>64</v>
      </c>
      <c r="ED8" t="s">
        <v>66</v>
      </c>
      <c r="EJ8" s="121" t="s">
        <v>315</v>
      </c>
      <c r="EK8">
        <v>-977.32</v>
      </c>
      <c r="EL8">
        <v>-20</v>
      </c>
      <c r="EN8" s="121" t="s">
        <v>315</v>
      </c>
      <c r="EO8">
        <v>263.7</v>
      </c>
      <c r="EP8">
        <v>184.33</v>
      </c>
      <c r="EQ8">
        <v>20.27</v>
      </c>
      <c r="ES8" s="121" t="s">
        <v>315</v>
      </c>
      <c r="ET8">
        <v>23.42</v>
      </c>
      <c r="EU8">
        <v>99.42</v>
      </c>
      <c r="EV8">
        <v>8.52</v>
      </c>
      <c r="EX8" s="121" t="s">
        <v>314</v>
      </c>
      <c r="EY8">
        <v>155.32</v>
      </c>
      <c r="EZ8">
        <v>38.630000000000003</v>
      </c>
      <c r="FA8">
        <v>283.67</v>
      </c>
      <c r="FC8" s="121" t="s">
        <v>314</v>
      </c>
      <c r="FD8">
        <v>-148.77000000000001</v>
      </c>
      <c r="FE8">
        <v>2.48</v>
      </c>
      <c r="FF8">
        <v>0</v>
      </c>
      <c r="FG8">
        <v>-682.35</v>
      </c>
      <c r="FH8">
        <v>-190.49</v>
      </c>
      <c r="FI8">
        <v>-175.99</v>
      </c>
      <c r="FJ8">
        <v>0.77</v>
      </c>
      <c r="FK8">
        <v>258.7</v>
      </c>
      <c r="FM8" s="121" t="s">
        <v>315</v>
      </c>
      <c r="FN8">
        <v>34.81</v>
      </c>
      <c r="FO8">
        <v>580.52</v>
      </c>
      <c r="FP8">
        <v>0</v>
      </c>
      <c r="FQ8">
        <v>37.76</v>
      </c>
      <c r="FR8">
        <v>674.65</v>
      </c>
      <c r="FS8">
        <v>-143.94</v>
      </c>
      <c r="FT8">
        <v>-61.22</v>
      </c>
      <c r="FU8">
        <v>-23.35</v>
      </c>
      <c r="FV8">
        <v>-23.48</v>
      </c>
      <c r="FW8">
        <v>-3.92</v>
      </c>
      <c r="FX8">
        <v>-31.97</v>
      </c>
      <c r="GC8" s="121" t="s">
        <v>187</v>
      </c>
      <c r="GD8">
        <v>150.16999999999999</v>
      </c>
    </row>
    <row r="9" spans="2:189">
      <c r="B9" s="285" t="s">
        <v>4</v>
      </c>
      <c r="C9" s="286"/>
      <c r="D9" s="286"/>
      <c r="E9" s="286"/>
      <c r="F9" s="286"/>
      <c r="G9" s="287"/>
      <c r="H9" s="135" t="s">
        <v>157</v>
      </c>
      <c r="K9" s="6">
        <v>9</v>
      </c>
      <c r="L9">
        <v>9</v>
      </c>
      <c r="M9" t="s">
        <v>312</v>
      </c>
      <c r="N9" s="9">
        <v>-442.76</v>
      </c>
      <c r="O9" s="185">
        <v>-11.5</v>
      </c>
      <c r="P9" s="148"/>
      <c r="Q9" s="148"/>
      <c r="S9" s="6">
        <v>9</v>
      </c>
      <c r="T9">
        <v>9</v>
      </c>
      <c r="U9" t="s">
        <v>312</v>
      </c>
      <c r="V9">
        <v>796.88</v>
      </c>
      <c r="W9">
        <v>921.48</v>
      </c>
      <c r="X9">
        <v>-124.6</v>
      </c>
      <c r="Y9">
        <v>-142.02000000000001</v>
      </c>
      <c r="Z9">
        <v>0</v>
      </c>
      <c r="AA9">
        <v>11.9</v>
      </c>
      <c r="AB9">
        <v>5.34</v>
      </c>
      <c r="AC9">
        <v>0.18</v>
      </c>
      <c r="AD9">
        <v>1881.91</v>
      </c>
      <c r="AE9">
        <v>2155.0700000000002</v>
      </c>
      <c r="AF9">
        <v>-273.15999999999997</v>
      </c>
      <c r="AG9">
        <v>-96.47</v>
      </c>
      <c r="AH9">
        <v>-84.09</v>
      </c>
      <c r="AI9">
        <v>2.14</v>
      </c>
      <c r="AJ9">
        <v>11.24</v>
      </c>
      <c r="AK9">
        <v>104.67</v>
      </c>
      <c r="AL9">
        <v>-207.89</v>
      </c>
      <c r="AM9">
        <v>0</v>
      </c>
      <c r="AN9">
        <v>-2.76</v>
      </c>
      <c r="BN9" s="6">
        <v>9</v>
      </c>
      <c r="BO9">
        <v>9</v>
      </c>
      <c r="BP9" t="s">
        <v>312</v>
      </c>
      <c r="BQ9">
        <v>-19.600000000000001</v>
      </c>
      <c r="BR9">
        <v>-0.24</v>
      </c>
      <c r="BS9">
        <v>0</v>
      </c>
      <c r="BT9">
        <v>-237.74</v>
      </c>
      <c r="BU9">
        <v>0.67</v>
      </c>
      <c r="BV9">
        <v>-129.56</v>
      </c>
      <c r="BW9">
        <v>0.77</v>
      </c>
      <c r="BX9">
        <v>7.1</v>
      </c>
      <c r="BZ9" s="6">
        <v>9</v>
      </c>
      <c r="CA9">
        <v>9</v>
      </c>
      <c r="CB9" t="s">
        <v>312</v>
      </c>
      <c r="CC9">
        <v>135.79</v>
      </c>
      <c r="CD9">
        <v>51.67</v>
      </c>
      <c r="CE9">
        <v>40.44</v>
      </c>
      <c r="CF9">
        <v>13.58</v>
      </c>
      <c r="CG9">
        <v>0</v>
      </c>
      <c r="CH9">
        <v>30.11</v>
      </c>
      <c r="CI9">
        <v>-112.03</v>
      </c>
      <c r="CJ9">
        <v>-54.17</v>
      </c>
      <c r="CK9">
        <v>-18.8</v>
      </c>
      <c r="CL9">
        <v>-8.7200000000000006</v>
      </c>
      <c r="CM9">
        <v>-1</v>
      </c>
      <c r="CN9">
        <v>-29.33</v>
      </c>
      <c r="CO9" s="171"/>
      <c r="DP9" s="6">
        <v>9</v>
      </c>
      <c r="DQ9">
        <v>9</v>
      </c>
      <c r="DR9" t="s">
        <v>312</v>
      </c>
      <c r="DS9">
        <v>153.51</v>
      </c>
      <c r="DT9">
        <v>163.62</v>
      </c>
      <c r="DU9">
        <v>112.89</v>
      </c>
      <c r="DV9">
        <v>36.5</v>
      </c>
      <c r="DW9">
        <v>19.34</v>
      </c>
      <c r="DX9">
        <v>90.039999999999992</v>
      </c>
      <c r="DY9">
        <v>141.43</v>
      </c>
      <c r="DZ9">
        <v>108.75</v>
      </c>
      <c r="EA9">
        <v>24.5</v>
      </c>
      <c r="EB9">
        <v>17.71</v>
      </c>
      <c r="EC9">
        <v>25.25</v>
      </c>
      <c r="ED9">
        <v>41.129999999999967</v>
      </c>
      <c r="EJ9" s="121" t="s">
        <v>316</v>
      </c>
      <c r="EK9">
        <v>-1019.64</v>
      </c>
      <c r="EL9">
        <v>-25.8</v>
      </c>
      <c r="EN9" s="121" t="s">
        <v>316</v>
      </c>
      <c r="EO9">
        <v>234.7</v>
      </c>
      <c r="EP9">
        <v>159.27000000000001</v>
      </c>
      <c r="EQ9">
        <v>17.34</v>
      </c>
      <c r="ES9" s="121" t="s">
        <v>316</v>
      </c>
      <c r="ET9">
        <v>19.86</v>
      </c>
      <c r="EU9">
        <v>86.88</v>
      </c>
      <c r="EV9">
        <v>15.89</v>
      </c>
      <c r="EX9" s="121" t="s">
        <v>315</v>
      </c>
      <c r="EY9">
        <v>161.88999999999999</v>
      </c>
      <c r="EZ9">
        <v>11.32</v>
      </c>
      <c r="FA9">
        <v>295.08999999999997</v>
      </c>
      <c r="FC9" s="121" t="s">
        <v>313</v>
      </c>
      <c r="FD9">
        <v>-54.91</v>
      </c>
      <c r="FE9">
        <v>-0.18</v>
      </c>
      <c r="FF9">
        <v>0</v>
      </c>
      <c r="FG9">
        <v>-446.77</v>
      </c>
      <c r="FH9">
        <v>73.89</v>
      </c>
      <c r="FI9">
        <v>-148.38999999999999</v>
      </c>
      <c r="FJ9">
        <v>0.77</v>
      </c>
      <c r="FK9">
        <v>-90.02</v>
      </c>
      <c r="FM9" s="121" t="s">
        <v>316</v>
      </c>
      <c r="FN9">
        <v>8.08</v>
      </c>
      <c r="FO9">
        <v>45.79</v>
      </c>
      <c r="FP9">
        <v>0</v>
      </c>
      <c r="FQ9">
        <v>32.520000000000003</v>
      </c>
      <c r="FR9">
        <v>117.8</v>
      </c>
      <c r="FS9">
        <v>-177.32</v>
      </c>
      <c r="FT9">
        <v>-114.97</v>
      </c>
      <c r="FU9">
        <v>-20.28</v>
      </c>
      <c r="FV9">
        <v>-14.02</v>
      </c>
      <c r="FW9">
        <v>-2.0299999999999998</v>
      </c>
      <c r="FX9">
        <v>-26.02</v>
      </c>
      <c r="GC9" s="121" t="s">
        <v>213</v>
      </c>
      <c r="GD9">
        <v>34.200000000000003</v>
      </c>
    </row>
    <row r="10" spans="2:189">
      <c r="B10" s="285" t="s">
        <v>5</v>
      </c>
      <c r="C10" s="286"/>
      <c r="D10" s="286"/>
      <c r="E10" s="286"/>
      <c r="F10" s="286"/>
      <c r="G10" s="287"/>
      <c r="H10" s="135" t="s">
        <v>158</v>
      </c>
      <c r="K10" s="6">
        <v>10</v>
      </c>
      <c r="L10">
        <v>10</v>
      </c>
      <c r="M10" t="s">
        <v>313</v>
      </c>
      <c r="N10" s="9">
        <v>-710.17</v>
      </c>
      <c r="O10" s="185">
        <v>-16.7</v>
      </c>
      <c r="P10" s="148"/>
      <c r="Q10" s="148"/>
      <c r="S10" s="6">
        <v>10</v>
      </c>
      <c r="T10">
        <v>10</v>
      </c>
      <c r="U10" t="s">
        <v>313</v>
      </c>
      <c r="V10">
        <v>707.63</v>
      </c>
      <c r="W10">
        <v>859.05</v>
      </c>
      <c r="X10">
        <v>-151.41999999999999</v>
      </c>
      <c r="Y10">
        <v>-170.48</v>
      </c>
      <c r="Z10">
        <v>0</v>
      </c>
      <c r="AA10">
        <v>13.64</v>
      </c>
      <c r="AB10">
        <v>5.66</v>
      </c>
      <c r="AC10">
        <v>-0.24</v>
      </c>
      <c r="AD10">
        <v>2081.44</v>
      </c>
      <c r="AE10">
        <v>2161.09</v>
      </c>
      <c r="AF10">
        <v>-79.650000000000006</v>
      </c>
      <c r="AG10">
        <v>-108.85</v>
      </c>
      <c r="AH10">
        <v>-82.07</v>
      </c>
      <c r="AI10">
        <v>0.03</v>
      </c>
      <c r="AJ10">
        <v>12.31</v>
      </c>
      <c r="AK10">
        <v>103.29</v>
      </c>
      <c r="AL10">
        <v>-1.29</v>
      </c>
      <c r="AM10">
        <v>0.04</v>
      </c>
      <c r="AN10">
        <v>-3.11</v>
      </c>
      <c r="BN10" s="6">
        <v>10</v>
      </c>
      <c r="BO10">
        <v>10</v>
      </c>
      <c r="BP10" t="s">
        <v>313</v>
      </c>
      <c r="BQ10">
        <v>-54.91</v>
      </c>
      <c r="BR10">
        <v>-0.18</v>
      </c>
      <c r="BS10">
        <v>0</v>
      </c>
      <c r="BT10">
        <v>-446.77</v>
      </c>
      <c r="BU10">
        <v>73.89</v>
      </c>
      <c r="BV10">
        <v>-148.38999999999999</v>
      </c>
      <c r="BW10">
        <v>0.77</v>
      </c>
      <c r="BX10">
        <v>-90.02</v>
      </c>
      <c r="BZ10" s="6">
        <v>10</v>
      </c>
      <c r="CA10">
        <v>10</v>
      </c>
      <c r="CB10" t="s">
        <v>313</v>
      </c>
      <c r="CC10">
        <v>117.36</v>
      </c>
      <c r="CD10">
        <v>41.94</v>
      </c>
      <c r="CE10">
        <v>25.69</v>
      </c>
      <c r="CF10">
        <v>5.38</v>
      </c>
      <c r="CG10">
        <v>0</v>
      </c>
      <c r="CH10">
        <v>44.34</v>
      </c>
      <c r="CI10">
        <v>-188.5</v>
      </c>
      <c r="CJ10">
        <v>-95.79</v>
      </c>
      <c r="CK10">
        <v>-29.92</v>
      </c>
      <c r="CL10">
        <v>-26.77</v>
      </c>
      <c r="CM10">
        <v>-3.89</v>
      </c>
      <c r="CN10">
        <v>-32.130000000000003</v>
      </c>
      <c r="CO10" s="171"/>
      <c r="DP10" s="6">
        <v>10</v>
      </c>
      <c r="DQ10">
        <v>10</v>
      </c>
      <c r="DR10" t="s">
        <v>313</v>
      </c>
      <c r="DS10">
        <v>163.38999999999999</v>
      </c>
      <c r="DT10">
        <v>208.19</v>
      </c>
      <c r="DU10">
        <v>136.97999999999999</v>
      </c>
      <c r="DV10">
        <v>39.49</v>
      </c>
      <c r="DW10">
        <v>31.41</v>
      </c>
      <c r="DX10">
        <v>111.80000000000001</v>
      </c>
      <c r="DY10">
        <v>168.57</v>
      </c>
      <c r="DZ10">
        <v>153.94</v>
      </c>
      <c r="EA10">
        <v>29.12</v>
      </c>
      <c r="EB10">
        <v>20.32</v>
      </c>
      <c r="EC10">
        <v>25.83</v>
      </c>
      <c r="ED10">
        <v>47.309999999999988</v>
      </c>
      <c r="EJ10" s="121" t="s">
        <v>317</v>
      </c>
      <c r="EK10">
        <v>-1005.91</v>
      </c>
      <c r="EL10">
        <v>-21.1</v>
      </c>
      <c r="EN10" s="121" t="s">
        <v>317</v>
      </c>
      <c r="EO10">
        <v>278.8</v>
      </c>
      <c r="EP10">
        <v>170.66</v>
      </c>
      <c r="EQ10">
        <v>22.56</v>
      </c>
      <c r="ES10" s="121" t="s">
        <v>317</v>
      </c>
      <c r="ET10">
        <v>22.47</v>
      </c>
      <c r="EU10">
        <v>96.36</v>
      </c>
      <c r="EV10">
        <v>26.82</v>
      </c>
      <c r="EX10" s="121" t="s">
        <v>316</v>
      </c>
      <c r="EY10">
        <v>152.97</v>
      </c>
      <c r="EZ10">
        <v>9.39</v>
      </c>
      <c r="FA10">
        <v>248.95</v>
      </c>
      <c r="FC10" s="121" t="s">
        <v>312</v>
      </c>
      <c r="FD10">
        <v>-19.600000000000001</v>
      </c>
      <c r="FE10">
        <v>-0.24</v>
      </c>
      <c r="FF10">
        <v>0</v>
      </c>
      <c r="FG10">
        <v>-237.74</v>
      </c>
      <c r="FH10">
        <v>0.67</v>
      </c>
      <c r="FI10">
        <v>-129.56</v>
      </c>
      <c r="FJ10">
        <v>0.77</v>
      </c>
      <c r="FK10">
        <v>7.1</v>
      </c>
      <c r="FM10" s="121" t="s">
        <v>317</v>
      </c>
      <c r="FN10">
        <v>11.33</v>
      </c>
      <c r="FO10">
        <v>390.31</v>
      </c>
      <c r="FP10">
        <v>0</v>
      </c>
      <c r="FQ10">
        <v>76.28</v>
      </c>
      <c r="FR10">
        <v>507.39</v>
      </c>
      <c r="FS10">
        <v>-289.06</v>
      </c>
      <c r="FT10">
        <v>-206.66</v>
      </c>
      <c r="FU10">
        <v>-28.66</v>
      </c>
      <c r="FV10">
        <v>-19.2</v>
      </c>
      <c r="FW10">
        <v>-4.0199999999999996</v>
      </c>
      <c r="FX10">
        <v>-30.52</v>
      </c>
      <c r="GC10" s="121" t="s">
        <v>240</v>
      </c>
      <c r="GD10">
        <v>23.28</v>
      </c>
    </row>
    <row r="11" spans="2:189" ht="15.75" thickBot="1">
      <c r="B11" s="279" t="s">
        <v>6</v>
      </c>
      <c r="C11" s="280"/>
      <c r="D11" s="280"/>
      <c r="E11" s="280"/>
      <c r="F11" s="280"/>
      <c r="G11" s="281"/>
      <c r="H11" s="136" t="s">
        <v>159</v>
      </c>
      <c r="K11" s="6">
        <v>11</v>
      </c>
      <c r="L11">
        <v>11</v>
      </c>
      <c r="M11" t="s">
        <v>314</v>
      </c>
      <c r="N11" s="9">
        <v>-882.45</v>
      </c>
      <c r="O11">
        <v>-16.899999999999999</v>
      </c>
      <c r="P11" s="148"/>
      <c r="Q11" s="148"/>
      <c r="S11" s="6">
        <v>11</v>
      </c>
      <c r="T11">
        <v>11</v>
      </c>
      <c r="U11" t="s">
        <v>314</v>
      </c>
      <c r="V11">
        <v>701.59</v>
      </c>
      <c r="W11">
        <v>838.29</v>
      </c>
      <c r="X11">
        <v>-136.69999999999999</v>
      </c>
      <c r="Y11">
        <v>-155.06</v>
      </c>
      <c r="Z11">
        <v>0</v>
      </c>
      <c r="AA11">
        <v>13.53</v>
      </c>
      <c r="AB11">
        <v>4.08</v>
      </c>
      <c r="AC11">
        <v>0.75</v>
      </c>
      <c r="AD11">
        <v>2296.2600000000002</v>
      </c>
      <c r="AE11">
        <v>2297.8000000000002</v>
      </c>
      <c r="AF11">
        <v>-1.5400000000000205</v>
      </c>
      <c r="AG11">
        <v>-96.68</v>
      </c>
      <c r="AH11">
        <v>-87.75</v>
      </c>
      <c r="AI11">
        <v>0.76</v>
      </c>
      <c r="AJ11">
        <v>15.05</v>
      </c>
      <c r="AK11">
        <v>111.06</v>
      </c>
      <c r="AL11">
        <v>58.69</v>
      </c>
      <c r="AM11">
        <v>0</v>
      </c>
      <c r="AN11">
        <v>-2.67</v>
      </c>
      <c r="BN11" s="6">
        <v>11</v>
      </c>
      <c r="BO11">
        <v>11</v>
      </c>
      <c r="BP11" t="s">
        <v>314</v>
      </c>
      <c r="BQ11">
        <v>-148.77000000000001</v>
      </c>
      <c r="BR11">
        <v>2.48</v>
      </c>
      <c r="BS11">
        <v>0</v>
      </c>
      <c r="BT11">
        <v>-682.35</v>
      </c>
      <c r="BU11">
        <v>-190.49</v>
      </c>
      <c r="BV11">
        <v>-175.99</v>
      </c>
      <c r="BW11">
        <v>0.77</v>
      </c>
      <c r="BX11">
        <v>258.7</v>
      </c>
      <c r="BZ11" s="6">
        <v>11</v>
      </c>
      <c r="CA11">
        <v>11</v>
      </c>
      <c r="CB11" t="s">
        <v>314</v>
      </c>
      <c r="CC11">
        <v>397.15</v>
      </c>
      <c r="CD11">
        <v>336.1</v>
      </c>
      <c r="CE11">
        <v>16.579999999999998</v>
      </c>
      <c r="CF11">
        <v>2.74</v>
      </c>
      <c r="CG11">
        <v>0</v>
      </c>
      <c r="CH11">
        <v>41.72</v>
      </c>
      <c r="CI11">
        <v>-196.36</v>
      </c>
      <c r="CJ11">
        <v>-126.7</v>
      </c>
      <c r="CK11">
        <v>-28.15</v>
      </c>
      <c r="CL11">
        <v>-8.0299999999999994</v>
      </c>
      <c r="CM11">
        <v>-1.45</v>
      </c>
      <c r="CN11">
        <v>-32.04</v>
      </c>
      <c r="CO11" s="171"/>
      <c r="DP11" s="6">
        <v>11</v>
      </c>
      <c r="DQ11">
        <v>11</v>
      </c>
      <c r="DR11" t="s">
        <v>314</v>
      </c>
      <c r="DS11">
        <v>170.16</v>
      </c>
      <c r="DT11">
        <v>241.25</v>
      </c>
      <c r="DU11">
        <v>164.23</v>
      </c>
      <c r="DV11">
        <v>36.39</v>
      </c>
      <c r="DW11">
        <v>29.59</v>
      </c>
      <c r="DX11">
        <v>109.13000000000002</v>
      </c>
      <c r="DY11">
        <v>201.48</v>
      </c>
      <c r="DZ11">
        <v>188.42</v>
      </c>
      <c r="EA11">
        <v>33.799999999999997</v>
      </c>
      <c r="EB11">
        <v>19.04</v>
      </c>
      <c r="EC11">
        <v>21.45</v>
      </c>
      <c r="ED11">
        <v>50.090000000000018</v>
      </c>
      <c r="EX11" s="121" t="s">
        <v>317</v>
      </c>
      <c r="EY11">
        <v>162.88</v>
      </c>
      <c r="EZ11">
        <v>5.74</v>
      </c>
      <c r="FA11">
        <v>303.39999999999998</v>
      </c>
      <c r="GC11" s="121" t="s">
        <v>298</v>
      </c>
      <c r="GD11">
        <v>140.14999999999989</v>
      </c>
    </row>
    <row r="12" spans="2:189">
      <c r="K12" s="6">
        <v>12</v>
      </c>
      <c r="L12">
        <v>12</v>
      </c>
      <c r="M12" t="s">
        <v>315</v>
      </c>
      <c r="N12" s="9">
        <v>-977.32</v>
      </c>
      <c r="O12">
        <v>-20</v>
      </c>
      <c r="P12" s="148"/>
      <c r="Q12" s="148"/>
      <c r="S12" s="6">
        <v>12</v>
      </c>
      <c r="T12">
        <v>12</v>
      </c>
      <c r="U12" t="s">
        <v>315</v>
      </c>
      <c r="V12">
        <v>808.37</v>
      </c>
      <c r="W12">
        <v>936.23</v>
      </c>
      <c r="X12">
        <v>-127.86</v>
      </c>
      <c r="Y12">
        <v>-144.84</v>
      </c>
      <c r="Z12">
        <v>0</v>
      </c>
      <c r="AA12">
        <v>12.33</v>
      </c>
      <c r="AB12">
        <v>4.5999999999999996</v>
      </c>
      <c r="AC12">
        <v>0.05</v>
      </c>
      <c r="AD12">
        <v>2373.83</v>
      </c>
      <c r="AE12">
        <v>2451.17</v>
      </c>
      <c r="AF12">
        <v>-77.34</v>
      </c>
      <c r="AG12">
        <v>-96.74</v>
      </c>
      <c r="AH12">
        <v>-90.35</v>
      </c>
      <c r="AI12">
        <v>1.45</v>
      </c>
      <c r="AJ12">
        <v>12.23</v>
      </c>
      <c r="AK12">
        <v>128.12</v>
      </c>
      <c r="AL12">
        <v>-29.19</v>
      </c>
      <c r="AM12">
        <v>0</v>
      </c>
      <c r="AN12">
        <v>-2.86</v>
      </c>
      <c r="BN12" s="6">
        <v>12</v>
      </c>
      <c r="BO12">
        <v>12</v>
      </c>
      <c r="BP12" t="s">
        <v>315</v>
      </c>
      <c r="BQ12">
        <v>-136.71</v>
      </c>
      <c r="BR12">
        <v>75.62</v>
      </c>
      <c r="BS12">
        <v>0</v>
      </c>
      <c r="BT12">
        <v>-463.84</v>
      </c>
      <c r="BU12">
        <v>-559.41999999999996</v>
      </c>
      <c r="BV12">
        <v>-125.19</v>
      </c>
      <c r="BW12">
        <v>0.77</v>
      </c>
      <c r="BX12">
        <v>-20.16</v>
      </c>
      <c r="BZ12" s="6">
        <v>12</v>
      </c>
      <c r="CA12">
        <v>12</v>
      </c>
      <c r="CB12" t="s">
        <v>315</v>
      </c>
      <c r="CC12">
        <v>674.65</v>
      </c>
      <c r="CD12">
        <v>580.52</v>
      </c>
      <c r="CE12">
        <v>21.57</v>
      </c>
      <c r="CF12">
        <v>34.81</v>
      </c>
      <c r="CG12">
        <v>0</v>
      </c>
      <c r="CH12">
        <v>37.76</v>
      </c>
      <c r="CI12">
        <v>-143.94</v>
      </c>
      <c r="CJ12">
        <v>-61.22</v>
      </c>
      <c r="CK12">
        <v>-23.35</v>
      </c>
      <c r="CL12">
        <v>-23.48</v>
      </c>
      <c r="CM12">
        <v>-3.92</v>
      </c>
      <c r="CN12">
        <v>-31.97</v>
      </c>
      <c r="CO12" s="171"/>
      <c r="DP12" s="6">
        <v>12</v>
      </c>
      <c r="DQ12">
        <v>12</v>
      </c>
      <c r="DR12" t="s">
        <v>315</v>
      </c>
      <c r="DS12">
        <v>178.74</v>
      </c>
      <c r="DT12">
        <v>211.74</v>
      </c>
      <c r="DU12">
        <v>132.94</v>
      </c>
      <c r="DV12">
        <v>42.84</v>
      </c>
      <c r="DW12">
        <v>30.44</v>
      </c>
      <c r="DX12">
        <v>117.44999999999996</v>
      </c>
      <c r="DY12">
        <v>172.71</v>
      </c>
      <c r="DZ12">
        <v>159.18</v>
      </c>
      <c r="EA12">
        <v>26.38</v>
      </c>
      <c r="EB12">
        <v>24.95</v>
      </c>
      <c r="EC12">
        <v>26.94</v>
      </c>
      <c r="ED12">
        <v>68.820000000000007</v>
      </c>
    </row>
    <row r="13" spans="2:189">
      <c r="K13" s="6">
        <v>13</v>
      </c>
      <c r="L13">
        <v>13</v>
      </c>
      <c r="M13" t="s">
        <v>316</v>
      </c>
      <c r="N13" s="9">
        <v>-1019.64</v>
      </c>
      <c r="O13">
        <v>-25.8</v>
      </c>
      <c r="P13" s="148"/>
      <c r="Q13" s="148"/>
      <c r="S13" s="6">
        <v>13</v>
      </c>
      <c r="T13">
        <v>13</v>
      </c>
      <c r="U13" t="s">
        <v>316</v>
      </c>
      <c r="V13">
        <v>691.02</v>
      </c>
      <c r="W13">
        <v>811.48</v>
      </c>
      <c r="X13">
        <v>-120.46</v>
      </c>
      <c r="Y13">
        <v>-135.06</v>
      </c>
      <c r="Z13">
        <v>0</v>
      </c>
      <c r="AA13">
        <v>10.9</v>
      </c>
      <c r="AB13">
        <v>3.87</v>
      </c>
      <c r="AC13">
        <v>-0.16</v>
      </c>
      <c r="AD13">
        <v>2316.75</v>
      </c>
      <c r="AE13">
        <v>2549.0500000000002</v>
      </c>
      <c r="AF13">
        <v>-232.3</v>
      </c>
      <c r="AG13">
        <v>-95.09</v>
      </c>
      <c r="AH13">
        <v>-91.03</v>
      </c>
      <c r="AI13">
        <v>0.52</v>
      </c>
      <c r="AJ13">
        <v>9</v>
      </c>
      <c r="AK13">
        <v>97.91</v>
      </c>
      <c r="AL13">
        <v>-147.77000000000001</v>
      </c>
      <c r="AM13">
        <v>0.04</v>
      </c>
      <c r="AN13">
        <v>-5.88</v>
      </c>
      <c r="BN13" s="6">
        <v>13</v>
      </c>
      <c r="BO13">
        <v>13</v>
      </c>
      <c r="BP13" t="s">
        <v>316</v>
      </c>
      <c r="BQ13">
        <v>-97.89</v>
      </c>
      <c r="BR13">
        <v>32.409999999999997</v>
      </c>
      <c r="BS13">
        <v>0</v>
      </c>
      <c r="BT13">
        <v>-487.35</v>
      </c>
      <c r="BU13">
        <v>38.729999999999997</v>
      </c>
      <c r="BV13">
        <v>-252.11</v>
      </c>
      <c r="BW13">
        <v>0.78</v>
      </c>
      <c r="BX13">
        <v>-141.21</v>
      </c>
      <c r="BZ13" s="6">
        <v>13</v>
      </c>
      <c r="CA13">
        <v>13</v>
      </c>
      <c r="CB13" t="s">
        <v>316</v>
      </c>
      <c r="CC13">
        <v>117.8</v>
      </c>
      <c r="CD13">
        <v>45.79</v>
      </c>
      <c r="CE13">
        <v>31.41</v>
      </c>
      <c r="CF13">
        <v>8.08</v>
      </c>
      <c r="CG13">
        <v>0</v>
      </c>
      <c r="CH13">
        <v>32.520000000000003</v>
      </c>
      <c r="CI13">
        <v>-177.32</v>
      </c>
      <c r="CJ13">
        <v>-114.97</v>
      </c>
      <c r="CK13">
        <v>-20.28</v>
      </c>
      <c r="CL13">
        <v>-14.02</v>
      </c>
      <c r="CM13">
        <v>-2.0299999999999998</v>
      </c>
      <c r="CN13">
        <v>-26.02</v>
      </c>
      <c r="CO13" s="171"/>
      <c r="DP13" s="6">
        <v>13</v>
      </c>
      <c r="DQ13">
        <v>13</v>
      </c>
      <c r="DR13" t="s">
        <v>316</v>
      </c>
      <c r="DS13">
        <v>185.4</v>
      </c>
      <c r="DT13">
        <v>166.07</v>
      </c>
      <c r="DU13">
        <v>106.89</v>
      </c>
      <c r="DV13">
        <v>34.22</v>
      </c>
      <c r="DW13">
        <v>24.64</v>
      </c>
      <c r="DX13">
        <v>100.98000000000009</v>
      </c>
      <c r="DY13">
        <v>158.12</v>
      </c>
      <c r="DZ13">
        <v>152.29</v>
      </c>
      <c r="EA13">
        <v>23.17</v>
      </c>
      <c r="EB13">
        <v>19.91</v>
      </c>
      <c r="EC13">
        <v>25.1</v>
      </c>
      <c r="ED13">
        <v>47.14000000000005</v>
      </c>
    </row>
    <row r="14" spans="2:189">
      <c r="K14" s="6">
        <v>14</v>
      </c>
      <c r="L14">
        <v>14</v>
      </c>
      <c r="M14" t="s">
        <v>317</v>
      </c>
      <c r="N14" s="9">
        <v>-1005.91</v>
      </c>
      <c r="O14">
        <v>-21.1</v>
      </c>
      <c r="P14" s="148"/>
      <c r="Q14" s="148"/>
      <c r="S14" s="6">
        <v>14</v>
      </c>
      <c r="T14">
        <v>14</v>
      </c>
      <c r="U14" t="s">
        <v>317</v>
      </c>
      <c r="V14">
        <v>635.83000000000004</v>
      </c>
      <c r="W14">
        <v>789.72</v>
      </c>
      <c r="X14">
        <v>-153.88999999999999</v>
      </c>
      <c r="Y14">
        <v>-171.49</v>
      </c>
      <c r="Z14">
        <v>0</v>
      </c>
      <c r="AA14">
        <v>13.74</v>
      </c>
      <c r="AB14">
        <v>3.71</v>
      </c>
      <c r="AC14">
        <v>0.16</v>
      </c>
      <c r="AD14">
        <v>2366.77</v>
      </c>
      <c r="AE14">
        <v>2568.52</v>
      </c>
      <c r="AF14">
        <v>-201.75</v>
      </c>
      <c r="AG14">
        <v>-114.83</v>
      </c>
      <c r="AH14">
        <v>-93.01</v>
      </c>
      <c r="AI14">
        <v>0</v>
      </c>
      <c r="AJ14">
        <v>9.16</v>
      </c>
      <c r="AK14">
        <v>110.43</v>
      </c>
      <c r="AL14">
        <v>-106.39</v>
      </c>
      <c r="AM14">
        <v>0</v>
      </c>
      <c r="AN14">
        <v>-7.11</v>
      </c>
      <c r="BN14" s="6">
        <v>14</v>
      </c>
      <c r="BO14">
        <v>14</v>
      </c>
      <c r="BP14" t="s">
        <v>317</v>
      </c>
      <c r="BQ14">
        <v>-115.44</v>
      </c>
      <c r="BR14">
        <v>6.54</v>
      </c>
      <c r="BS14">
        <v>0</v>
      </c>
      <c r="BT14">
        <v>-745.15</v>
      </c>
      <c r="BU14">
        <v>-226.22</v>
      </c>
      <c r="BV14">
        <v>-122.95</v>
      </c>
      <c r="BW14">
        <v>0.77</v>
      </c>
      <c r="BX14">
        <v>237.11</v>
      </c>
      <c r="BZ14" s="6">
        <v>14</v>
      </c>
      <c r="CA14">
        <v>14</v>
      </c>
      <c r="CB14" t="s">
        <v>317</v>
      </c>
      <c r="CC14">
        <v>507.39</v>
      </c>
      <c r="CD14">
        <v>390.31</v>
      </c>
      <c r="CE14">
        <v>29.46</v>
      </c>
      <c r="CF14">
        <v>11.33</v>
      </c>
      <c r="CG14">
        <v>0</v>
      </c>
      <c r="CH14">
        <v>76.28</v>
      </c>
      <c r="CI14">
        <v>-289.06</v>
      </c>
      <c r="CJ14">
        <v>-206.66</v>
      </c>
      <c r="CK14">
        <v>-28.66</v>
      </c>
      <c r="CL14">
        <v>-19.2</v>
      </c>
      <c r="CM14">
        <v>-4.0199999999999996</v>
      </c>
      <c r="CN14">
        <v>-30.52</v>
      </c>
      <c r="CQ14" s="128"/>
      <c r="CR14" s="9"/>
      <c r="DP14" s="6">
        <v>14</v>
      </c>
      <c r="DQ14">
        <v>14</v>
      </c>
      <c r="DR14" t="s">
        <v>317</v>
      </c>
      <c r="DS14">
        <v>200.45</v>
      </c>
      <c r="DT14">
        <v>255.56</v>
      </c>
      <c r="DU14">
        <v>150.16999999999999</v>
      </c>
      <c r="DV14">
        <v>34.200000000000003</v>
      </c>
      <c r="DW14">
        <v>23.28</v>
      </c>
      <c r="DX14">
        <v>140.14999999999989</v>
      </c>
      <c r="DY14">
        <v>209.12</v>
      </c>
      <c r="DZ14">
        <v>219.86</v>
      </c>
      <c r="EA14">
        <v>27.84</v>
      </c>
      <c r="EB14">
        <v>22.47</v>
      </c>
      <c r="EC14">
        <v>28.86</v>
      </c>
      <c r="ED14">
        <v>56.820000000000007</v>
      </c>
      <c r="GD14" s="211" t="s">
        <v>169</v>
      </c>
    </row>
    <row r="15" spans="2:189" ht="15.75" thickBot="1">
      <c r="B15" s="130" t="s">
        <v>195</v>
      </c>
      <c r="GC15" s="211" t="s">
        <v>170</v>
      </c>
      <c r="GD15" t="s">
        <v>317</v>
      </c>
    </row>
    <row r="16" spans="2:189">
      <c r="B16" s="288" t="s">
        <v>0</v>
      </c>
      <c r="C16" s="289"/>
      <c r="D16" s="289"/>
      <c r="E16" s="289"/>
      <c r="F16" s="289"/>
      <c r="G16" s="290"/>
      <c r="H16" s="161">
        <f>VLOOKUP(MAX(K:K),K:L,2,0)</f>
        <v>14</v>
      </c>
      <c r="AQ16" s="1" t="s">
        <v>8</v>
      </c>
      <c r="AR16" s="1"/>
      <c r="AS16" s="1"/>
      <c r="AT16" s="1"/>
      <c r="AU16" s="1"/>
      <c r="AV16" s="1"/>
      <c r="AW16" s="1"/>
      <c r="AX16" s="1"/>
      <c r="AY16" s="1"/>
      <c r="AZ16" s="1"/>
      <c r="BA16" s="1"/>
      <c r="BB16" s="1"/>
      <c r="BC16" s="1"/>
      <c r="BD16" s="1"/>
      <c r="BE16" s="1"/>
      <c r="BF16" s="1"/>
      <c r="BG16" s="1"/>
      <c r="BH16" s="1"/>
      <c r="BI16" s="1"/>
      <c r="BJ16" s="1"/>
      <c r="BK16" s="1"/>
      <c r="BL16" s="1"/>
      <c r="DD16" s="9"/>
      <c r="DE16" s="9"/>
      <c r="DF16" s="9"/>
      <c r="DG16" s="9"/>
      <c r="DH16" s="9"/>
      <c r="DI16" s="9"/>
      <c r="DJ16" s="9"/>
      <c r="DK16" s="9"/>
      <c r="DL16" s="9"/>
      <c r="DM16" s="183"/>
      <c r="GC16" s="121" t="s">
        <v>189</v>
      </c>
      <c r="GD16">
        <v>209.12</v>
      </c>
    </row>
    <row r="17" spans="2:186">
      <c r="B17" s="273" t="s">
        <v>1</v>
      </c>
      <c r="C17" s="274"/>
      <c r="D17" s="274"/>
      <c r="E17" s="274"/>
      <c r="F17" s="274"/>
      <c r="G17" s="275"/>
      <c r="H17" s="162">
        <f>VLOOKUP(MAX(S:S),S:T,2,0)</f>
        <v>14</v>
      </c>
      <c r="AQ17" s="3"/>
      <c r="AR17" s="3"/>
      <c r="AS17" s="3"/>
      <c r="AT17" s="3"/>
      <c r="AU17" s="3"/>
      <c r="AV17" s="3"/>
      <c r="AW17" s="3"/>
      <c r="AX17" s="3"/>
      <c r="AY17" s="3"/>
      <c r="AZ17" s="3"/>
      <c r="BA17" s="3"/>
      <c r="BB17" s="3"/>
      <c r="BC17" s="3"/>
      <c r="BD17" s="3"/>
      <c r="BE17" s="3"/>
      <c r="BF17" s="3"/>
      <c r="BG17" s="3"/>
      <c r="BH17" s="3"/>
      <c r="BI17" s="3"/>
      <c r="BJ17" s="3"/>
      <c r="BK17" s="3"/>
      <c r="BL17" s="3"/>
      <c r="DD17" s="9"/>
      <c r="DE17" s="9"/>
      <c r="DF17" s="9"/>
      <c r="DG17" s="9"/>
      <c r="DH17" s="9"/>
      <c r="DI17" s="9"/>
      <c r="DJ17" s="9"/>
      <c r="DK17" s="9"/>
      <c r="DL17" s="9"/>
      <c r="DM17" s="183"/>
      <c r="GC17" s="121" t="s">
        <v>191</v>
      </c>
      <c r="GD17">
        <v>219.86</v>
      </c>
    </row>
    <row r="18" spans="2:186">
      <c r="B18" s="273" t="s">
        <v>2</v>
      </c>
      <c r="C18" s="274"/>
      <c r="D18" s="274"/>
      <c r="E18" s="274"/>
      <c r="F18" s="274"/>
      <c r="G18" s="275"/>
      <c r="H18" s="162">
        <f>VLOOKUP(MAX(AQ:AQ),AQ:AR,2,0)</f>
        <v>14</v>
      </c>
      <c r="AD18" s="212"/>
      <c r="CP18" t="s">
        <v>11</v>
      </c>
      <c r="DD18" s="9"/>
      <c r="DE18" s="9"/>
      <c r="DF18" s="9"/>
      <c r="DG18" s="9"/>
      <c r="DH18" s="9"/>
      <c r="DI18" s="9"/>
      <c r="DJ18" s="9"/>
      <c r="DK18" s="9"/>
      <c r="DL18" s="9"/>
      <c r="DM18" s="183"/>
      <c r="GC18" s="121" t="s">
        <v>241</v>
      </c>
      <c r="GD18">
        <v>27.84</v>
      </c>
    </row>
    <row r="19" spans="2:186" ht="15" customHeight="1">
      <c r="B19" s="273" t="s">
        <v>3</v>
      </c>
      <c r="C19" s="274"/>
      <c r="D19" s="274"/>
      <c r="E19" s="274"/>
      <c r="F19" s="274"/>
      <c r="G19" s="275"/>
      <c r="H19" s="162">
        <f>VLOOKUP(MAX(BN:BN),BN:BO,2,0)</f>
        <v>14</v>
      </c>
      <c r="AQ19" s="6" t="s">
        <v>13</v>
      </c>
      <c r="AR19" t="s">
        <v>14</v>
      </c>
      <c r="AS19" t="s">
        <v>15</v>
      </c>
      <c r="AT19" t="s">
        <v>30</v>
      </c>
      <c r="AU19" t="s">
        <v>31</v>
      </c>
      <c r="AV19" t="s">
        <v>32</v>
      </c>
      <c r="AW19" t="s">
        <v>33</v>
      </c>
      <c r="AX19" t="s">
        <v>34</v>
      </c>
      <c r="AY19" t="s">
        <v>208</v>
      </c>
      <c r="AZ19" t="s">
        <v>35</v>
      </c>
      <c r="BA19" t="s">
        <v>209</v>
      </c>
      <c r="BB19" t="s">
        <v>36</v>
      </c>
      <c r="BC19" t="s">
        <v>210</v>
      </c>
      <c r="BD19" t="s">
        <v>37</v>
      </c>
      <c r="BE19" t="s">
        <v>211</v>
      </c>
      <c r="BF19" s="7" t="s">
        <v>38</v>
      </c>
      <c r="BH19" s="6" t="s">
        <v>13</v>
      </c>
      <c r="BI19" t="s">
        <v>14</v>
      </c>
      <c r="BJ19" t="s">
        <v>15</v>
      </c>
      <c r="BK19" t="s">
        <v>39</v>
      </c>
      <c r="BL19" t="s">
        <v>40</v>
      </c>
      <c r="CO19" s="171"/>
      <c r="CP19" s="6" t="s">
        <v>13</v>
      </c>
      <c r="CQ19" t="s">
        <v>14</v>
      </c>
      <c r="CR19" t="s">
        <v>15</v>
      </c>
      <c r="CS19" t="s">
        <v>220</v>
      </c>
      <c r="CT19" t="s">
        <v>58</v>
      </c>
      <c r="CU19" t="s">
        <v>54</v>
      </c>
      <c r="CV19" t="s">
        <v>222</v>
      </c>
      <c r="CW19" t="s">
        <v>221</v>
      </c>
      <c r="CX19" t="s">
        <v>57</v>
      </c>
      <c r="CY19" t="s">
        <v>55</v>
      </c>
      <c r="CZ19" t="s">
        <v>56</v>
      </c>
      <c r="DA19" t="s">
        <v>176</v>
      </c>
      <c r="DB19" t="s">
        <v>91</v>
      </c>
      <c r="DD19" s="9"/>
      <c r="DE19" s="9"/>
      <c r="DF19" s="9"/>
      <c r="DG19" s="9"/>
      <c r="GC19" s="121" t="s">
        <v>212</v>
      </c>
      <c r="GD19">
        <v>22.47</v>
      </c>
    </row>
    <row r="20" spans="2:186">
      <c r="B20" s="273" t="s">
        <v>4</v>
      </c>
      <c r="C20" s="274"/>
      <c r="D20" s="274"/>
      <c r="E20" s="274"/>
      <c r="F20" s="274"/>
      <c r="G20" s="275"/>
      <c r="H20" s="162">
        <f>VLOOKUP(MAX(BZ:BZ),BZ:CA,2,0)</f>
        <v>14</v>
      </c>
      <c r="AQ20" s="6">
        <v>9</v>
      </c>
      <c r="AR20">
        <v>9</v>
      </c>
      <c r="AS20" t="s">
        <v>312</v>
      </c>
      <c r="AT20">
        <v>433.26</v>
      </c>
      <c r="AU20">
        <v>252.57</v>
      </c>
      <c r="AV20">
        <v>167.6</v>
      </c>
      <c r="AW20">
        <v>13.09</v>
      </c>
      <c r="AX20">
        <v>126.81</v>
      </c>
      <c r="AY20">
        <v>94.88</v>
      </c>
      <c r="AZ20">
        <v>25.53</v>
      </c>
      <c r="BA20">
        <v>6.39</v>
      </c>
      <c r="BB20">
        <v>306.45</v>
      </c>
      <c r="BC20">
        <v>157.68</v>
      </c>
      <c r="BD20">
        <v>142.07</v>
      </c>
      <c r="BE20">
        <v>6.7</v>
      </c>
      <c r="BF20">
        <v>11.3</v>
      </c>
      <c r="BH20" s="6">
        <v>9</v>
      </c>
      <c r="BI20" s="187">
        <v>9</v>
      </c>
      <c r="BJ20" t="s">
        <v>312</v>
      </c>
      <c r="BK20" t="s">
        <v>67</v>
      </c>
      <c r="BL20">
        <v>253.51</v>
      </c>
      <c r="CO20" s="171"/>
      <c r="CP20" s="6">
        <v>9</v>
      </c>
      <c r="CQ20">
        <v>9</v>
      </c>
      <c r="CR20" t="s">
        <v>312</v>
      </c>
      <c r="CS20">
        <v>451.95</v>
      </c>
      <c r="CT20">
        <v>125.9</v>
      </c>
      <c r="CU20">
        <v>62.73</v>
      </c>
      <c r="CV20">
        <v>21.66</v>
      </c>
      <c r="CW20">
        <v>22.4</v>
      </c>
      <c r="CX20">
        <v>18.940000000000001</v>
      </c>
      <c r="CY20">
        <v>13.63</v>
      </c>
      <c r="CZ20">
        <v>12.76</v>
      </c>
      <c r="DA20">
        <v>5.18</v>
      </c>
      <c r="DB20">
        <v>61.730000000000011</v>
      </c>
      <c r="DD20" s="9"/>
      <c r="DE20" s="9"/>
      <c r="DF20" s="9"/>
      <c r="DG20" s="9"/>
      <c r="GC20" s="121" t="s">
        <v>190</v>
      </c>
      <c r="GD20">
        <v>28.86</v>
      </c>
    </row>
    <row r="21" spans="2:186">
      <c r="B21" s="273" t="s">
        <v>5</v>
      </c>
      <c r="C21" s="274"/>
      <c r="D21" s="274"/>
      <c r="E21" s="274"/>
      <c r="F21" s="274"/>
      <c r="G21" s="275"/>
      <c r="H21" s="162">
        <f>VLOOKUP(MAX(CP:CP),CP:CQ,2,0)</f>
        <v>14</v>
      </c>
      <c r="AD21" s="212"/>
      <c r="AQ21" s="6">
        <v>10</v>
      </c>
      <c r="AR21">
        <v>10</v>
      </c>
      <c r="AS21" t="s">
        <v>313</v>
      </c>
      <c r="AT21">
        <v>479.35</v>
      </c>
      <c r="AU21">
        <v>253.3</v>
      </c>
      <c r="AV21">
        <v>210.35</v>
      </c>
      <c r="AW21">
        <v>15.71</v>
      </c>
      <c r="AX21">
        <v>133.93</v>
      </c>
      <c r="AY21">
        <v>98.7</v>
      </c>
      <c r="AZ21">
        <v>26.91</v>
      </c>
      <c r="BA21">
        <v>8.32</v>
      </c>
      <c r="BB21">
        <v>345.42</v>
      </c>
      <c r="BC21">
        <v>154.6</v>
      </c>
      <c r="BD21">
        <v>183.44</v>
      </c>
      <c r="BE21">
        <v>7.38</v>
      </c>
      <c r="BF21">
        <v>11.3</v>
      </c>
      <c r="BH21" s="6">
        <v>9</v>
      </c>
      <c r="BI21" s="187">
        <v>9</v>
      </c>
      <c r="BJ21" t="s">
        <v>312</v>
      </c>
      <c r="BK21" t="s">
        <v>68</v>
      </c>
      <c r="BL21">
        <v>38.81</v>
      </c>
      <c r="CO21" s="171"/>
      <c r="CP21" s="6">
        <v>10</v>
      </c>
      <c r="CQ21">
        <v>10</v>
      </c>
      <c r="CR21" t="s">
        <v>313</v>
      </c>
      <c r="CS21">
        <v>349.08</v>
      </c>
      <c r="CT21">
        <v>125</v>
      </c>
      <c r="CU21">
        <v>63.13</v>
      </c>
      <c r="CV21">
        <v>24.6</v>
      </c>
      <c r="CW21">
        <v>28.86</v>
      </c>
      <c r="CX21">
        <v>27.39</v>
      </c>
      <c r="CY21">
        <v>13.18</v>
      </c>
      <c r="CZ21">
        <v>12.1</v>
      </c>
      <c r="DA21">
        <v>5.45</v>
      </c>
      <c r="DB21">
        <v>58.840000000000018</v>
      </c>
      <c r="DD21" s="9"/>
      <c r="DE21" s="9"/>
      <c r="DF21" s="9"/>
      <c r="DG21" s="9"/>
      <c r="GC21" s="121" t="s">
        <v>192</v>
      </c>
      <c r="GD21">
        <v>56.820000000000007</v>
      </c>
    </row>
    <row r="22" spans="2:186" ht="15.75" thickBot="1">
      <c r="B22" s="276" t="s">
        <v>6</v>
      </c>
      <c r="C22" s="277"/>
      <c r="D22" s="277"/>
      <c r="E22" s="277"/>
      <c r="F22" s="277"/>
      <c r="G22" s="278"/>
      <c r="H22" s="163">
        <f>VLOOKUP(MAX(DP:DP),DP:DQ,2,0)</f>
        <v>14</v>
      </c>
      <c r="AF22" s="186"/>
      <c r="AQ22" s="6">
        <v>11</v>
      </c>
      <c r="AR22">
        <v>11</v>
      </c>
      <c r="AS22" t="s">
        <v>314</v>
      </c>
      <c r="AT22">
        <v>477.62</v>
      </c>
      <c r="AU22">
        <v>260.37</v>
      </c>
      <c r="AV22">
        <v>196.58</v>
      </c>
      <c r="AW22">
        <v>20.67</v>
      </c>
      <c r="AX22">
        <v>139.1</v>
      </c>
      <c r="AY22">
        <v>104.27</v>
      </c>
      <c r="AZ22">
        <v>27.23</v>
      </c>
      <c r="BA22">
        <v>7.6</v>
      </c>
      <c r="BB22">
        <v>338.52</v>
      </c>
      <c r="BC22">
        <v>156.1</v>
      </c>
      <c r="BD22">
        <v>169.35</v>
      </c>
      <c r="BE22">
        <v>13.07</v>
      </c>
      <c r="BF22">
        <v>9.1999999999999993</v>
      </c>
      <c r="BH22" s="6">
        <v>9</v>
      </c>
      <c r="BI22" s="187">
        <v>9</v>
      </c>
      <c r="BJ22" t="s">
        <v>312</v>
      </c>
      <c r="BK22" t="s">
        <v>69</v>
      </c>
      <c r="BL22">
        <v>140.94</v>
      </c>
      <c r="BQ22" s="9"/>
      <c r="BR22" s="9"/>
      <c r="BS22" s="9"/>
      <c r="BT22" s="9"/>
      <c r="BU22" s="9"/>
      <c r="BV22" s="9"/>
      <c r="BW22" s="9"/>
      <c r="BX22" s="9"/>
      <c r="CO22" s="171"/>
      <c r="CP22" s="6">
        <v>11</v>
      </c>
      <c r="CQ22">
        <v>11</v>
      </c>
      <c r="CR22" t="s">
        <v>314</v>
      </c>
      <c r="CS22">
        <v>362.71</v>
      </c>
      <c r="CT22">
        <v>92.48</v>
      </c>
      <c r="CU22">
        <v>71.23</v>
      </c>
      <c r="CV22">
        <v>22.38</v>
      </c>
      <c r="CW22">
        <v>28.71</v>
      </c>
      <c r="CX22">
        <v>23.01</v>
      </c>
      <c r="CY22">
        <v>12.58</v>
      </c>
      <c r="CZ22">
        <v>10.72</v>
      </c>
      <c r="DA22">
        <v>17.350000000000001</v>
      </c>
      <c r="DB22">
        <v>60.420000000000023</v>
      </c>
      <c r="DD22" s="9"/>
      <c r="DE22" s="9"/>
      <c r="DF22" s="9"/>
      <c r="DG22" s="9"/>
    </row>
    <row r="23" spans="2:186">
      <c r="B23" s="140"/>
      <c r="AF23" s="186"/>
      <c r="AQ23" s="6">
        <v>12</v>
      </c>
      <c r="AR23">
        <v>12</v>
      </c>
      <c r="AS23" t="s">
        <v>315</v>
      </c>
      <c r="AT23">
        <v>468.3</v>
      </c>
      <c r="AU23">
        <v>263.7</v>
      </c>
      <c r="AV23" s="186">
        <v>184.33</v>
      </c>
      <c r="AW23">
        <v>20.27</v>
      </c>
      <c r="AX23">
        <v>131.36000000000001</v>
      </c>
      <c r="AY23">
        <v>99.42</v>
      </c>
      <c r="AZ23" s="186">
        <v>23.42</v>
      </c>
      <c r="BA23" s="186">
        <v>8.52</v>
      </c>
      <c r="BB23" s="186">
        <v>336.94</v>
      </c>
      <c r="BC23" s="186">
        <v>164.28</v>
      </c>
      <c r="BD23" s="186">
        <v>160.91</v>
      </c>
      <c r="BE23" s="186">
        <v>11.75</v>
      </c>
      <c r="BF23">
        <v>9.6</v>
      </c>
      <c r="BH23" s="6">
        <v>10</v>
      </c>
      <c r="BI23" s="187">
        <v>10</v>
      </c>
      <c r="BJ23" t="s">
        <v>313</v>
      </c>
      <c r="BK23" t="s">
        <v>67</v>
      </c>
      <c r="BL23">
        <v>276.89</v>
      </c>
      <c r="BQ23" s="9"/>
      <c r="BR23" s="9"/>
      <c r="BS23" s="9"/>
      <c r="BT23" s="9"/>
      <c r="BU23" s="9"/>
      <c r="BV23" s="9"/>
      <c r="BW23" s="9"/>
      <c r="BX23" s="9"/>
      <c r="CC23" s="9"/>
      <c r="CD23" s="9"/>
      <c r="CE23" s="9"/>
      <c r="CF23" s="9"/>
      <c r="CG23" s="9"/>
      <c r="CH23" s="9"/>
      <c r="CI23" s="9"/>
      <c r="CJ23" s="9"/>
      <c r="CK23" s="9"/>
      <c r="CL23" s="9"/>
      <c r="CM23" s="9"/>
      <c r="CN23" s="9"/>
      <c r="CO23" s="171"/>
      <c r="CP23" s="6">
        <v>12</v>
      </c>
      <c r="CQ23">
        <v>12</v>
      </c>
      <c r="CR23" t="s">
        <v>315</v>
      </c>
      <c r="CS23">
        <v>468.49</v>
      </c>
      <c r="CT23">
        <v>104.55</v>
      </c>
      <c r="CU23">
        <v>71.540000000000006</v>
      </c>
      <c r="CV23">
        <v>22.77</v>
      </c>
      <c r="CW23">
        <v>24.38</v>
      </c>
      <c r="CX23">
        <v>25.81</v>
      </c>
      <c r="CY23">
        <v>11.19</v>
      </c>
      <c r="CZ23">
        <v>11.77</v>
      </c>
      <c r="DA23">
        <v>8.51</v>
      </c>
      <c r="DB23">
        <v>59.359999999999964</v>
      </c>
      <c r="DD23" s="9"/>
      <c r="DE23" s="9"/>
      <c r="DF23" s="9"/>
      <c r="DG23" s="9"/>
    </row>
    <row r="24" spans="2:186" ht="15.75" thickBot="1">
      <c r="N24" s="178"/>
      <c r="O24" s="179"/>
      <c r="AQ24" s="6">
        <v>13</v>
      </c>
      <c r="AR24">
        <v>13</v>
      </c>
      <c r="AS24" t="s">
        <v>316</v>
      </c>
      <c r="AT24">
        <v>411.31</v>
      </c>
      <c r="AU24" s="206">
        <v>234.7</v>
      </c>
      <c r="AV24" s="206">
        <v>159.27000000000001</v>
      </c>
      <c r="AW24" s="206">
        <v>17.34</v>
      </c>
      <c r="AX24">
        <v>122.64</v>
      </c>
      <c r="AY24" s="207">
        <v>86.88</v>
      </c>
      <c r="AZ24" s="207">
        <v>19.86</v>
      </c>
      <c r="BA24" s="207">
        <v>15.89</v>
      </c>
      <c r="BB24">
        <v>288.67</v>
      </c>
      <c r="BC24">
        <v>147.82</v>
      </c>
      <c r="BD24">
        <v>139.4</v>
      </c>
      <c r="BE24">
        <v>1.45</v>
      </c>
      <c r="BF24">
        <v>10.4</v>
      </c>
      <c r="BH24" s="6">
        <v>10</v>
      </c>
      <c r="BI24" s="187">
        <v>10</v>
      </c>
      <c r="BJ24" t="s">
        <v>313</v>
      </c>
      <c r="BK24" t="s">
        <v>68</v>
      </c>
      <c r="BL24">
        <v>53.54</v>
      </c>
      <c r="BQ24" s="9"/>
      <c r="BR24" s="9"/>
      <c r="BS24" s="9"/>
      <c r="BT24" s="9"/>
      <c r="BU24" s="9"/>
      <c r="BV24" s="9"/>
      <c r="BW24" s="9"/>
      <c r="BX24" s="9"/>
      <c r="CC24" s="9"/>
      <c r="CD24" s="9"/>
      <c r="CE24" s="9"/>
      <c r="CF24" s="9"/>
      <c r="CG24" s="9"/>
      <c r="CH24" s="9"/>
      <c r="CI24" s="9"/>
      <c r="CJ24" s="9"/>
      <c r="CK24" s="9"/>
      <c r="CL24" s="9"/>
      <c r="CM24" s="9"/>
      <c r="CN24" s="9"/>
      <c r="CO24" s="171"/>
      <c r="CP24" s="6">
        <v>13</v>
      </c>
      <c r="CQ24">
        <v>13</v>
      </c>
      <c r="CR24" t="s">
        <v>316</v>
      </c>
      <c r="CS24">
        <v>383.4</v>
      </c>
      <c r="CT24">
        <v>92.1</v>
      </c>
      <c r="CU24">
        <v>52.38</v>
      </c>
      <c r="CV24">
        <v>18.59</v>
      </c>
      <c r="CW24">
        <v>24.32</v>
      </c>
      <c r="CX24">
        <v>33.340000000000003</v>
      </c>
      <c r="CY24">
        <v>13.11</v>
      </c>
      <c r="CZ24">
        <v>10.78</v>
      </c>
      <c r="DA24">
        <v>7.14</v>
      </c>
      <c r="DB24">
        <v>55.860000000000014</v>
      </c>
      <c r="DD24" s="9"/>
      <c r="DE24" s="9"/>
      <c r="DF24" s="9"/>
      <c r="DG24" s="9"/>
    </row>
    <row r="25" spans="2:186" ht="15.75">
      <c r="B25" s="141" t="s">
        <v>196</v>
      </c>
      <c r="C25" s="142"/>
      <c r="N25" s="180"/>
      <c r="O25" s="180"/>
      <c r="AQ25" s="6">
        <v>14</v>
      </c>
      <c r="AR25">
        <v>14</v>
      </c>
      <c r="AS25" t="s">
        <v>317</v>
      </c>
      <c r="AT25">
        <v>472.02</v>
      </c>
      <c r="AU25">
        <v>278.8</v>
      </c>
      <c r="AV25">
        <v>170.66</v>
      </c>
      <c r="AW25">
        <v>22.56</v>
      </c>
      <c r="AX25">
        <v>145.66</v>
      </c>
      <c r="AY25">
        <v>96.36</v>
      </c>
      <c r="AZ25">
        <v>22.47</v>
      </c>
      <c r="BA25">
        <v>26.82</v>
      </c>
      <c r="BB25">
        <v>326.36</v>
      </c>
      <c r="BC25">
        <v>182.44</v>
      </c>
      <c r="BD25">
        <v>148.19</v>
      </c>
      <c r="BE25">
        <v>-4.2699999999999996</v>
      </c>
      <c r="BF25">
        <v>9.9</v>
      </c>
      <c r="BH25" s="6">
        <v>10</v>
      </c>
      <c r="BI25" s="187">
        <v>10</v>
      </c>
      <c r="BJ25" t="s">
        <v>313</v>
      </c>
      <c r="BK25" t="s">
        <v>69</v>
      </c>
      <c r="BL25">
        <v>148.91999999999999</v>
      </c>
      <c r="BQ25" s="9"/>
      <c r="BR25" s="9"/>
      <c r="BS25" s="9"/>
      <c r="BT25" s="9"/>
      <c r="BU25" s="9"/>
      <c r="BV25" s="9"/>
      <c r="BW25" s="9"/>
      <c r="BX25" s="9"/>
      <c r="CC25" s="9"/>
      <c r="CD25" s="9"/>
      <c r="CE25" s="9"/>
      <c r="CF25" s="9"/>
      <c r="CG25" s="9"/>
      <c r="CH25" s="9"/>
      <c r="CI25" s="9"/>
      <c r="CJ25" s="9"/>
      <c r="CK25" s="9"/>
      <c r="CL25" s="9"/>
      <c r="CM25" s="9"/>
      <c r="CN25" s="9"/>
      <c r="CP25" s="6">
        <v>14</v>
      </c>
      <c r="CQ25">
        <v>14</v>
      </c>
      <c r="CR25" t="s">
        <v>317</v>
      </c>
      <c r="CS25">
        <v>295.52999999999997</v>
      </c>
      <c r="CT25">
        <v>117.67</v>
      </c>
      <c r="CU25">
        <v>43.89</v>
      </c>
      <c r="CV25">
        <v>20.95</v>
      </c>
      <c r="CW25">
        <v>32.35</v>
      </c>
      <c r="CX25">
        <v>34.07</v>
      </c>
      <c r="CY25">
        <v>13.04</v>
      </c>
      <c r="CZ25">
        <v>10.66</v>
      </c>
      <c r="DA25">
        <v>5.0999999999999996</v>
      </c>
      <c r="DB25">
        <v>62.5700000000001</v>
      </c>
      <c r="DD25" s="9"/>
      <c r="DE25" s="9"/>
      <c r="DF25" s="9"/>
      <c r="DG25" s="9"/>
    </row>
    <row r="26" spans="2:186" ht="15.75" thickBot="1">
      <c r="B26" s="143" t="s">
        <v>197</v>
      </c>
      <c r="C26" s="144"/>
      <c r="M26" s="9"/>
      <c r="BA26" s="181"/>
      <c r="BH26" s="6">
        <v>11</v>
      </c>
      <c r="BI26" s="187">
        <v>11</v>
      </c>
      <c r="BJ26" t="s">
        <v>314</v>
      </c>
      <c r="BK26" t="s">
        <v>67</v>
      </c>
      <c r="BL26">
        <v>283.67</v>
      </c>
      <c r="BV26" s="9"/>
      <c r="BW26" s="9"/>
      <c r="BX26" s="9"/>
      <c r="CC26" s="9"/>
      <c r="CD26" s="9"/>
      <c r="CE26" s="9"/>
      <c r="CF26" s="9"/>
      <c r="CG26" s="9"/>
      <c r="CH26" s="9"/>
      <c r="CI26" s="9"/>
      <c r="CJ26" s="9"/>
      <c r="CK26" s="9"/>
      <c r="CL26" s="9"/>
      <c r="CM26" s="9"/>
      <c r="CN26" s="9"/>
      <c r="DD26" s="9"/>
      <c r="DE26" s="9"/>
      <c r="DF26" s="9"/>
      <c r="DG26" s="9"/>
    </row>
    <row r="27" spans="2:186" ht="15.75" thickBot="1">
      <c r="M27" s="9"/>
      <c r="N27" s="9"/>
      <c r="O27" s="9"/>
      <c r="BA27" s="181"/>
      <c r="BF27" s="186"/>
      <c r="BH27" s="6">
        <v>11</v>
      </c>
      <c r="BI27" s="187">
        <v>11</v>
      </c>
      <c r="BJ27" t="s">
        <v>314</v>
      </c>
      <c r="BK27" t="s">
        <v>68</v>
      </c>
      <c r="BL27">
        <v>38.630000000000003</v>
      </c>
      <c r="BV27" s="9"/>
      <c r="BW27" s="9"/>
      <c r="BX27" s="9"/>
      <c r="CC27" s="9"/>
      <c r="CD27" s="9"/>
      <c r="CE27" s="9"/>
      <c r="CF27" s="9"/>
      <c r="CG27" s="9"/>
      <c r="CH27" s="9"/>
      <c r="CI27" s="9"/>
      <c r="CJ27" s="9"/>
      <c r="CK27" s="9"/>
      <c r="CL27" s="9"/>
      <c r="CM27" s="9"/>
      <c r="CN27" s="9"/>
      <c r="DD27" s="9"/>
      <c r="DE27" s="9"/>
      <c r="DF27" s="9"/>
      <c r="DG27" s="9"/>
    </row>
    <row r="28" spans="2:186">
      <c r="B28" s="141" t="s">
        <v>196</v>
      </c>
      <c r="C28" s="142"/>
      <c r="M28" s="9"/>
      <c r="N28" s="9"/>
      <c r="O28" s="9"/>
      <c r="BH28" s="6">
        <v>11</v>
      </c>
      <c r="BI28" s="187">
        <v>11</v>
      </c>
      <c r="BJ28" t="s">
        <v>314</v>
      </c>
      <c r="BK28" t="s">
        <v>69</v>
      </c>
      <c r="BL28">
        <v>155.32</v>
      </c>
      <c r="BV28" s="9"/>
      <c r="BW28" s="9"/>
      <c r="BX28" s="9"/>
      <c r="CC28" s="9"/>
      <c r="CD28" s="9"/>
      <c r="CE28" s="9"/>
      <c r="CF28" s="9"/>
      <c r="CG28" s="9"/>
      <c r="CH28" s="9"/>
      <c r="CI28" s="9"/>
      <c r="CJ28" s="9"/>
      <c r="CK28" s="9"/>
      <c r="CL28" s="9"/>
      <c r="CM28" s="9"/>
      <c r="CN28" s="9"/>
      <c r="CO28" s="171"/>
      <c r="CP28" t="s">
        <v>12</v>
      </c>
    </row>
    <row r="29" spans="2:186" ht="15.75" thickBot="1">
      <c r="B29" s="143" t="s">
        <v>201</v>
      </c>
      <c r="C29" s="144"/>
      <c r="M29" s="9"/>
      <c r="N29" s="9"/>
      <c r="O29" s="9"/>
      <c r="BH29" s="6">
        <v>12</v>
      </c>
      <c r="BI29" s="187">
        <v>12</v>
      </c>
      <c r="BJ29" t="s">
        <v>315</v>
      </c>
      <c r="BK29" t="s">
        <v>67</v>
      </c>
      <c r="BL29">
        <v>295.08999999999997</v>
      </c>
      <c r="BV29" s="9"/>
      <c r="BW29" s="9"/>
      <c r="CC29" s="9"/>
      <c r="CD29" s="9"/>
      <c r="CE29" s="9"/>
      <c r="CF29" s="9"/>
      <c r="CG29" s="9"/>
      <c r="CH29" s="9"/>
      <c r="CI29" s="9"/>
      <c r="CJ29" s="9"/>
      <c r="CK29" s="9"/>
      <c r="CL29" s="9"/>
      <c r="CM29" s="9"/>
      <c r="CN29" s="9"/>
      <c r="CO29" s="171"/>
      <c r="CP29" s="6" t="s">
        <v>13</v>
      </c>
      <c r="CQ29" t="s">
        <v>14</v>
      </c>
      <c r="CR29" t="s">
        <v>15</v>
      </c>
      <c r="CS29" t="s">
        <v>220</v>
      </c>
      <c r="CT29" t="s">
        <v>58</v>
      </c>
      <c r="CU29" t="s">
        <v>54</v>
      </c>
      <c r="CV29" t="s">
        <v>176</v>
      </c>
      <c r="CW29" t="s">
        <v>222</v>
      </c>
      <c r="CX29" t="s">
        <v>55</v>
      </c>
      <c r="CY29" t="s">
        <v>57</v>
      </c>
      <c r="CZ29" t="s">
        <v>56</v>
      </c>
      <c r="DA29" t="s">
        <v>221</v>
      </c>
      <c r="DB29" t="s">
        <v>91</v>
      </c>
    </row>
    <row r="30" spans="2:186">
      <c r="M30" s="9"/>
      <c r="N30" s="9"/>
      <c r="BH30" s="6">
        <v>12</v>
      </c>
      <c r="BI30" s="187">
        <v>12</v>
      </c>
      <c r="BJ30" t="s">
        <v>315</v>
      </c>
      <c r="BK30" t="s">
        <v>68</v>
      </c>
      <c r="BL30">
        <v>11.32</v>
      </c>
      <c r="BV30" s="9"/>
      <c r="BW30" s="9"/>
      <c r="CO30" s="171"/>
      <c r="CP30" s="6">
        <v>9</v>
      </c>
      <c r="CQ30">
        <v>9</v>
      </c>
      <c r="CR30" t="s">
        <v>312</v>
      </c>
      <c r="CS30">
        <v>357.51</v>
      </c>
      <c r="CT30">
        <v>303.5</v>
      </c>
      <c r="CU30">
        <v>280.16000000000003</v>
      </c>
      <c r="CV30">
        <v>255.21</v>
      </c>
      <c r="CW30">
        <v>219.08</v>
      </c>
      <c r="CX30">
        <v>89.14</v>
      </c>
      <c r="CY30">
        <v>87.66</v>
      </c>
      <c r="CZ30">
        <v>68.64</v>
      </c>
      <c r="DA30">
        <v>37.44</v>
      </c>
      <c r="DB30">
        <v>183.57</v>
      </c>
    </row>
    <row r="31" spans="2:186">
      <c r="BH31" s="6">
        <v>12</v>
      </c>
      <c r="BI31" s="187">
        <v>12</v>
      </c>
      <c r="BJ31" t="s">
        <v>315</v>
      </c>
      <c r="BK31" t="s">
        <v>69</v>
      </c>
      <c r="BL31">
        <v>161.88999999999999</v>
      </c>
      <c r="CO31" s="171"/>
      <c r="CP31" s="6">
        <v>10</v>
      </c>
      <c r="CQ31">
        <v>10</v>
      </c>
      <c r="CR31" t="s">
        <v>313</v>
      </c>
      <c r="CS31">
        <v>340.41</v>
      </c>
      <c r="CT31">
        <v>359.08</v>
      </c>
      <c r="CU31">
        <v>305.83999999999997</v>
      </c>
      <c r="CV31">
        <v>290.51</v>
      </c>
      <c r="CW31">
        <v>218.89</v>
      </c>
      <c r="CX31">
        <v>109.17</v>
      </c>
      <c r="CY31">
        <v>124.85</v>
      </c>
      <c r="CZ31">
        <v>79.55</v>
      </c>
      <c r="DA31">
        <v>50.58</v>
      </c>
      <c r="DB31">
        <v>202.56000000000017</v>
      </c>
    </row>
    <row r="32" spans="2:186">
      <c r="BH32" s="6">
        <v>13</v>
      </c>
      <c r="BI32" s="187">
        <v>13</v>
      </c>
      <c r="BJ32" t="s">
        <v>316</v>
      </c>
      <c r="BK32" t="s">
        <v>67</v>
      </c>
      <c r="BL32">
        <v>248.95</v>
      </c>
      <c r="CO32" s="171"/>
      <c r="CP32" s="6">
        <v>11</v>
      </c>
      <c r="CQ32">
        <v>11</v>
      </c>
      <c r="CR32" t="s">
        <v>314</v>
      </c>
      <c r="CS32">
        <v>310.49</v>
      </c>
      <c r="CT32">
        <v>393.36</v>
      </c>
      <c r="CU32">
        <v>432.64</v>
      </c>
      <c r="CV32">
        <v>312.39</v>
      </c>
      <c r="CW32">
        <v>209.26</v>
      </c>
      <c r="CX32">
        <v>116.9</v>
      </c>
      <c r="CY32">
        <v>137.76</v>
      </c>
      <c r="CZ32">
        <v>93.35</v>
      </c>
      <c r="DA32">
        <v>56.43</v>
      </c>
      <c r="DB32">
        <v>233.68000000000046</v>
      </c>
    </row>
    <row r="33" spans="46:143">
      <c r="BH33" s="6">
        <v>13</v>
      </c>
      <c r="BI33" s="187">
        <v>13</v>
      </c>
      <c r="BJ33" t="s">
        <v>316</v>
      </c>
      <c r="BK33" t="s">
        <v>68</v>
      </c>
      <c r="BL33">
        <v>9.39</v>
      </c>
      <c r="CO33" s="171"/>
      <c r="CP33" s="6">
        <v>12</v>
      </c>
      <c r="CQ33">
        <v>12</v>
      </c>
      <c r="CR33" t="s">
        <v>315</v>
      </c>
      <c r="CS33">
        <v>391.56</v>
      </c>
      <c r="CT33">
        <v>400.39</v>
      </c>
      <c r="CU33">
        <v>436.12</v>
      </c>
      <c r="CV33">
        <v>325.45</v>
      </c>
      <c r="CW33">
        <v>205.36</v>
      </c>
      <c r="CX33">
        <v>105.86</v>
      </c>
      <c r="CY33">
        <v>139.65</v>
      </c>
      <c r="CZ33">
        <v>88.99</v>
      </c>
      <c r="DA33">
        <v>51.3</v>
      </c>
      <c r="DB33">
        <v>229.15000000000015</v>
      </c>
      <c r="DC33" s="183"/>
      <c r="DD33" s="183"/>
      <c r="DE33" s="183"/>
      <c r="DG33" s="183"/>
      <c r="DH33" s="183"/>
    </row>
    <row r="34" spans="46:143">
      <c r="AW34" s="9"/>
      <c r="AX34" s="9"/>
      <c r="AY34" s="9"/>
      <c r="AZ34" s="9"/>
      <c r="BA34" s="9"/>
      <c r="BB34" s="9"/>
      <c r="BC34" s="9"/>
      <c r="BE34" s="9"/>
      <c r="BF34" s="9"/>
      <c r="BH34" s="6">
        <v>13</v>
      </c>
      <c r="BI34" s="187">
        <v>13</v>
      </c>
      <c r="BJ34" t="s">
        <v>316</v>
      </c>
      <c r="BK34" t="s">
        <v>69</v>
      </c>
      <c r="BL34">
        <v>152.97</v>
      </c>
      <c r="CP34" s="6">
        <v>13</v>
      </c>
      <c r="CQ34">
        <v>13</v>
      </c>
      <c r="CR34" t="s">
        <v>316</v>
      </c>
      <c r="CS34">
        <v>405.15</v>
      </c>
      <c r="CT34">
        <v>340.33</v>
      </c>
      <c r="CU34">
        <v>518.71</v>
      </c>
      <c r="CV34">
        <v>293.51</v>
      </c>
      <c r="CW34">
        <v>231.08</v>
      </c>
      <c r="CX34">
        <v>93.85</v>
      </c>
      <c r="CY34">
        <v>130.65</v>
      </c>
      <c r="CZ34">
        <v>76.61</v>
      </c>
      <c r="DA34">
        <v>43.33</v>
      </c>
      <c r="DB34">
        <v>183.52999999999992</v>
      </c>
      <c r="DC34" s="183"/>
      <c r="DD34" s="183"/>
      <c r="DI34" s="9"/>
      <c r="DK34" s="9"/>
    </row>
    <row r="35" spans="46:143">
      <c r="AT35" s="182"/>
      <c r="AU35" s="182"/>
      <c r="AV35" s="9"/>
      <c r="AW35" s="9"/>
      <c r="AX35" s="9"/>
      <c r="AY35" s="9"/>
      <c r="AZ35" s="9"/>
      <c r="BA35" s="9"/>
      <c r="BB35" s="9"/>
      <c r="BC35" s="9"/>
      <c r="BE35" s="9"/>
      <c r="BF35" s="9"/>
      <c r="BH35" s="6">
        <v>14</v>
      </c>
      <c r="BI35" s="187">
        <v>13</v>
      </c>
      <c r="BJ35" t="s">
        <v>317</v>
      </c>
      <c r="BK35" t="s">
        <v>67</v>
      </c>
      <c r="BL35">
        <v>303.39999999999998</v>
      </c>
      <c r="CP35" s="6">
        <v>14</v>
      </c>
      <c r="CQ35">
        <v>14</v>
      </c>
      <c r="CR35" t="s">
        <v>317</v>
      </c>
      <c r="CS35">
        <v>394.59</v>
      </c>
      <c r="CT35">
        <v>428.9</v>
      </c>
      <c r="CU35">
        <v>388.63</v>
      </c>
      <c r="CV35">
        <v>315.64999999999998</v>
      </c>
      <c r="CW35">
        <v>227.95</v>
      </c>
      <c r="CX35">
        <v>117.7</v>
      </c>
      <c r="CY35">
        <v>149.06</v>
      </c>
      <c r="CZ35">
        <v>80.540000000000006</v>
      </c>
      <c r="DA35">
        <v>53.16</v>
      </c>
      <c r="DB35">
        <v>210.59000000000017</v>
      </c>
      <c r="DC35" s="183"/>
      <c r="DD35" s="183"/>
      <c r="DI35" s="9"/>
      <c r="DK35" s="9"/>
    </row>
    <row r="36" spans="46:143">
      <c r="AT36" s="182"/>
      <c r="AU36" s="182"/>
      <c r="AV36" s="9"/>
      <c r="AW36" s="9"/>
      <c r="AX36" s="9"/>
      <c r="AY36" s="9"/>
      <c r="AZ36" s="9"/>
      <c r="BA36" s="9"/>
      <c r="BB36" s="9"/>
      <c r="BC36" s="9"/>
      <c r="BD36" s="9"/>
      <c r="BE36" s="9"/>
      <c r="BF36" s="9"/>
      <c r="BH36" s="6">
        <v>14</v>
      </c>
      <c r="BI36" s="187">
        <v>13</v>
      </c>
      <c r="BJ36" t="s">
        <v>317</v>
      </c>
      <c r="BK36" t="s">
        <v>68</v>
      </c>
      <c r="BL36">
        <v>5.74</v>
      </c>
      <c r="DC36" s="183"/>
      <c r="DD36" s="183"/>
      <c r="DI36" s="9"/>
      <c r="DK36" s="9"/>
    </row>
    <row r="37" spans="46:143">
      <c r="AT37" s="182"/>
      <c r="AU37" s="182"/>
      <c r="AV37" s="9"/>
      <c r="AW37" s="9"/>
      <c r="AX37" s="9"/>
      <c r="AY37" s="9"/>
      <c r="AZ37" s="9"/>
      <c r="BA37" s="9"/>
      <c r="BB37" s="9"/>
      <c r="BC37" s="9"/>
      <c r="BD37" s="9"/>
      <c r="BE37" s="9"/>
      <c r="BF37" s="9"/>
      <c r="BH37" s="6">
        <v>14</v>
      </c>
      <c r="BI37" s="187">
        <v>13</v>
      </c>
      <c r="BJ37" t="s">
        <v>317</v>
      </c>
      <c r="BK37" t="s">
        <v>69</v>
      </c>
      <c r="BL37">
        <v>162.88</v>
      </c>
      <c r="DC37" s="183"/>
      <c r="DD37" s="183"/>
      <c r="DE37" s="183"/>
      <c r="DI37" s="9"/>
      <c r="DK37" s="9"/>
    </row>
    <row r="38" spans="46:143">
      <c r="AX38" s="9"/>
      <c r="AY38" s="9"/>
      <c r="AZ38" s="9"/>
      <c r="BA38" s="9"/>
      <c r="BB38" s="9"/>
      <c r="BC38" s="9"/>
      <c r="BD38" s="9"/>
      <c r="BE38" s="9"/>
      <c r="BF38" s="9"/>
      <c r="BH38" s="9"/>
      <c r="BI38" s="9"/>
      <c r="DD38" s="183"/>
      <c r="DE38" s="183"/>
      <c r="DI38" s="9"/>
      <c r="DK38" s="9"/>
    </row>
    <row r="39" spans="46:143">
      <c r="AX39" s="9"/>
      <c r="BA39" s="182"/>
      <c r="BB39" s="9"/>
      <c r="BC39" s="9"/>
      <c r="BD39" s="9"/>
      <c r="BE39" s="9"/>
      <c r="BF39" s="9"/>
      <c r="BH39" s="9"/>
      <c r="BI39" s="9"/>
      <c r="DD39" s="183"/>
      <c r="DE39" s="183"/>
    </row>
    <row r="40" spans="46:143">
      <c r="AX40" s="9"/>
      <c r="BA40" s="182"/>
      <c r="BB40" s="9"/>
      <c r="BC40" s="9"/>
      <c r="BD40" s="9"/>
      <c r="BE40" s="9"/>
      <c r="BF40" s="9"/>
      <c r="BH40" s="9"/>
      <c r="BI40" s="9"/>
      <c r="DD40" s="183"/>
      <c r="DE40" s="183"/>
    </row>
    <row r="41" spans="46:143">
      <c r="AX41" s="9"/>
      <c r="BA41" s="9"/>
      <c r="BB41" s="9"/>
      <c r="BC41" s="9"/>
      <c r="BD41" s="9"/>
      <c r="BE41" s="9"/>
      <c r="BF41" s="9"/>
      <c r="BH41" s="9"/>
      <c r="BI41" s="9"/>
      <c r="DD41" s="183"/>
      <c r="DE41" s="183"/>
    </row>
    <row r="42" spans="46:143">
      <c r="AU42" s="181"/>
      <c r="AV42" s="181"/>
      <c r="AW42" s="181"/>
      <c r="AX42" s="9"/>
      <c r="BA42" s="9"/>
      <c r="BB42" s="9"/>
      <c r="BC42" s="9"/>
      <c r="BD42" s="9"/>
      <c r="BE42" s="9"/>
      <c r="BF42" s="9"/>
      <c r="BH42" s="9"/>
      <c r="BI42" s="9"/>
    </row>
    <row r="43" spans="46:143">
      <c r="BH43" s="9"/>
      <c r="BI43" s="9"/>
    </row>
    <row r="44" spans="46:143">
      <c r="BH44" s="9"/>
      <c r="BI44" s="9"/>
    </row>
    <row r="45" spans="46:143">
      <c r="BH45" s="9"/>
      <c r="BI45" s="9"/>
    </row>
    <row r="46" spans="46:143">
      <c r="BH46" s="9"/>
      <c r="BI46" s="9"/>
    </row>
    <row r="47" spans="46:143">
      <c r="BE47" s="10"/>
      <c r="BH47" s="9"/>
      <c r="BI47" s="9"/>
    </row>
    <row r="48" spans="46:143">
      <c r="BE48" s="10"/>
      <c r="BH48" s="9"/>
      <c r="BI48" s="9"/>
      <c r="EM48" s="121" t="s">
        <v>197</v>
      </c>
    </row>
    <row r="49" spans="57:142">
      <c r="BE49" s="10"/>
      <c r="BH49" s="9"/>
      <c r="BI49" s="9"/>
      <c r="EJ49" t="s">
        <v>246</v>
      </c>
    </row>
    <row r="50" spans="57:142">
      <c r="BE50" s="10"/>
      <c r="BH50" s="9"/>
      <c r="BI50" s="9"/>
      <c r="EK50" s="211" t="s">
        <v>169</v>
      </c>
    </row>
    <row r="51" spans="57:142">
      <c r="BH51" s="9"/>
      <c r="BI51" s="9"/>
      <c r="EJ51" s="211" t="s">
        <v>170</v>
      </c>
      <c r="EK51" t="s">
        <v>317</v>
      </c>
      <c r="EL51" t="s">
        <v>168</v>
      </c>
    </row>
    <row r="52" spans="57:142">
      <c r="BH52" s="9"/>
      <c r="BI52" s="9"/>
      <c r="EJ52" s="121" t="s">
        <v>248</v>
      </c>
      <c r="EK52">
        <v>295.52999999999997</v>
      </c>
      <c r="EL52">
        <v>295.52999999999997</v>
      </c>
    </row>
    <row r="53" spans="57:142">
      <c r="BI53" s="9"/>
      <c r="EJ53" s="121" t="s">
        <v>250</v>
      </c>
      <c r="EK53">
        <v>117.67</v>
      </c>
      <c r="EL53">
        <v>117.67</v>
      </c>
    </row>
    <row r="54" spans="57:142">
      <c r="BI54" s="9"/>
      <c r="EJ54" s="121" t="s">
        <v>249</v>
      </c>
      <c r="EK54">
        <v>43.89</v>
      </c>
      <c r="EL54">
        <v>43.89</v>
      </c>
    </row>
    <row r="55" spans="57:142">
      <c r="EJ55" s="121" t="s">
        <v>251</v>
      </c>
      <c r="EK55">
        <v>32.35</v>
      </c>
      <c r="EL55">
        <v>32.35</v>
      </c>
    </row>
    <row r="56" spans="57:142">
      <c r="EJ56" s="121" t="s">
        <v>255</v>
      </c>
      <c r="EK56">
        <v>20.95</v>
      </c>
      <c r="EL56">
        <v>20.95</v>
      </c>
    </row>
    <row r="57" spans="57:142">
      <c r="EJ57" s="121" t="s">
        <v>252</v>
      </c>
      <c r="EK57">
        <v>34.07</v>
      </c>
      <c r="EL57">
        <v>34.07</v>
      </c>
    </row>
    <row r="58" spans="57:142">
      <c r="EJ58" s="121" t="s">
        <v>256</v>
      </c>
      <c r="EK58">
        <v>13.04</v>
      </c>
      <c r="EL58">
        <v>13.04</v>
      </c>
    </row>
    <row r="59" spans="57:142">
      <c r="EJ59" s="121" t="s">
        <v>253</v>
      </c>
      <c r="EK59">
        <v>10.66</v>
      </c>
      <c r="EL59">
        <v>10.66</v>
      </c>
    </row>
    <row r="60" spans="57:142">
      <c r="EJ60" s="121" t="s">
        <v>254</v>
      </c>
      <c r="EK60">
        <v>5.0999999999999996</v>
      </c>
      <c r="EL60">
        <v>5.0999999999999996</v>
      </c>
    </row>
    <row r="61" spans="57:142">
      <c r="EJ61" s="121" t="s">
        <v>257</v>
      </c>
      <c r="EK61">
        <v>62.5700000000001</v>
      </c>
      <c r="EL61">
        <v>62.5700000000001</v>
      </c>
    </row>
    <row r="70" spans="140:142">
      <c r="EJ70" t="s">
        <v>247</v>
      </c>
    </row>
    <row r="71" spans="140:142">
      <c r="EK71" s="211" t="s">
        <v>169</v>
      </c>
    </row>
    <row r="72" spans="140:142">
      <c r="EJ72" s="211" t="s">
        <v>170</v>
      </c>
      <c r="EK72" t="s">
        <v>317</v>
      </c>
      <c r="EL72" t="s">
        <v>168</v>
      </c>
    </row>
    <row r="73" spans="140:142">
      <c r="EJ73" s="121" t="s">
        <v>258</v>
      </c>
      <c r="EK73">
        <v>388.63</v>
      </c>
      <c r="EL73">
        <v>388.63</v>
      </c>
    </row>
    <row r="74" spans="140:142">
      <c r="EJ74" s="121" t="s">
        <v>250</v>
      </c>
      <c r="EK74">
        <v>428.9</v>
      </c>
      <c r="EL74">
        <v>428.9</v>
      </c>
    </row>
    <row r="75" spans="140:142">
      <c r="EJ75" s="121" t="s">
        <v>259</v>
      </c>
      <c r="EK75">
        <v>394.59</v>
      </c>
      <c r="EL75">
        <v>394.59</v>
      </c>
    </row>
    <row r="76" spans="140:142">
      <c r="EJ76" s="121" t="s">
        <v>260</v>
      </c>
      <c r="EK76">
        <v>315.64999999999998</v>
      </c>
      <c r="EL76">
        <v>315.64999999999998</v>
      </c>
    </row>
    <row r="77" spans="140:142">
      <c r="EJ77" s="121" t="s">
        <v>261</v>
      </c>
      <c r="EK77">
        <v>227.95</v>
      </c>
      <c r="EL77">
        <v>227.95</v>
      </c>
    </row>
    <row r="78" spans="140:142">
      <c r="EJ78" s="121" t="s">
        <v>262</v>
      </c>
      <c r="EK78">
        <v>117.7</v>
      </c>
      <c r="EL78">
        <v>117.7</v>
      </c>
    </row>
    <row r="79" spans="140:142">
      <c r="EJ79" s="121" t="s">
        <v>263</v>
      </c>
      <c r="EK79">
        <v>149.06</v>
      </c>
      <c r="EL79">
        <v>149.06</v>
      </c>
    </row>
    <row r="80" spans="140:142">
      <c r="EJ80" s="121" t="s">
        <v>264</v>
      </c>
      <c r="EK80">
        <v>80.540000000000006</v>
      </c>
      <c r="EL80">
        <v>80.540000000000006</v>
      </c>
    </row>
    <row r="81" spans="140:142">
      <c r="EJ81" s="121" t="s">
        <v>265</v>
      </c>
      <c r="EK81">
        <v>53.16</v>
      </c>
      <c r="EL81">
        <v>53.16</v>
      </c>
    </row>
    <row r="82" spans="140:142">
      <c r="EJ82" s="121" t="s">
        <v>266</v>
      </c>
      <c r="EK82">
        <v>210.59000000000017</v>
      </c>
      <c r="EL82">
        <v>210.59000000000017</v>
      </c>
    </row>
  </sheetData>
  <sheetProtection algorithmName="SHA-512" hashValue="VtKDVxwmLMf2gOc5zudVqxvF1B8r8QXY3RNzVmapUTuKIBsmfERZreMHaj93wwmGAxfZDrHcTAEfklBtavhqBw==" saltValue="lvTu/zncM0jFwftFtxKEvg==" spinCount="100000" sheet="1" objects="1" scenarios="1" selectLockedCells="1" sort="0" autoFilter="0" pivotTables="0" selectUnlockedCells="1"/>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6"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4"/>
  <headerFooter differentOddEven="1">
    <oddHeader>&amp;L&amp;1 </oddHeader>
    <oddFooter>&amp;L&amp;1 </oddFooter>
    <evenHeader>&amp;L&amp;1 </evenHeader>
    <evenFooter>&amp;L&amp;1 </evenFooter>
  </headerFooter>
  <legacyDrawing r:id="rId15"/>
  <tableParts count="9">
    <tablePart r:id="rId16"/>
    <tablePart r:id="rId17"/>
    <tablePart r:id="rId18"/>
    <tablePart r:id="rId19"/>
    <tablePart r:id="rId20"/>
    <tablePart r:id="rId21"/>
    <tablePart r:id="rId22"/>
    <tablePart r:id="rId23"/>
    <tablePart r:id="rId2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DS92"/>
  <sheetViews>
    <sheetView showGridLines="0" topLeftCell="A23" zoomScaleNormal="100" workbookViewId="0">
      <selection activeCell="Y29" sqref="Y29"/>
    </sheetView>
  </sheetViews>
  <sheetFormatPr defaultColWidth="8.7109375" defaultRowHeight="15" outlineLevelCol="1"/>
  <cols>
    <col min="1" max="1" customWidth="true" style="130" width="4.7109375" collapsed="false"/>
    <col min="2" max="9" customWidth="true" style="130" width="8.7109375" collapsed="false"/>
    <col min="10" max="10" customWidth="true" style="130" width="10.85546875" collapsed="false"/>
    <col min="11" max="11" customWidth="true" style="130" width="4.7109375" collapsed="false"/>
    <col min="12" max="12" customWidth="true" style="124" width="6.7109375" collapsed="false"/>
    <col min="13" max="13" customWidth="true" width="9.140625" outlineLevel="1" collapsed="false"/>
    <col min="14" max="14" customWidth="true" width="12.0" outlineLevel="1" collapsed="false"/>
    <col min="15" max="15" customWidth="true" width="11.85546875" outlineLevel="1" collapsed="false"/>
    <col min="16" max="16" customWidth="true" width="16.42578125" outlineLevel="1" collapsed="false"/>
    <col min="17" max="21" customWidth="true" width="16.5703125" outlineLevel="1" collapsed="false"/>
    <col min="22" max="22" customWidth="true" style="125" width="6.7109375" collapsed="false"/>
    <col min="23" max="23" customWidth="true" width="8.7109375" outlineLevel="1" collapsed="false"/>
    <col min="24" max="24" customWidth="true" width="11.28515625" outlineLevel="1" collapsed="false"/>
    <col min="25" max="25" customWidth="true" width="17.7109375" outlineLevel="1" collapsed="false"/>
    <col min="26" max="26" customWidth="true" width="15.5703125" outlineLevel="1" collapsed="false"/>
    <col min="27" max="27" customWidth="true" width="21.0" outlineLevel="1" collapsed="false"/>
    <col min="28" max="28" customWidth="true" width="16.5703125" outlineLevel="1" collapsed="false"/>
    <col min="29" max="29" customWidth="true" width="14.140625" outlineLevel="1" collapsed="false"/>
    <col min="30" max="30" customWidth="true" width="27.85546875" outlineLevel="1" collapsed="false"/>
    <col min="31" max="31" customWidth="true" width="17.28515625" outlineLevel="1" collapsed="false"/>
    <col min="32" max="32" customWidth="true" style="125" width="6.7109375" collapsed="false"/>
    <col min="33" max="33" customWidth="true" width="8.7109375" outlineLevel="1" collapsed="false"/>
    <col min="34" max="34" customWidth="true" width="10.85546875" outlineLevel="1" collapsed="false"/>
    <col min="35" max="35" customWidth="true" width="14.42578125" outlineLevel="1" collapsed="false"/>
    <col min="36" max="36" customWidth="true" width="13.7109375" outlineLevel="1" collapsed="false"/>
    <col min="37" max="37" customWidth="true" width="10.5703125" outlineLevel="1" collapsed="false"/>
    <col min="38" max="38" customWidth="true" width="8.7109375" outlineLevel="1" collapsed="false"/>
    <col min="39" max="39" customWidth="true" style="125" width="6.7109375" collapsed="false"/>
    <col min="40" max="40" customWidth="true" width="8.7109375" outlineLevel="1" collapsed="false"/>
    <col min="41" max="41" customWidth="true" width="11.28515625" outlineLevel="1" collapsed="false"/>
    <col min="42" max="42" customWidth="true" width="12.7109375" outlineLevel="1" collapsed="false"/>
    <col min="43" max="43" customWidth="true" width="19.5703125" outlineLevel="1" collapsed="false"/>
    <col min="44" max="44" customWidth="true" width="9.140625" outlineLevel="1" collapsed="false"/>
    <col min="45" max="45" customWidth="true" width="8.7109375" outlineLevel="1" collapsed="false"/>
    <col min="46" max="46" customWidth="true" style="125" width="6.7109375" collapsed="false"/>
    <col min="47" max="47" customWidth="true" width="8.7109375" outlineLevel="1" collapsed="false"/>
    <col min="48" max="48" customWidth="true" width="10.85546875" outlineLevel="1" collapsed="false"/>
    <col min="49" max="49" customWidth="true" width="11.7109375" outlineLevel="1" collapsed="false"/>
    <col min="50" max="50" customWidth="true" width="34.5703125" outlineLevel="1" collapsed="false"/>
    <col min="51" max="52" customWidth="true" width="8.7109375" outlineLevel="1" collapsed="false"/>
    <col min="53" max="53" customWidth="true" style="125" width="6.7109375" collapsed="false"/>
    <col min="54" max="54" customWidth="true" width="8.7109375" outlineLevel="1" collapsed="false"/>
    <col min="55" max="55" customWidth="true" width="10.85546875" outlineLevel="1" collapsed="false"/>
    <col min="56" max="56" customWidth="true" width="12.0" outlineLevel="1" collapsed="false"/>
    <col min="57" max="66" customWidth="true" width="8.7109375" outlineLevel="1" collapsed="false"/>
    <col min="67" max="67" customWidth="true" style="125"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9.2851562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0" customWidth="true" width="9.140625" collapsed="false"/>
    <col min="101" max="101" customWidth="true" width="12.85546875" collapsed="false"/>
    <col min="102" max="102" customWidth="true" width="12.5703125" collapsed="false"/>
    <col min="103" max="107" customWidth="true" width="9.140625" collapsed="false"/>
    <col min="108" max="108" customWidth="true" width="17.0" collapsed="false"/>
    <col min="109" max="115" customWidth="true" width="9.140625" collapsed="false"/>
    <col min="116" max="116" customWidth="true" width="11.85546875" collapsed="false"/>
    <col min="117" max="119" customWidth="true" width="9.140625" collapsed="false"/>
    <col min="120" max="120" customWidth="true" width="1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c r="L1" s="123"/>
      <c r="V1" s="127" t="s">
        <v>160</v>
      </c>
      <c r="AF1" s="127" t="s">
        <v>161</v>
      </c>
      <c r="AM1" s="127" t="s">
        <v>162</v>
      </c>
      <c r="AT1" s="127" t="s">
        <v>163</v>
      </c>
      <c r="BA1" s="127" t="s">
        <v>164</v>
      </c>
      <c r="BO1" s="127" t="s">
        <v>165</v>
      </c>
    </row>
    <row r="2" spans="2:123" ht="26.25">
      <c r="B2" s="131" t="s">
        <v>178</v>
      </c>
    </row>
    <row r="4" spans="2:123" ht="16.5" thickBot="1">
      <c r="J4" s="133" t="s">
        <v>243</v>
      </c>
      <c r="BT4" s="121" t="s">
        <v>202</v>
      </c>
      <c r="CI4" s="121" t="s">
        <v>197</v>
      </c>
      <c r="DS4" s="121" t="s">
        <v>197</v>
      </c>
    </row>
    <row r="5" spans="2:123">
      <c r="B5" s="291" t="s">
        <v>70</v>
      </c>
      <c r="C5" s="292"/>
      <c r="D5" s="292"/>
      <c r="E5" s="292"/>
      <c r="F5" s="292"/>
      <c r="G5" s="292"/>
      <c r="H5" s="292"/>
      <c r="I5" s="293"/>
      <c r="J5" s="134" t="s">
        <v>153</v>
      </c>
      <c r="M5" s="1" t="s">
        <v>70</v>
      </c>
      <c r="N5" s="1"/>
      <c r="O5" s="1"/>
      <c r="P5" s="1"/>
      <c r="Q5" s="1"/>
      <c r="R5" s="1"/>
      <c r="S5" s="1"/>
      <c r="T5" s="1"/>
      <c r="U5" s="1" t="s">
        <v>7</v>
      </c>
      <c r="W5" s="1" t="s">
        <v>71</v>
      </c>
      <c r="X5" s="1"/>
      <c r="Y5" s="1"/>
      <c r="Z5" s="1"/>
      <c r="AA5" s="1"/>
      <c r="AB5" s="1"/>
      <c r="AC5" s="1"/>
      <c r="AD5" s="1"/>
      <c r="AE5" s="1" t="s">
        <v>7</v>
      </c>
      <c r="AG5" s="1" t="s">
        <v>72</v>
      </c>
      <c r="AH5" s="1"/>
      <c r="AI5" s="1"/>
      <c r="AJ5" s="1"/>
      <c r="AK5" s="1"/>
      <c r="AL5" s="1" t="s">
        <v>7</v>
      </c>
      <c r="AN5" s="1" t="s">
        <v>73</v>
      </c>
      <c r="AO5" s="1"/>
      <c r="AP5" s="1"/>
      <c r="AQ5" s="1"/>
      <c r="AR5" s="1"/>
      <c r="AS5" s="1" t="s">
        <v>7</v>
      </c>
      <c r="AU5" s="1" t="s">
        <v>74</v>
      </c>
      <c r="AV5" s="1"/>
      <c r="AW5" s="1"/>
      <c r="AX5" s="1"/>
      <c r="AY5" s="1"/>
      <c r="AZ5" s="1" t="s">
        <v>7</v>
      </c>
      <c r="BB5" s="1" t="s">
        <v>74</v>
      </c>
      <c r="BC5" s="1"/>
      <c r="BD5" s="1"/>
      <c r="BE5" s="1"/>
      <c r="BF5" s="1"/>
      <c r="BG5" s="1"/>
      <c r="BH5" s="1"/>
      <c r="BI5" s="1"/>
      <c r="BJ5" s="1"/>
      <c r="BK5" s="1"/>
      <c r="BL5" s="1"/>
      <c r="BM5" s="1"/>
      <c r="BN5" s="1" t="s">
        <v>7</v>
      </c>
    </row>
    <row r="6" spans="2:123">
      <c r="B6" s="294" t="s">
        <v>71</v>
      </c>
      <c r="C6" s="295"/>
      <c r="D6" s="295"/>
      <c r="E6" s="295"/>
      <c r="F6" s="295"/>
      <c r="G6" s="295"/>
      <c r="H6" s="295"/>
      <c r="I6" s="296"/>
      <c r="J6" s="135" t="s">
        <v>154</v>
      </c>
      <c r="BT6" s="211" t="s">
        <v>167</v>
      </c>
      <c r="BU6" t="s">
        <v>48</v>
      </c>
      <c r="BV6" t="s">
        <v>76</v>
      </c>
      <c r="BW6" t="s">
        <v>294</v>
      </c>
      <c r="BX6" t="s">
        <v>77</v>
      </c>
      <c r="BY6" t="s">
        <v>296</v>
      </c>
      <c r="BZ6" t="s">
        <v>295</v>
      </c>
      <c r="CB6" s="211" t="s">
        <v>219</v>
      </c>
      <c r="CC6" s="211" t="s">
        <v>169</v>
      </c>
      <c r="CW6" s="211" t="s">
        <v>174</v>
      </c>
      <c r="CX6" s="211" t="s">
        <v>169</v>
      </c>
      <c r="DD6" s="211" t="s">
        <v>7</v>
      </c>
      <c r="DE6" s="211" t="s">
        <v>169</v>
      </c>
      <c r="DQ6" s="211" t="s">
        <v>169</v>
      </c>
    </row>
    <row r="7" spans="2:123">
      <c r="B7" s="294" t="s">
        <v>72</v>
      </c>
      <c r="C7" s="295"/>
      <c r="D7" s="295"/>
      <c r="E7" s="295"/>
      <c r="F7" s="295"/>
      <c r="G7" s="295"/>
      <c r="H7" s="295"/>
      <c r="I7" s="296"/>
      <c r="J7" s="135" t="s">
        <v>155</v>
      </c>
      <c r="BT7" s="121" t="s">
        <v>319</v>
      </c>
      <c r="BU7" s="220">
        <v>5393.22</v>
      </c>
      <c r="BV7" s="220">
        <v>2401.79</v>
      </c>
      <c r="BW7" s="220">
        <v>3925.86</v>
      </c>
      <c r="BX7" s="220">
        <v>1281.0158176016866</v>
      </c>
      <c r="BY7" s="220">
        <v>3917.13</v>
      </c>
      <c r="BZ7" s="220">
        <v>2611.42</v>
      </c>
      <c r="CC7" t="s">
        <v>97</v>
      </c>
      <c r="CG7" t="s">
        <v>168</v>
      </c>
      <c r="CW7" s="211" t="s">
        <v>167</v>
      </c>
      <c r="CX7" s="219" t="s">
        <v>102</v>
      </c>
      <c r="CY7" s="219" t="s">
        <v>108</v>
      </c>
      <c r="CZ7" s="219" t="s">
        <v>99</v>
      </c>
      <c r="DA7" s="219" t="s">
        <v>198</v>
      </c>
      <c r="DB7" s="219" t="s">
        <v>168</v>
      </c>
      <c r="DD7" s="211" t="s">
        <v>167</v>
      </c>
      <c r="DE7" s="219" t="s">
        <v>216</v>
      </c>
      <c r="DF7" s="219" t="s">
        <v>106</v>
      </c>
      <c r="DG7" s="219" t="s">
        <v>215</v>
      </c>
      <c r="DH7" s="219" t="s">
        <v>168</v>
      </c>
      <c r="DP7" s="211" t="s">
        <v>170</v>
      </c>
      <c r="DQ7" s="221" t="s">
        <v>318</v>
      </c>
      <c r="DR7" s="221" t="s">
        <v>168</v>
      </c>
    </row>
    <row r="8" spans="2:123" ht="15" customHeight="1">
      <c r="B8" s="294" t="s">
        <v>73</v>
      </c>
      <c r="C8" s="295"/>
      <c r="D8" s="295"/>
      <c r="E8" s="295"/>
      <c r="F8" s="295"/>
      <c r="G8" s="295"/>
      <c r="H8" s="295"/>
      <c r="I8" s="296"/>
      <c r="J8" s="135" t="s">
        <v>156</v>
      </c>
      <c r="M8" s="165" t="s">
        <v>13</v>
      </c>
      <c r="N8" s="166" t="s">
        <v>14</v>
      </c>
      <c r="O8" s="166" t="s">
        <v>15</v>
      </c>
      <c r="P8" s="167" t="s">
        <v>48</v>
      </c>
      <c r="Q8" s="167" t="s">
        <v>76</v>
      </c>
      <c r="R8" s="167" t="s">
        <v>294</v>
      </c>
      <c r="S8" s="167" t="s">
        <v>77</v>
      </c>
      <c r="T8" s="167" t="s">
        <v>295</v>
      </c>
      <c r="U8" s="167" t="s">
        <v>296</v>
      </c>
      <c r="W8" s="6" t="s">
        <v>13</v>
      </c>
      <c r="X8" t="s">
        <v>14</v>
      </c>
      <c r="Y8" t="s">
        <v>15</v>
      </c>
      <c r="Z8" s="8" t="s">
        <v>78</v>
      </c>
      <c r="AA8" t="s">
        <v>79</v>
      </c>
      <c r="AB8" s="9" t="s">
        <v>80</v>
      </c>
      <c r="AC8" t="s">
        <v>81</v>
      </c>
      <c r="AD8" t="s">
        <v>82</v>
      </c>
      <c r="AE8" t="s">
        <v>83</v>
      </c>
      <c r="AG8" s="6" t="s">
        <v>13</v>
      </c>
      <c r="AH8" t="s">
        <v>14</v>
      </c>
      <c r="AI8" t="s">
        <v>15</v>
      </c>
      <c r="AJ8" t="s">
        <v>67</v>
      </c>
      <c r="AK8" t="s">
        <v>84</v>
      </c>
      <c r="AL8" t="s">
        <v>68</v>
      </c>
      <c r="AN8" s="6" t="s">
        <v>13</v>
      </c>
      <c r="AO8" t="s">
        <v>14</v>
      </c>
      <c r="AP8" t="s">
        <v>15</v>
      </c>
      <c r="AQ8" t="s">
        <v>85</v>
      </c>
      <c r="AR8" t="s">
        <v>86</v>
      </c>
      <c r="AS8" t="s">
        <v>87</v>
      </c>
      <c r="AU8" s="6" t="s">
        <v>13</v>
      </c>
      <c r="AV8" t="s">
        <v>14</v>
      </c>
      <c r="AW8" t="s">
        <v>15</v>
      </c>
      <c r="AX8" s="8" t="s">
        <v>88</v>
      </c>
      <c r="AY8" t="s">
        <v>89</v>
      </c>
      <c r="AZ8" t="s">
        <v>90</v>
      </c>
      <c r="BB8" s="6" t="s">
        <v>13</v>
      </c>
      <c r="BC8" s="3" t="s">
        <v>14</v>
      </c>
      <c r="BD8" s="3" t="s">
        <v>15</v>
      </c>
      <c r="BE8" s="129" t="s">
        <v>91</v>
      </c>
      <c r="BF8" s="129" t="s">
        <v>92</v>
      </c>
      <c r="BG8" s="129" t="s">
        <v>93</v>
      </c>
      <c r="BH8" s="129" t="s">
        <v>94</v>
      </c>
      <c r="BI8" s="129" t="s">
        <v>95</v>
      </c>
      <c r="BJ8" s="129" t="s">
        <v>217</v>
      </c>
      <c r="BK8" s="129" t="s">
        <v>218</v>
      </c>
      <c r="BL8" s="129" t="s">
        <v>96</v>
      </c>
      <c r="BM8" s="210" t="s">
        <v>308</v>
      </c>
      <c r="BN8" s="129"/>
      <c r="BT8" s="121" t="s">
        <v>320</v>
      </c>
      <c r="BU8" s="220">
        <v>5288.61</v>
      </c>
      <c r="BV8" s="220">
        <v>2473.4699999999998</v>
      </c>
      <c r="BW8" s="220">
        <v>3803.59</v>
      </c>
      <c r="BX8" s="220">
        <v>1310.6300000000001</v>
      </c>
      <c r="BY8" s="220">
        <v>3849.33</v>
      </c>
      <c r="BZ8" s="220">
        <v>2566.2199999999998</v>
      </c>
      <c r="CB8" s="211" t="s">
        <v>167</v>
      </c>
      <c r="CC8" t="s">
        <v>107</v>
      </c>
      <c r="CD8" t="s">
        <v>104</v>
      </c>
      <c r="CE8" t="s">
        <v>101</v>
      </c>
      <c r="CF8" t="s">
        <v>98</v>
      </c>
      <c r="CW8" s="121" t="s">
        <v>319</v>
      </c>
      <c r="CX8" s="220">
        <v>3660.21</v>
      </c>
      <c r="CY8" s="220">
        <v>8385.76</v>
      </c>
      <c r="CZ8" s="220">
        <v>54.82</v>
      </c>
      <c r="DA8" s="220">
        <v>1482.59</v>
      </c>
      <c r="DB8" s="220">
        <v>13583.380000000001</v>
      </c>
      <c r="DD8" s="121" t="s">
        <v>319</v>
      </c>
      <c r="DE8" s="220">
        <v>1848.6</v>
      </c>
      <c r="DF8" s="220">
        <v>652.87</v>
      </c>
      <c r="DG8" s="220">
        <v>299.36</v>
      </c>
      <c r="DH8" s="220">
        <v>2800.83</v>
      </c>
      <c r="DP8" s="121" t="s">
        <v>192</v>
      </c>
      <c r="DQ8" s="220">
        <v>5.5</v>
      </c>
      <c r="DR8" s="220">
        <v>5.5</v>
      </c>
    </row>
    <row r="9" spans="2:123">
      <c r="B9" s="294" t="s">
        <v>74</v>
      </c>
      <c r="C9" s="295"/>
      <c r="D9" s="295"/>
      <c r="E9" s="295"/>
      <c r="F9" s="295"/>
      <c r="G9" s="295"/>
      <c r="H9" s="295"/>
      <c r="I9" s="296"/>
      <c r="J9" s="135" t="s">
        <v>157</v>
      </c>
      <c r="M9" s="164">
        <v>9</v>
      </c>
      <c r="N9" s="155" t="s">
        <v>319</v>
      </c>
      <c r="O9" s="155" t="s">
        <v>319</v>
      </c>
      <c r="P9" s="157">
        <v>5393.22</v>
      </c>
      <c r="Q9" s="157">
        <v>2401.79</v>
      </c>
      <c r="R9" s="157">
        <v>3925.86</v>
      </c>
      <c r="S9" s="157">
        <v>1281.0158176016866</v>
      </c>
      <c r="T9" s="157">
        <v>2611.42</v>
      </c>
      <c r="U9" s="157">
        <f>Table_D2.1[[#This Row],[100% din (30%DTS(scadența reziduală)  + 15%AA + 5%M2 + 5%eX)]]*1.5</f>
        <v>3917.13</v>
      </c>
      <c r="W9" s="164">
        <v>9</v>
      </c>
      <c r="X9" s="155" t="s">
        <v>319</v>
      </c>
      <c r="Y9" s="155" t="s">
        <v>319</v>
      </c>
      <c r="Z9" s="8" t="s">
        <v>97</v>
      </c>
      <c r="AA9" t="s">
        <v>98</v>
      </c>
      <c r="AB9" s="9">
        <v>419.09</v>
      </c>
      <c r="AC9" s="8" t="s">
        <v>97</v>
      </c>
      <c r="AD9" t="s">
        <v>98</v>
      </c>
      <c r="AE9" s="9">
        <v>5119.43</v>
      </c>
      <c r="AG9" s="164">
        <v>9</v>
      </c>
      <c r="AH9" s="155" t="s">
        <v>319</v>
      </c>
      <c r="AI9" s="155" t="s">
        <v>319</v>
      </c>
      <c r="AJ9" s="10">
        <v>3005.83</v>
      </c>
      <c r="AK9" s="10">
        <v>567.61</v>
      </c>
      <c r="AL9" s="10">
        <v>-27.15</v>
      </c>
      <c r="AN9" s="164">
        <v>9</v>
      </c>
      <c r="AO9" s="155" t="s">
        <v>319</v>
      </c>
      <c r="AP9" s="155" t="s">
        <v>319</v>
      </c>
      <c r="AQ9" s="11" t="s">
        <v>99</v>
      </c>
      <c r="AR9" s="12">
        <v>5393.23</v>
      </c>
      <c r="AS9" s="12">
        <v>54.82</v>
      </c>
      <c r="AU9" s="164">
        <v>9</v>
      </c>
      <c r="AV9" s="155" t="s">
        <v>319</v>
      </c>
      <c r="AW9" s="155" t="s">
        <v>319</v>
      </c>
      <c r="AX9" t="s">
        <v>100</v>
      </c>
      <c r="AY9">
        <v>1848.6</v>
      </c>
      <c r="AZ9" s="9">
        <v>183.26</v>
      </c>
      <c r="BB9" s="164">
        <v>9</v>
      </c>
      <c r="BC9" s="155" t="s">
        <v>319</v>
      </c>
      <c r="BD9" s="151" t="s">
        <v>319</v>
      </c>
      <c r="BE9" s="149">
        <v>6.4</v>
      </c>
      <c r="BF9" s="149">
        <v>36.1</v>
      </c>
      <c r="BG9" s="149">
        <v>25</v>
      </c>
      <c r="BH9" s="149">
        <v>19.5</v>
      </c>
      <c r="BI9" s="149">
        <v>5.4</v>
      </c>
      <c r="BJ9" s="149">
        <v>2.5</v>
      </c>
      <c r="BK9" s="149">
        <v>2.7</v>
      </c>
      <c r="BL9" s="149">
        <v>2.7</v>
      </c>
      <c r="BM9" s="209">
        <v>0.6</v>
      </c>
      <c r="BN9" s="149"/>
      <c r="BT9" s="121" t="s">
        <v>321</v>
      </c>
      <c r="BU9" s="220">
        <v>5681.85</v>
      </c>
      <c r="BV9" s="220">
        <v>2532</v>
      </c>
      <c r="BW9" s="220">
        <v>3875.4</v>
      </c>
      <c r="BX9" s="220">
        <v>1403.40682926829</v>
      </c>
      <c r="BY9" s="220">
        <v>4002.7799999999997</v>
      </c>
      <c r="BZ9" s="220">
        <v>2668.52</v>
      </c>
      <c r="CB9" s="121" t="s">
        <v>319</v>
      </c>
      <c r="CC9" s="220">
        <v>4058.97</v>
      </c>
      <c r="CD9" s="220">
        <v>277.13</v>
      </c>
      <c r="CE9" s="220">
        <v>23.29</v>
      </c>
      <c r="CF9" s="220">
        <v>419.09</v>
      </c>
      <c r="CG9" s="220">
        <v>4778.4799999999996</v>
      </c>
      <c r="CW9" s="121" t="s">
        <v>320</v>
      </c>
      <c r="CX9" s="220">
        <v>3575.01</v>
      </c>
      <c r="CY9" s="220">
        <v>8429.85</v>
      </c>
      <c r="CZ9" s="220">
        <v>50.59</v>
      </c>
      <c r="DA9" s="220">
        <v>1410.65</v>
      </c>
      <c r="DB9" s="220">
        <v>13466.1</v>
      </c>
      <c r="DD9" s="121" t="s">
        <v>320</v>
      </c>
      <c r="DE9" s="220">
        <v>1789.74</v>
      </c>
      <c r="DF9" s="220">
        <v>541.77</v>
      </c>
      <c r="DG9" s="220">
        <v>297.79000000000002</v>
      </c>
      <c r="DH9" s="220">
        <v>2629.3</v>
      </c>
      <c r="DP9" s="121" t="s">
        <v>226</v>
      </c>
      <c r="DQ9" s="220">
        <v>34.4</v>
      </c>
      <c r="DR9" s="220">
        <v>34.4</v>
      </c>
    </row>
    <row r="10" spans="2:123" ht="15.75" thickBot="1">
      <c r="B10" s="301" t="s">
        <v>75</v>
      </c>
      <c r="C10" s="302"/>
      <c r="D10" s="302"/>
      <c r="E10" s="302"/>
      <c r="F10" s="302"/>
      <c r="G10" s="302"/>
      <c r="H10" s="302"/>
      <c r="I10" s="303"/>
      <c r="J10" s="136" t="s">
        <v>158</v>
      </c>
      <c r="M10" s="164">
        <v>10</v>
      </c>
      <c r="N10" s="155" t="s">
        <v>320</v>
      </c>
      <c r="O10" s="155" t="s">
        <v>320</v>
      </c>
      <c r="P10" s="157">
        <v>5288.61</v>
      </c>
      <c r="Q10" s="157">
        <v>2473.4699999999998</v>
      </c>
      <c r="R10" s="157">
        <v>3803.59</v>
      </c>
      <c r="S10" s="157">
        <v>1310.6300000000001</v>
      </c>
      <c r="T10" s="157">
        <v>2566.2199999999998</v>
      </c>
      <c r="U10" s="157">
        <f>Table_D2.1[[#This Row],[100% din (30%DTS(scadența reziduală)  + 15%AA + 5%M2 + 5%eX)]]*1.5</f>
        <v>3849.33</v>
      </c>
      <c r="W10" s="164">
        <v>9</v>
      </c>
      <c r="X10" s="155" t="s">
        <v>319</v>
      </c>
      <c r="Y10" s="155" t="s">
        <v>319</v>
      </c>
      <c r="Z10" s="8" t="s">
        <v>97</v>
      </c>
      <c r="AA10" t="s">
        <v>101</v>
      </c>
      <c r="AB10" s="9">
        <v>23.29</v>
      </c>
      <c r="AC10" s="8" t="s">
        <v>97</v>
      </c>
      <c r="AD10" t="s">
        <v>101</v>
      </c>
      <c r="AE10" s="9">
        <v>22.29</v>
      </c>
      <c r="AG10" s="164">
        <v>10</v>
      </c>
      <c r="AH10" s="155" t="s">
        <v>320</v>
      </c>
      <c r="AI10" s="155" t="s">
        <v>320</v>
      </c>
      <c r="AJ10" s="10">
        <v>3010.5</v>
      </c>
      <c r="AK10" s="10">
        <v>547.80999999999995</v>
      </c>
      <c r="AL10" s="10">
        <v>-35.47</v>
      </c>
      <c r="AN10" s="164">
        <v>9</v>
      </c>
      <c r="AO10" s="155" t="s">
        <v>319</v>
      </c>
      <c r="AP10" s="155" t="s">
        <v>319</v>
      </c>
      <c r="AQ10" s="11" t="s">
        <v>102</v>
      </c>
      <c r="AR10" s="12">
        <v>3.55</v>
      </c>
      <c r="AS10" s="12">
        <v>3660.21</v>
      </c>
      <c r="AU10" s="164">
        <v>9</v>
      </c>
      <c r="AV10" s="155" t="s">
        <v>319</v>
      </c>
      <c r="AW10" s="155" t="s">
        <v>319</v>
      </c>
      <c r="AX10" t="s">
        <v>103</v>
      </c>
      <c r="AY10">
        <v>299.36</v>
      </c>
      <c r="AZ10" s="9">
        <v>6415.1</v>
      </c>
      <c r="BB10" s="164">
        <v>10</v>
      </c>
      <c r="BC10" s="155" t="s">
        <v>320</v>
      </c>
      <c r="BD10" s="155" t="s">
        <v>320</v>
      </c>
      <c r="BE10" s="149">
        <v>6.5</v>
      </c>
      <c r="BF10" s="149">
        <v>34.799999999999997</v>
      </c>
      <c r="BG10" s="149">
        <v>25.7</v>
      </c>
      <c r="BH10" s="149">
        <v>19.7</v>
      </c>
      <c r="BI10" s="149">
        <v>5.8</v>
      </c>
      <c r="BJ10" s="149">
        <v>2.6</v>
      </c>
      <c r="BK10" s="149">
        <v>2.4</v>
      </c>
      <c r="BL10" s="149">
        <v>2.7</v>
      </c>
      <c r="BM10" s="209">
        <v>0.7</v>
      </c>
      <c r="BN10" s="149"/>
      <c r="BT10" s="121" t="s">
        <v>322</v>
      </c>
      <c r="BU10" s="220">
        <v>5483.57</v>
      </c>
      <c r="BV10" s="220">
        <v>2607.64</v>
      </c>
      <c r="BW10" s="220">
        <v>3632.55</v>
      </c>
      <c r="BX10" s="220">
        <v>1365.69</v>
      </c>
      <c r="BY10" s="220">
        <v>3937.9650000000001</v>
      </c>
      <c r="BZ10" s="220">
        <v>2625.31</v>
      </c>
      <c r="CB10" s="121" t="s">
        <v>320</v>
      </c>
      <c r="CC10" s="220">
        <v>4153.3999999999996</v>
      </c>
      <c r="CD10" s="220">
        <v>276.05</v>
      </c>
      <c r="CE10" s="220">
        <v>23.16</v>
      </c>
      <c r="CF10" s="220">
        <v>446.21</v>
      </c>
      <c r="CG10" s="220">
        <v>4898.82</v>
      </c>
      <c r="CW10" s="121" t="s">
        <v>321</v>
      </c>
      <c r="CX10" s="220">
        <v>3928.4</v>
      </c>
      <c r="CY10" s="220">
        <v>8803.99</v>
      </c>
      <c r="CZ10" s="220">
        <v>50.68</v>
      </c>
      <c r="DA10" s="220">
        <v>1488.16</v>
      </c>
      <c r="DB10" s="220">
        <v>14271.23</v>
      </c>
      <c r="DD10" s="121" t="s">
        <v>321</v>
      </c>
      <c r="DE10" s="220">
        <v>2049.56</v>
      </c>
      <c r="DF10" s="220">
        <v>376.04</v>
      </c>
      <c r="DG10" s="220">
        <v>309.14</v>
      </c>
      <c r="DH10" s="220">
        <v>2734.74</v>
      </c>
      <c r="DP10" s="121" t="s">
        <v>227</v>
      </c>
      <c r="DQ10" s="220">
        <v>24.4</v>
      </c>
      <c r="DR10" s="220">
        <v>24.4</v>
      </c>
    </row>
    <row r="11" spans="2:123">
      <c r="M11" s="164">
        <v>11</v>
      </c>
      <c r="N11" s="155" t="s">
        <v>321</v>
      </c>
      <c r="O11" s="155" t="s">
        <v>321</v>
      </c>
      <c r="P11" s="188">
        <v>5681.85</v>
      </c>
      <c r="Q11" s="188">
        <v>2532</v>
      </c>
      <c r="R11" s="188">
        <v>3875.4</v>
      </c>
      <c r="S11" s="188">
        <v>1403.40682926829</v>
      </c>
      <c r="T11" s="188">
        <v>2668.52</v>
      </c>
      <c r="U11" s="157">
        <f>Table_D2.1[[#This Row],[100% din (30%DTS(scadența reziduală)  + 15%AA + 5%M2 + 5%eX)]]*1.5</f>
        <v>4002.7799999999997</v>
      </c>
      <c r="W11" s="164">
        <v>9</v>
      </c>
      <c r="X11" s="155" t="s">
        <v>319</v>
      </c>
      <c r="Y11" s="155" t="s">
        <v>319</v>
      </c>
      <c r="Z11" s="8" t="s">
        <v>97</v>
      </c>
      <c r="AA11" t="s">
        <v>104</v>
      </c>
      <c r="AB11" s="9">
        <v>277.13</v>
      </c>
      <c r="AC11" s="8" t="s">
        <v>97</v>
      </c>
      <c r="AD11" t="s">
        <v>104</v>
      </c>
      <c r="AE11" s="9">
        <v>5759.29</v>
      </c>
      <c r="AG11" s="164">
        <v>11</v>
      </c>
      <c r="AH11" s="155" t="s">
        <v>321</v>
      </c>
      <c r="AI11" s="155" t="s">
        <v>321</v>
      </c>
      <c r="AJ11" s="10">
        <v>3253.77</v>
      </c>
      <c r="AK11" s="10">
        <v>588.04</v>
      </c>
      <c r="AL11" s="10">
        <v>-24.45</v>
      </c>
      <c r="AN11" s="164">
        <v>9</v>
      </c>
      <c r="AO11" s="155" t="s">
        <v>319</v>
      </c>
      <c r="AP11" s="155" t="s">
        <v>319</v>
      </c>
      <c r="AQ11" s="11" t="s">
        <v>198</v>
      </c>
      <c r="AR11" s="12">
        <v>821.44</v>
      </c>
      <c r="AS11" s="12">
        <v>1482.59</v>
      </c>
      <c r="AU11" s="164">
        <v>9</v>
      </c>
      <c r="AV11" s="155" t="s">
        <v>319</v>
      </c>
      <c r="AW11" s="155" t="s">
        <v>319</v>
      </c>
      <c r="AX11" t="s">
        <v>106</v>
      </c>
      <c r="AY11">
        <v>652.87</v>
      </c>
      <c r="AZ11" s="9">
        <v>2436.21</v>
      </c>
      <c r="BB11" s="164">
        <v>11</v>
      </c>
      <c r="BC11" s="155" t="s">
        <v>321</v>
      </c>
      <c r="BD11" s="155" t="s">
        <v>321</v>
      </c>
      <c r="BE11" s="189">
        <v>6.7</v>
      </c>
      <c r="BF11" s="189">
        <v>34</v>
      </c>
      <c r="BG11" s="189">
        <v>24.6</v>
      </c>
      <c r="BH11" s="189">
        <v>20.100000000000001</v>
      </c>
      <c r="BI11" s="189">
        <v>5.9</v>
      </c>
      <c r="BJ11" s="189">
        <v>3.7</v>
      </c>
      <c r="BK11" s="189">
        <v>2.6</v>
      </c>
      <c r="BL11" s="189">
        <v>2.4</v>
      </c>
      <c r="BM11" s="209">
        <v>0.9</v>
      </c>
      <c r="BN11" s="149"/>
      <c r="BT11" s="121" t="s">
        <v>323</v>
      </c>
      <c r="BU11" s="220">
        <v>5441.8</v>
      </c>
      <c r="BV11" s="220">
        <v>2733.09</v>
      </c>
      <c r="BW11" s="220">
        <v>3862.77</v>
      </c>
      <c r="BX11" s="220">
        <v>1421.09</v>
      </c>
      <c r="BY11" s="220">
        <v>4079.1449999999995</v>
      </c>
      <c r="BZ11" s="220">
        <v>2719.43</v>
      </c>
      <c r="CB11" s="121" t="s">
        <v>321</v>
      </c>
      <c r="CC11" s="220">
        <v>4109.3599999999997</v>
      </c>
      <c r="CD11" s="220">
        <v>283.10000000000002</v>
      </c>
      <c r="CE11" s="220">
        <v>24.01</v>
      </c>
      <c r="CF11" s="220">
        <v>475</v>
      </c>
      <c r="CG11" s="220">
        <v>4891.47</v>
      </c>
      <c r="CW11" s="121" t="s">
        <v>322</v>
      </c>
      <c r="CX11" s="220">
        <v>4240.33</v>
      </c>
      <c r="CY11" s="220">
        <v>8200.51</v>
      </c>
      <c r="CZ11" s="220">
        <v>44.95</v>
      </c>
      <c r="DA11" s="220">
        <v>1448.66</v>
      </c>
      <c r="DB11" s="220">
        <v>13934.45</v>
      </c>
      <c r="DD11" s="121" t="s">
        <v>322</v>
      </c>
      <c r="DE11" s="220">
        <v>1895.83</v>
      </c>
      <c r="DF11" s="220">
        <v>590.66</v>
      </c>
      <c r="DG11" s="220">
        <v>282.2</v>
      </c>
      <c r="DH11" s="220">
        <v>2768.69</v>
      </c>
      <c r="DP11" s="121" t="s">
        <v>228</v>
      </c>
      <c r="DQ11" s="220">
        <v>17.399999999999999</v>
      </c>
      <c r="DR11" s="220">
        <v>17.399999999999999</v>
      </c>
    </row>
    <row r="12" spans="2:123">
      <c r="M12" s="164">
        <v>12</v>
      </c>
      <c r="N12" s="155" t="s">
        <v>322</v>
      </c>
      <c r="O12" s="155" t="s">
        <v>322</v>
      </c>
      <c r="P12" s="199">
        <v>5483.57</v>
      </c>
      <c r="Q12" s="199">
        <v>2607.64</v>
      </c>
      <c r="R12" s="199">
        <v>3632.55</v>
      </c>
      <c r="S12" s="199">
        <v>1365.69</v>
      </c>
      <c r="T12" s="199">
        <v>2625.31</v>
      </c>
      <c r="U12" s="157">
        <f>Table_D2.1[[#This Row],[100% din (30%DTS(scadența reziduală)  + 15%AA + 5%M2 + 5%eX)]]*1.5</f>
        <v>3937.9650000000001</v>
      </c>
      <c r="W12" s="164">
        <v>9</v>
      </c>
      <c r="X12" s="155" t="s">
        <v>319</v>
      </c>
      <c r="Y12" s="155" t="s">
        <v>319</v>
      </c>
      <c r="Z12" s="8" t="s">
        <v>97</v>
      </c>
      <c r="AA12" t="s">
        <v>107</v>
      </c>
      <c r="AB12" s="9">
        <v>4058.97</v>
      </c>
      <c r="AC12" s="8" t="s">
        <v>97</v>
      </c>
      <c r="AD12" t="s">
        <v>107</v>
      </c>
      <c r="AE12" s="9">
        <v>0</v>
      </c>
      <c r="AG12" s="164">
        <v>12</v>
      </c>
      <c r="AH12" s="155" t="s">
        <v>322</v>
      </c>
      <c r="AI12" s="155" t="s">
        <v>322</v>
      </c>
      <c r="AJ12" s="10">
        <v>3091.38</v>
      </c>
      <c r="AK12" s="10">
        <v>529.70000000000005</v>
      </c>
      <c r="AL12" s="10">
        <v>-25.6</v>
      </c>
      <c r="AN12" s="164">
        <v>9</v>
      </c>
      <c r="AO12" s="155" t="s">
        <v>319</v>
      </c>
      <c r="AP12" s="155" t="s">
        <v>319</v>
      </c>
      <c r="AQ12" s="11" t="s">
        <v>108</v>
      </c>
      <c r="AR12" s="12">
        <v>1509.66</v>
      </c>
      <c r="AS12" s="12">
        <v>8385.76</v>
      </c>
      <c r="AU12" s="164">
        <v>9</v>
      </c>
      <c r="AV12" s="155" t="s">
        <v>319</v>
      </c>
      <c r="AW12" s="155" t="s">
        <v>319</v>
      </c>
      <c r="AX12" t="s">
        <v>109</v>
      </c>
      <c r="AY12">
        <v>9.02</v>
      </c>
      <c r="AZ12" s="9">
        <v>605.28</v>
      </c>
      <c r="BB12" s="164">
        <v>12</v>
      </c>
      <c r="BC12" s="155" t="s">
        <v>322</v>
      </c>
      <c r="BD12" s="155" t="s">
        <v>322</v>
      </c>
      <c r="BE12" s="203">
        <v>6.6</v>
      </c>
      <c r="BF12" s="203">
        <v>34.4</v>
      </c>
      <c r="BG12" s="203">
        <v>24.4</v>
      </c>
      <c r="BH12" s="203">
        <v>20</v>
      </c>
      <c r="BI12" s="203">
        <v>5.9</v>
      </c>
      <c r="BJ12" s="203">
        <v>3.7</v>
      </c>
      <c r="BK12" s="203">
        <v>2.6</v>
      </c>
      <c r="BL12" s="203">
        <v>2.4</v>
      </c>
      <c r="BM12" s="209">
        <v>0.9</v>
      </c>
      <c r="BN12" s="149"/>
      <c r="BT12" s="121" t="s">
        <v>318</v>
      </c>
      <c r="BU12" s="220">
        <v>5938.25</v>
      </c>
      <c r="BV12" s="220">
        <v>2834.39</v>
      </c>
      <c r="BW12" s="220">
        <v>3844.7</v>
      </c>
      <c r="BX12" s="220">
        <v>1584.63</v>
      </c>
      <c r="BY12" s="220">
        <v>4269.9750000000004</v>
      </c>
      <c r="BZ12" s="220">
        <v>2846.65</v>
      </c>
      <c r="CB12" s="121" t="s">
        <v>322</v>
      </c>
      <c r="CC12" s="220">
        <v>3967.95</v>
      </c>
      <c r="CD12" s="220">
        <v>252.93</v>
      </c>
      <c r="CE12" s="220">
        <v>36.5</v>
      </c>
      <c r="CF12" s="220">
        <v>508.69</v>
      </c>
      <c r="CG12" s="220">
        <v>4766.07</v>
      </c>
      <c r="CW12" s="121" t="s">
        <v>323</v>
      </c>
      <c r="CX12" s="220">
        <v>4277.8500000000004</v>
      </c>
      <c r="CY12" s="220">
        <v>8512.6</v>
      </c>
      <c r="CZ12" s="220">
        <v>43.646680719999999</v>
      </c>
      <c r="DA12" s="220">
        <v>1534.14</v>
      </c>
      <c r="DB12" s="220">
        <v>14368.236680720001</v>
      </c>
      <c r="DD12" s="121" t="s">
        <v>323</v>
      </c>
      <c r="DE12" s="220">
        <v>2054.83</v>
      </c>
      <c r="DF12" s="220">
        <v>505.74</v>
      </c>
      <c r="DG12" s="220">
        <v>264.62</v>
      </c>
      <c r="DH12" s="220">
        <v>2825.19</v>
      </c>
      <c r="DP12" s="121" t="s">
        <v>229</v>
      </c>
      <c r="DQ12" s="220">
        <v>5.6</v>
      </c>
      <c r="DR12" s="220">
        <v>5.6</v>
      </c>
    </row>
    <row r="13" spans="2:123" ht="15.75" thickBot="1">
      <c r="B13" s="130" t="s">
        <v>195</v>
      </c>
      <c r="M13" s="164">
        <v>13</v>
      </c>
      <c r="N13" s="155" t="s">
        <v>323</v>
      </c>
      <c r="O13" s="155" t="s">
        <v>323</v>
      </c>
      <c r="P13" s="157">
        <v>5441.8</v>
      </c>
      <c r="Q13" s="157">
        <v>2733.09</v>
      </c>
      <c r="R13" s="157">
        <v>3862.77</v>
      </c>
      <c r="S13" s="157">
        <v>1421.09</v>
      </c>
      <c r="T13" s="157">
        <v>2719.43</v>
      </c>
      <c r="U13" s="157">
        <f>Table_D2.1[[#This Row],[100% din (30%DTS(scadența reziduală)  + 15%AA + 5%M2 + 5%eX)]]*1.5</f>
        <v>4079.1449999999995</v>
      </c>
      <c r="W13" s="164">
        <v>9</v>
      </c>
      <c r="X13" s="155" t="s">
        <v>319</v>
      </c>
      <c r="Y13" s="155" t="s">
        <v>319</v>
      </c>
      <c r="Z13" s="8" t="s">
        <v>110</v>
      </c>
      <c r="AA13" t="s">
        <v>98</v>
      </c>
      <c r="AB13" s="9">
        <v>13.14</v>
      </c>
      <c r="AC13" s="8" t="s">
        <v>110</v>
      </c>
      <c r="AD13" t="s">
        <v>98</v>
      </c>
      <c r="AE13" s="9">
        <v>307.41000000000003</v>
      </c>
      <c r="AG13" s="6">
        <v>13</v>
      </c>
      <c r="AH13" s="208" t="s">
        <v>323</v>
      </c>
      <c r="AI13" s="208" t="s">
        <v>323</v>
      </c>
      <c r="AJ13" s="10">
        <v>3183.19</v>
      </c>
      <c r="AK13" s="10">
        <v>568.80999999999995</v>
      </c>
      <c r="AL13" s="10">
        <v>-29.45</v>
      </c>
      <c r="AN13" s="164">
        <v>10</v>
      </c>
      <c r="AO13" s="155" t="s">
        <v>320</v>
      </c>
      <c r="AP13" s="155" t="s">
        <v>320</v>
      </c>
      <c r="AQ13" s="11" t="s">
        <v>99</v>
      </c>
      <c r="AR13" s="12">
        <v>5288.61</v>
      </c>
      <c r="AS13" s="12">
        <v>50.59</v>
      </c>
      <c r="AU13" s="164">
        <v>10</v>
      </c>
      <c r="AV13" s="155" t="s">
        <v>320</v>
      </c>
      <c r="AW13" s="155" t="s">
        <v>320</v>
      </c>
      <c r="AX13" t="s">
        <v>100</v>
      </c>
      <c r="AY13">
        <v>1789.74</v>
      </c>
      <c r="AZ13" s="9">
        <v>182.58</v>
      </c>
      <c r="BB13" s="164">
        <v>13</v>
      </c>
      <c r="BC13" s="155" t="s">
        <v>323</v>
      </c>
      <c r="BD13" s="208" t="s">
        <v>323</v>
      </c>
      <c r="BE13" s="149">
        <v>5.2</v>
      </c>
      <c r="BF13" s="149">
        <v>36.4</v>
      </c>
      <c r="BG13" s="149">
        <v>24.5</v>
      </c>
      <c r="BH13" s="149">
        <v>19.8</v>
      </c>
      <c r="BI13" s="149">
        <v>5.3</v>
      </c>
      <c r="BJ13" s="149">
        <v>4</v>
      </c>
      <c r="BK13" s="149">
        <v>2.9</v>
      </c>
      <c r="BL13" s="149">
        <v>0.6</v>
      </c>
      <c r="BM13" s="149">
        <v>1.3</v>
      </c>
      <c r="BN13" s="149"/>
      <c r="BT13" s="121" t="s">
        <v>168</v>
      </c>
      <c r="BU13" s="220">
        <v>33227.300000000003</v>
      </c>
      <c r="BV13" s="220">
        <v>15582.38</v>
      </c>
      <c r="BW13" s="220">
        <v>22944.87</v>
      </c>
      <c r="BX13" s="220">
        <v>8366.4626468699771</v>
      </c>
      <c r="BY13" s="220">
        <v>24056.324999999997</v>
      </c>
      <c r="BZ13" s="220">
        <v>16037.55</v>
      </c>
      <c r="CB13" s="121" t="s">
        <v>323</v>
      </c>
      <c r="CC13" s="220">
        <v>3744.44</v>
      </c>
      <c r="CD13" s="220">
        <v>230.49</v>
      </c>
      <c r="CE13" s="220">
        <v>48.08</v>
      </c>
      <c r="CF13" s="220">
        <v>537.80999999999995</v>
      </c>
      <c r="CG13" s="220">
        <v>4560.82</v>
      </c>
      <c r="CW13" s="121" t="s">
        <v>318</v>
      </c>
      <c r="CX13" s="220">
        <v>4277.8500000000004</v>
      </c>
      <c r="CY13" s="220">
        <v>8512.6</v>
      </c>
      <c r="CZ13" s="220">
        <v>43.646680719999999</v>
      </c>
      <c r="DA13" s="220">
        <v>1534.14</v>
      </c>
      <c r="DB13" s="220">
        <v>14368.236680720001</v>
      </c>
      <c r="DD13" s="121" t="s">
        <v>318</v>
      </c>
      <c r="DE13" s="220">
        <v>1779.33</v>
      </c>
      <c r="DF13" s="220">
        <v>409.31</v>
      </c>
      <c r="DG13" s="220">
        <v>258.38</v>
      </c>
      <c r="DH13" s="220">
        <v>2447.02</v>
      </c>
      <c r="DP13" s="121" t="s">
        <v>230</v>
      </c>
      <c r="DQ13" s="220">
        <v>3.4</v>
      </c>
      <c r="DR13" s="220">
        <v>3.4</v>
      </c>
    </row>
    <row r="14" spans="2:123">
      <c r="B14" s="304" t="s">
        <v>70</v>
      </c>
      <c r="C14" s="305"/>
      <c r="D14" s="305"/>
      <c r="E14" s="305"/>
      <c r="F14" s="305"/>
      <c r="G14" s="305"/>
      <c r="H14" s="305"/>
      <c r="I14" s="305"/>
      <c r="J14" s="137" t="str">
        <f>VLOOKUP(MAX(M:M),M:N,2,0)</f>
        <v>2025.06.30</v>
      </c>
      <c r="M14" s="164">
        <v>14</v>
      </c>
      <c r="N14" s="155" t="s">
        <v>318</v>
      </c>
      <c r="O14" s="155" t="s">
        <v>318</v>
      </c>
      <c r="P14" s="213">
        <v>5938.25</v>
      </c>
      <c r="Q14" s="213">
        <v>2834.39</v>
      </c>
      <c r="R14" s="213">
        <v>3844.7</v>
      </c>
      <c r="S14" s="213">
        <v>1584.63</v>
      </c>
      <c r="T14" s="213">
        <v>2846.65</v>
      </c>
      <c r="U14" s="157">
        <f>Table_D2.1[[#This Row],[100% din (30%DTS(scadența reziduală)  + 15%AA + 5%M2 + 5%eX)]]*1.5</f>
        <v>4269.9750000000004</v>
      </c>
      <c r="W14" s="164">
        <v>9</v>
      </c>
      <c r="X14" s="155" t="s">
        <v>319</v>
      </c>
      <c r="Y14" s="155" t="s">
        <v>319</v>
      </c>
      <c r="Z14" s="8" t="s">
        <v>110</v>
      </c>
      <c r="AA14" t="s">
        <v>101</v>
      </c>
      <c r="AB14" s="9">
        <v>3.15</v>
      </c>
      <c r="AC14" s="8" t="s">
        <v>110</v>
      </c>
      <c r="AD14" t="s">
        <v>101</v>
      </c>
      <c r="AE14" s="9">
        <v>0.36</v>
      </c>
      <c r="AG14" s="6">
        <v>14</v>
      </c>
      <c r="AH14" s="208" t="s">
        <v>318</v>
      </c>
      <c r="AI14" s="208" t="s">
        <v>318</v>
      </c>
      <c r="AJ14" s="10">
        <v>3521.76</v>
      </c>
      <c r="AK14" s="10">
        <v>613.30999999999995</v>
      </c>
      <c r="AL14" s="10">
        <v>-18.18</v>
      </c>
      <c r="AN14" s="164">
        <v>10</v>
      </c>
      <c r="AO14" s="155" t="s">
        <v>320</v>
      </c>
      <c r="AP14" s="155" t="s">
        <v>320</v>
      </c>
      <c r="AQ14" s="11" t="s">
        <v>102</v>
      </c>
      <c r="AR14" s="12">
        <v>3.55</v>
      </c>
      <c r="AS14" s="12">
        <v>3575.01</v>
      </c>
      <c r="AU14" s="164">
        <v>10</v>
      </c>
      <c r="AV14" s="155" t="s">
        <v>320</v>
      </c>
      <c r="AW14" s="155" t="s">
        <v>320</v>
      </c>
      <c r="AX14" t="s">
        <v>103</v>
      </c>
      <c r="AY14">
        <v>297.79000000000002</v>
      </c>
      <c r="AZ14" s="9">
        <v>6279.68</v>
      </c>
      <c r="BB14" s="164">
        <v>14</v>
      </c>
      <c r="BC14" s="208" t="s">
        <v>318</v>
      </c>
      <c r="BD14" s="208" t="s">
        <v>318</v>
      </c>
      <c r="BE14" s="217">
        <v>5.5</v>
      </c>
      <c r="BF14" s="217">
        <v>34.4</v>
      </c>
      <c r="BG14" s="217">
        <v>24.4</v>
      </c>
      <c r="BH14" s="217">
        <v>17.399999999999999</v>
      </c>
      <c r="BI14" s="217">
        <v>5.6</v>
      </c>
      <c r="BJ14" s="217">
        <v>3.4</v>
      </c>
      <c r="BK14" s="217">
        <v>3.2</v>
      </c>
      <c r="BL14" s="217">
        <v>6.1</v>
      </c>
      <c r="BM14" s="209">
        <v>0</v>
      </c>
      <c r="BN14" s="149"/>
      <c r="CB14" s="121" t="s">
        <v>318</v>
      </c>
      <c r="CC14" s="220">
        <v>4148.05</v>
      </c>
      <c r="CD14" s="220">
        <v>224.82</v>
      </c>
      <c r="CE14" s="220">
        <v>52.41</v>
      </c>
      <c r="CF14" s="220">
        <v>546.23</v>
      </c>
      <c r="CG14" s="220">
        <v>4971.51</v>
      </c>
      <c r="CW14" s="121" t="s">
        <v>168</v>
      </c>
      <c r="CX14" s="220">
        <v>23959.65</v>
      </c>
      <c r="CY14" s="220">
        <v>50845.31</v>
      </c>
      <c r="CZ14" s="220">
        <v>288.33336144000003</v>
      </c>
      <c r="DA14" s="220">
        <v>8898.34</v>
      </c>
      <c r="DB14" s="220">
        <v>83991.633361440021</v>
      </c>
      <c r="DD14" s="121" t="s">
        <v>168</v>
      </c>
      <c r="DE14" s="220">
        <v>11417.89</v>
      </c>
      <c r="DF14" s="220">
        <v>3076.39</v>
      </c>
      <c r="DG14" s="220">
        <v>1711.49</v>
      </c>
      <c r="DH14" s="220">
        <v>16205.77</v>
      </c>
      <c r="DP14" s="121" t="s">
        <v>231</v>
      </c>
      <c r="DQ14" s="220">
        <v>3.2</v>
      </c>
      <c r="DR14" s="220">
        <v>3.2</v>
      </c>
    </row>
    <row r="15" spans="2:123">
      <c r="B15" s="297" t="s">
        <v>71</v>
      </c>
      <c r="C15" s="298"/>
      <c r="D15" s="298"/>
      <c r="E15" s="298"/>
      <c r="F15" s="298"/>
      <c r="G15" s="298"/>
      <c r="H15" s="298"/>
      <c r="I15" s="298"/>
      <c r="J15" s="138" t="str">
        <f>VLOOKUP(MAX(W:W),W:X,2,0)</f>
        <v>2025.06.30</v>
      </c>
      <c r="M15" s="151"/>
      <c r="N15" s="151"/>
      <c r="O15" s="151"/>
      <c r="P15" s="151"/>
      <c r="Q15" s="151"/>
      <c r="R15" s="151"/>
      <c r="S15" s="151"/>
      <c r="T15" s="151"/>
      <c r="U15" s="151"/>
      <c r="W15" s="164">
        <v>9</v>
      </c>
      <c r="X15" s="155" t="s">
        <v>319</v>
      </c>
      <c r="Y15" s="155" t="s">
        <v>319</v>
      </c>
      <c r="Z15" s="8" t="s">
        <v>110</v>
      </c>
      <c r="AA15" t="s">
        <v>111</v>
      </c>
      <c r="AB15" s="9">
        <v>0</v>
      </c>
      <c r="AC15" s="8" t="s">
        <v>110</v>
      </c>
      <c r="AD15" t="s">
        <v>111</v>
      </c>
      <c r="AE15" s="9">
        <v>0</v>
      </c>
      <c r="AJ15" s="10"/>
      <c r="AK15" s="10"/>
      <c r="AL15" s="10"/>
      <c r="AN15" s="164">
        <v>10</v>
      </c>
      <c r="AO15" s="155" t="s">
        <v>320</v>
      </c>
      <c r="AP15" s="155" t="s">
        <v>320</v>
      </c>
      <c r="AQ15" s="11" t="s">
        <v>198</v>
      </c>
      <c r="AR15" s="12">
        <v>856.52</v>
      </c>
      <c r="AS15" s="12">
        <v>1410.65</v>
      </c>
      <c r="AU15" s="164">
        <v>10</v>
      </c>
      <c r="AV15" s="155" t="s">
        <v>320</v>
      </c>
      <c r="AW15" s="155" t="s">
        <v>320</v>
      </c>
      <c r="AX15" t="s">
        <v>106</v>
      </c>
      <c r="AY15">
        <v>541.77</v>
      </c>
      <c r="AZ15" s="9">
        <v>2481.62</v>
      </c>
      <c r="BB15" s="10"/>
      <c r="BC15" s="10"/>
      <c r="BD15" s="10"/>
      <c r="BE15" s="10"/>
      <c r="BF15" s="10"/>
      <c r="BG15" s="10"/>
      <c r="BH15" s="10"/>
      <c r="BI15" s="10"/>
      <c r="BJ15" s="10"/>
      <c r="BK15" s="10"/>
      <c r="BL15" s="10"/>
      <c r="BM15" s="10">
        <f>SUM(BE13:BM13)</f>
        <v>99.999999999999986</v>
      </c>
      <c r="CB15" s="121" t="s">
        <v>168</v>
      </c>
      <c r="CC15" s="220">
        <v>24182.17</v>
      </c>
      <c r="CD15" s="220">
        <v>1544.52</v>
      </c>
      <c r="CE15" s="220">
        <v>207.45</v>
      </c>
      <c r="CF15" s="220">
        <v>2933.03</v>
      </c>
      <c r="CG15" s="220">
        <v>28867.17</v>
      </c>
      <c r="DP15" s="121" t="s">
        <v>232</v>
      </c>
      <c r="DQ15" s="220">
        <v>6.1</v>
      </c>
      <c r="DR15" s="220">
        <v>6.1</v>
      </c>
    </row>
    <row r="16" spans="2:123">
      <c r="B16" s="297" t="s">
        <v>72</v>
      </c>
      <c r="C16" s="298"/>
      <c r="D16" s="298"/>
      <c r="E16" s="298"/>
      <c r="F16" s="298"/>
      <c r="G16" s="298"/>
      <c r="H16" s="298"/>
      <c r="I16" s="298"/>
      <c r="J16" s="138" t="str">
        <f>VLOOKUP(MAX(AG:AG),AG:AH,2,0)</f>
        <v>2025.06.30</v>
      </c>
      <c r="M16" s="151"/>
      <c r="N16" s="151"/>
      <c r="O16" s="151"/>
      <c r="P16" s="151"/>
      <c r="Q16" s="151"/>
      <c r="R16" s="151"/>
      <c r="S16" s="151"/>
      <c r="T16" s="151"/>
      <c r="U16" s="151"/>
      <c r="W16" s="164">
        <v>9</v>
      </c>
      <c r="X16" s="155" t="s">
        <v>319</v>
      </c>
      <c r="Y16" s="155" t="s">
        <v>319</v>
      </c>
      <c r="Z16" s="8" t="s">
        <v>110</v>
      </c>
      <c r="AA16" t="s">
        <v>104</v>
      </c>
      <c r="AB16" s="9">
        <v>1598.86</v>
      </c>
      <c r="AC16" s="8" t="s">
        <v>110</v>
      </c>
      <c r="AD16" t="s">
        <v>104</v>
      </c>
      <c r="AE16" s="9">
        <v>2376.61</v>
      </c>
      <c r="AN16" s="164">
        <v>10</v>
      </c>
      <c r="AO16" s="155" t="s">
        <v>320</v>
      </c>
      <c r="AP16" s="155" t="s">
        <v>320</v>
      </c>
      <c r="AQ16" s="11" t="s">
        <v>108</v>
      </c>
      <c r="AR16" s="12">
        <v>1413.97</v>
      </c>
      <c r="AS16" s="12">
        <v>8429.85</v>
      </c>
      <c r="AU16" s="164">
        <v>10</v>
      </c>
      <c r="AV16" s="155" t="s">
        <v>320</v>
      </c>
      <c r="AW16" s="155" t="s">
        <v>320</v>
      </c>
      <c r="AX16" t="s">
        <v>109</v>
      </c>
      <c r="AY16">
        <v>9.02</v>
      </c>
      <c r="AZ16" s="9">
        <v>604.5</v>
      </c>
      <c r="BB16" s="10"/>
      <c r="BC16" s="10"/>
      <c r="BD16" s="10"/>
      <c r="BE16" s="10"/>
      <c r="BF16" s="10"/>
      <c r="BG16" s="10"/>
      <c r="BH16" s="10"/>
      <c r="BI16" s="10"/>
      <c r="BJ16" s="10"/>
      <c r="BK16" s="10"/>
      <c r="BL16" s="10"/>
      <c r="BM16" s="10"/>
      <c r="DP16" s="121" t="s">
        <v>328</v>
      </c>
      <c r="DQ16" s="220">
        <v>0</v>
      </c>
      <c r="DR16" s="220">
        <v>0</v>
      </c>
    </row>
    <row r="17" spans="2:112">
      <c r="B17" s="297" t="s">
        <v>73</v>
      </c>
      <c r="C17" s="298"/>
      <c r="D17" s="298"/>
      <c r="E17" s="298"/>
      <c r="F17" s="298"/>
      <c r="G17" s="298"/>
      <c r="H17" s="298"/>
      <c r="I17" s="298"/>
      <c r="J17" s="138" t="str">
        <f>VLOOKUP(MAX(AN:AN),AN:AO,2,0)</f>
        <v>2025.06.30</v>
      </c>
      <c r="M17" s="151"/>
      <c r="N17" s="151"/>
      <c r="O17" s="151"/>
      <c r="P17" s="151"/>
      <c r="Q17" s="151"/>
      <c r="R17" s="151"/>
      <c r="S17" s="151"/>
      <c r="T17" s="151"/>
      <c r="U17" s="151"/>
      <c r="W17" s="164">
        <v>9</v>
      </c>
      <c r="X17" s="155" t="s">
        <v>319</v>
      </c>
      <c r="Y17" s="155" t="s">
        <v>319</v>
      </c>
      <c r="Z17" s="8" t="s">
        <v>110</v>
      </c>
      <c r="AA17" t="s">
        <v>107</v>
      </c>
      <c r="AB17" s="9">
        <v>1334.26</v>
      </c>
      <c r="AC17" s="8" t="s">
        <v>110</v>
      </c>
      <c r="AD17" t="s">
        <v>107</v>
      </c>
      <c r="AE17" s="9">
        <v>0</v>
      </c>
      <c r="AN17" s="164">
        <v>11</v>
      </c>
      <c r="AO17" s="155" t="s">
        <v>321</v>
      </c>
      <c r="AP17" s="155" t="s">
        <v>321</v>
      </c>
      <c r="AQ17" s="190" t="s">
        <v>99</v>
      </c>
      <c r="AR17" s="191">
        <v>5681.85</v>
      </c>
      <c r="AS17" s="191">
        <v>50.68</v>
      </c>
      <c r="AU17" s="164">
        <v>11</v>
      </c>
      <c r="AV17" s="155" t="s">
        <v>321</v>
      </c>
      <c r="AW17" s="155" t="s">
        <v>321</v>
      </c>
      <c r="AX17" t="s">
        <v>100</v>
      </c>
      <c r="AY17">
        <v>2049.56</v>
      </c>
      <c r="AZ17" s="9">
        <v>194.92</v>
      </c>
      <c r="BB17" s="10"/>
      <c r="BC17" s="10"/>
      <c r="BD17" s="10"/>
      <c r="BE17" s="10"/>
      <c r="BF17" s="10"/>
      <c r="BG17" s="10"/>
      <c r="BH17" s="10"/>
      <c r="BI17" s="10"/>
      <c r="BJ17" s="10"/>
      <c r="BK17" s="10"/>
      <c r="BL17" s="10"/>
      <c r="BM17" s="10"/>
    </row>
    <row r="18" spans="2:112">
      <c r="B18" s="297" t="s">
        <v>74</v>
      </c>
      <c r="C18" s="298"/>
      <c r="D18" s="298"/>
      <c r="E18" s="298"/>
      <c r="F18" s="298"/>
      <c r="G18" s="298"/>
      <c r="H18" s="298"/>
      <c r="I18" s="298"/>
      <c r="J18" s="138" t="str">
        <f>VLOOKUP(MAX(AU:AU),AU:AV,2,0)</f>
        <v>2025.06.30</v>
      </c>
      <c r="M18" s="151"/>
      <c r="N18" s="151"/>
      <c r="O18" s="151"/>
      <c r="P18" s="151"/>
      <c r="Q18" s="151"/>
      <c r="R18" s="151"/>
      <c r="S18" s="151"/>
      <c r="T18" s="151"/>
      <c r="U18" s="151"/>
      <c r="W18" s="164">
        <v>9</v>
      </c>
      <c r="X18" s="155" t="s">
        <v>319</v>
      </c>
      <c r="Y18" s="155" t="s">
        <v>319</v>
      </c>
      <c r="Z18" s="8" t="s">
        <v>112</v>
      </c>
      <c r="AA18" t="s">
        <v>98</v>
      </c>
      <c r="AB18" s="9">
        <v>432.22</v>
      </c>
      <c r="AC18" s="8" t="s">
        <v>112</v>
      </c>
      <c r="AD18" t="s">
        <v>98</v>
      </c>
      <c r="AE18" s="9">
        <v>5426.83</v>
      </c>
      <c r="AN18" s="164">
        <v>11</v>
      </c>
      <c r="AO18" s="155" t="s">
        <v>321</v>
      </c>
      <c r="AP18" s="155" t="s">
        <v>321</v>
      </c>
      <c r="AQ18" s="190" t="s">
        <v>102</v>
      </c>
      <c r="AR18" s="191">
        <v>3.55</v>
      </c>
      <c r="AS18" s="191">
        <v>3928.4</v>
      </c>
      <c r="AU18" s="164">
        <v>11</v>
      </c>
      <c r="AV18" s="155" t="s">
        <v>321</v>
      </c>
      <c r="AW18" s="155" t="s">
        <v>321</v>
      </c>
      <c r="AX18" t="s">
        <v>103</v>
      </c>
      <c r="AY18">
        <v>309.14</v>
      </c>
      <c r="AZ18" s="9">
        <v>6688.66</v>
      </c>
      <c r="BB18" s="10"/>
      <c r="BC18" s="10"/>
      <c r="BD18" s="10"/>
      <c r="BE18" s="10"/>
      <c r="BF18" s="10"/>
      <c r="BG18" s="10"/>
      <c r="BH18" s="10"/>
      <c r="BI18" s="10"/>
      <c r="BJ18" s="10"/>
      <c r="BK18" s="10"/>
      <c r="BL18" s="10"/>
      <c r="BM18" s="10"/>
      <c r="BN18" s="10"/>
      <c r="DD18" s="211" t="s">
        <v>225</v>
      </c>
      <c r="DE18" s="211" t="s">
        <v>169</v>
      </c>
    </row>
    <row r="19" spans="2:112" ht="15.75" thickBot="1">
      <c r="B19" s="299" t="s">
        <v>75</v>
      </c>
      <c r="C19" s="300"/>
      <c r="D19" s="300"/>
      <c r="E19" s="300"/>
      <c r="F19" s="300"/>
      <c r="G19" s="300"/>
      <c r="H19" s="300"/>
      <c r="I19" s="300"/>
      <c r="J19" s="139" t="str">
        <f>VLOOKUP(MAX(BB:BB),BB:BC,2,0)</f>
        <v>2025.06.30</v>
      </c>
      <c r="M19" s="151"/>
      <c r="N19" s="151"/>
      <c r="O19" s="151"/>
      <c r="P19" s="151"/>
      <c r="Q19" s="151"/>
      <c r="R19" s="151"/>
      <c r="S19" s="151"/>
      <c r="T19" s="151"/>
      <c r="U19" s="151"/>
      <c r="W19" s="164">
        <v>9</v>
      </c>
      <c r="X19" s="155" t="s">
        <v>319</v>
      </c>
      <c r="Y19" s="155" t="s">
        <v>319</v>
      </c>
      <c r="Z19" s="8" t="s">
        <v>112</v>
      </c>
      <c r="AA19" t="s">
        <v>101</v>
      </c>
      <c r="AB19" s="9">
        <v>26.44</v>
      </c>
      <c r="AC19" s="8" t="s">
        <v>112</v>
      </c>
      <c r="AD19" t="s">
        <v>101</v>
      </c>
      <c r="AE19" s="9">
        <v>22.65</v>
      </c>
      <c r="AN19" s="164">
        <v>11</v>
      </c>
      <c r="AO19" s="155" t="s">
        <v>321</v>
      </c>
      <c r="AP19" s="155" t="s">
        <v>321</v>
      </c>
      <c r="AQ19" s="190" t="s">
        <v>198</v>
      </c>
      <c r="AR19" s="191">
        <v>941.33</v>
      </c>
      <c r="AS19" s="191">
        <v>1488.16</v>
      </c>
      <c r="AU19" s="164">
        <v>11</v>
      </c>
      <c r="AV19" s="155" t="s">
        <v>321</v>
      </c>
      <c r="AW19" s="155" t="s">
        <v>321</v>
      </c>
      <c r="AX19" t="s">
        <v>106</v>
      </c>
      <c r="AY19">
        <v>376.04</v>
      </c>
      <c r="AZ19" s="9">
        <v>2561.9</v>
      </c>
      <c r="BB19" s="10"/>
      <c r="BC19" s="10"/>
      <c r="BD19" s="10"/>
      <c r="BE19" s="10"/>
      <c r="BF19" s="10"/>
      <c r="BG19" s="10"/>
      <c r="BH19" s="10"/>
      <c r="BI19" s="10"/>
      <c r="BJ19" s="10"/>
      <c r="BK19" s="10"/>
      <c r="BL19" s="10"/>
      <c r="BM19" s="10"/>
      <c r="BN19" s="10"/>
      <c r="DD19" s="211" t="s">
        <v>167</v>
      </c>
      <c r="DE19" s="219" t="s">
        <v>215</v>
      </c>
      <c r="DF19" s="219" t="s">
        <v>106</v>
      </c>
      <c r="DG19" s="219" t="s">
        <v>216</v>
      </c>
      <c r="DH19" s="219" t="s">
        <v>168</v>
      </c>
    </row>
    <row r="20" spans="2:112">
      <c r="B20" s="140"/>
      <c r="M20" s="151"/>
      <c r="N20" s="151"/>
      <c r="O20" s="151"/>
      <c r="P20" s="151"/>
      <c r="Q20" s="151"/>
      <c r="R20" s="151"/>
      <c r="S20" s="151"/>
      <c r="T20" s="151"/>
      <c r="U20" s="151"/>
      <c r="W20" s="164">
        <v>9</v>
      </c>
      <c r="X20" s="155" t="s">
        <v>319</v>
      </c>
      <c r="Y20" s="155" t="s">
        <v>319</v>
      </c>
      <c r="Z20" s="8" t="s">
        <v>112</v>
      </c>
      <c r="AA20" t="s">
        <v>111</v>
      </c>
      <c r="AB20" s="9">
        <v>0</v>
      </c>
      <c r="AC20" s="8" t="s">
        <v>112</v>
      </c>
      <c r="AD20" t="s">
        <v>111</v>
      </c>
      <c r="AE20" s="9">
        <v>0</v>
      </c>
      <c r="AN20" s="164">
        <v>11</v>
      </c>
      <c r="AO20" s="155" t="s">
        <v>321</v>
      </c>
      <c r="AP20" s="155" t="s">
        <v>321</v>
      </c>
      <c r="AQ20" s="190" t="s">
        <v>108</v>
      </c>
      <c r="AR20" s="191">
        <v>1267.47</v>
      </c>
      <c r="AS20" s="191">
        <v>8803.99</v>
      </c>
      <c r="AU20" s="164">
        <v>11</v>
      </c>
      <c r="AV20" s="155" t="s">
        <v>321</v>
      </c>
      <c r="AW20" s="155" t="s">
        <v>321</v>
      </c>
      <c r="AX20" t="s">
        <v>109</v>
      </c>
      <c r="AY20">
        <v>9.02</v>
      </c>
      <c r="AZ20" s="9">
        <v>603.73</v>
      </c>
      <c r="BB20" s="10"/>
      <c r="BC20" s="10"/>
      <c r="BD20" s="10"/>
      <c r="BE20" s="10"/>
      <c r="BF20" s="10"/>
      <c r="BG20" s="10"/>
      <c r="BH20" s="10"/>
      <c r="BI20" s="10"/>
      <c r="BJ20" s="10"/>
      <c r="BK20" s="10"/>
      <c r="BL20" s="10"/>
      <c r="BM20" s="10"/>
      <c r="BN20" s="10"/>
      <c r="DD20" s="121" t="s">
        <v>319</v>
      </c>
      <c r="DE20" s="220">
        <v>6415.1</v>
      </c>
      <c r="DF20" s="220">
        <v>2436.21</v>
      </c>
      <c r="DG20" s="220">
        <v>183.26</v>
      </c>
      <c r="DH20" s="220">
        <v>9034.57</v>
      </c>
    </row>
    <row r="21" spans="2:112" ht="15.75" thickBot="1">
      <c r="M21" s="151"/>
      <c r="N21" s="151"/>
      <c r="O21" s="151"/>
      <c r="P21" s="151"/>
      <c r="Q21" s="151"/>
      <c r="R21" s="151"/>
      <c r="S21" s="151"/>
      <c r="T21" s="151"/>
      <c r="U21" s="151"/>
      <c r="W21" s="164">
        <v>9</v>
      </c>
      <c r="X21" s="155" t="s">
        <v>319</v>
      </c>
      <c r="Y21" s="155" t="s">
        <v>319</v>
      </c>
      <c r="Z21" s="8" t="s">
        <v>112</v>
      </c>
      <c r="AA21" t="s">
        <v>104</v>
      </c>
      <c r="AB21" s="9">
        <v>1875.98</v>
      </c>
      <c r="AC21" s="8" t="s">
        <v>112</v>
      </c>
      <c r="AD21" t="s">
        <v>104</v>
      </c>
      <c r="AE21" s="9">
        <v>8133.9</v>
      </c>
      <c r="AN21" s="164">
        <v>12</v>
      </c>
      <c r="AO21" s="155" t="s">
        <v>322</v>
      </c>
      <c r="AP21" s="155" t="s">
        <v>322</v>
      </c>
      <c r="AQ21" s="201" t="s">
        <v>99</v>
      </c>
      <c r="AR21" s="202">
        <v>5483.57</v>
      </c>
      <c r="AS21" s="202">
        <v>44.95</v>
      </c>
      <c r="AU21" s="164">
        <v>12</v>
      </c>
      <c r="AV21" s="155" t="s">
        <v>322</v>
      </c>
      <c r="AW21" s="155" t="s">
        <v>322</v>
      </c>
      <c r="AX21" t="s">
        <v>100</v>
      </c>
      <c r="AY21">
        <v>1895.83</v>
      </c>
      <c r="AZ21" s="9">
        <v>194.21</v>
      </c>
      <c r="BB21" s="10"/>
      <c r="BC21" s="10"/>
      <c r="BD21" s="10"/>
      <c r="BE21" s="10"/>
      <c r="BF21" s="10"/>
      <c r="BG21" s="10"/>
      <c r="BH21" s="10"/>
      <c r="BI21" s="10"/>
      <c r="BJ21" s="10"/>
      <c r="BK21" s="10"/>
      <c r="BL21" s="10"/>
      <c r="BM21" s="10"/>
      <c r="BN21" s="10"/>
      <c r="CB21" s="211" t="s">
        <v>172</v>
      </c>
      <c r="CC21" s="211" t="s">
        <v>169</v>
      </c>
      <c r="CW21" s="211" t="s">
        <v>167</v>
      </c>
      <c r="CX21" t="s">
        <v>67</v>
      </c>
      <c r="CY21" t="s">
        <v>84</v>
      </c>
      <c r="CZ21" t="s">
        <v>68</v>
      </c>
      <c r="DD21" s="121" t="s">
        <v>320</v>
      </c>
      <c r="DE21" s="220">
        <v>6279.68</v>
      </c>
      <c r="DF21" s="220">
        <v>2481.62</v>
      </c>
      <c r="DG21" s="220">
        <v>182.58</v>
      </c>
      <c r="DH21" s="220">
        <v>8943.8799999999992</v>
      </c>
    </row>
    <row r="22" spans="2:112">
      <c r="B22" s="141" t="s">
        <v>196</v>
      </c>
      <c r="C22" s="142"/>
      <c r="M22" s="151"/>
      <c r="N22" s="151"/>
      <c r="O22" s="151"/>
      <c r="P22" s="151"/>
      <c r="Q22" s="151"/>
      <c r="R22" s="151"/>
      <c r="S22" s="151"/>
      <c r="T22" s="151"/>
      <c r="U22" s="151"/>
      <c r="W22" s="164">
        <v>9</v>
      </c>
      <c r="X22" s="155" t="s">
        <v>319</v>
      </c>
      <c r="Y22" s="155" t="s">
        <v>319</v>
      </c>
      <c r="Z22" s="8" t="s">
        <v>112</v>
      </c>
      <c r="AA22" t="s">
        <v>107</v>
      </c>
      <c r="AB22" s="9">
        <v>5393.22</v>
      </c>
      <c r="AC22" s="8" t="s">
        <v>112</v>
      </c>
      <c r="AE22" s="9">
        <v>0</v>
      </c>
      <c r="AN22" s="164">
        <v>12</v>
      </c>
      <c r="AO22" s="155" t="s">
        <v>322</v>
      </c>
      <c r="AP22" s="155" t="s">
        <v>322</v>
      </c>
      <c r="AQ22" s="201" t="s">
        <v>102</v>
      </c>
      <c r="AR22" s="202">
        <v>8.2799999999999994</v>
      </c>
      <c r="AS22" s="202">
        <v>4240.33</v>
      </c>
      <c r="AU22" s="164">
        <v>12</v>
      </c>
      <c r="AV22" s="155" t="s">
        <v>322</v>
      </c>
      <c r="AW22" s="155" t="s">
        <v>322</v>
      </c>
      <c r="AX22" t="s">
        <v>103</v>
      </c>
      <c r="AY22">
        <v>282.2</v>
      </c>
      <c r="AZ22" s="9">
        <v>6922.95</v>
      </c>
      <c r="BC22" s="10"/>
      <c r="BD22" s="10"/>
      <c r="BE22" s="10"/>
      <c r="BF22" s="10"/>
      <c r="BG22" s="10"/>
      <c r="BH22" s="10"/>
      <c r="BI22" s="10"/>
      <c r="BJ22" s="10"/>
      <c r="BK22" s="10"/>
      <c r="BL22" s="10"/>
      <c r="BM22" s="10"/>
      <c r="BN22" s="10"/>
      <c r="CC22" t="s">
        <v>97</v>
      </c>
      <c r="CG22" t="s">
        <v>168</v>
      </c>
      <c r="CW22" s="121" t="s">
        <v>319</v>
      </c>
      <c r="CX22" s="220">
        <v>3005.83</v>
      </c>
      <c r="CY22" s="220">
        <v>567.61</v>
      </c>
      <c r="CZ22" s="220">
        <v>-27.15</v>
      </c>
      <c r="DD22" s="121" t="s">
        <v>321</v>
      </c>
      <c r="DE22" s="220">
        <v>6688.66</v>
      </c>
      <c r="DF22" s="220">
        <v>2561.9</v>
      </c>
      <c r="DG22" s="220">
        <v>194.92</v>
      </c>
      <c r="DH22" s="220">
        <v>9445.48</v>
      </c>
    </row>
    <row r="23" spans="2:112" ht="15.75" thickBot="1">
      <c r="B23" s="143" t="s">
        <v>197</v>
      </c>
      <c r="C23" s="144"/>
      <c r="P23" s="151"/>
      <c r="Q23" s="151"/>
      <c r="R23" s="151"/>
      <c r="S23" s="151"/>
      <c r="T23" s="151"/>
      <c r="U23" s="151"/>
      <c r="W23" s="164">
        <v>10</v>
      </c>
      <c r="X23" s="155" t="s">
        <v>320</v>
      </c>
      <c r="Y23" s="155" t="s">
        <v>320</v>
      </c>
      <c r="Z23" s="8" t="s">
        <v>97</v>
      </c>
      <c r="AA23" t="s">
        <v>98</v>
      </c>
      <c r="AB23" s="9">
        <v>446.21</v>
      </c>
      <c r="AC23" s="8" t="s">
        <v>97</v>
      </c>
      <c r="AD23" t="s">
        <v>98</v>
      </c>
      <c r="AE23" s="9">
        <v>5066.18</v>
      </c>
      <c r="AN23" s="164">
        <v>12</v>
      </c>
      <c r="AO23" s="155" t="s">
        <v>322</v>
      </c>
      <c r="AP23" s="155" t="s">
        <v>322</v>
      </c>
      <c r="AQ23" s="201" t="s">
        <v>198</v>
      </c>
      <c r="AR23" s="202">
        <v>889.57</v>
      </c>
      <c r="AS23" s="202">
        <v>1448.66</v>
      </c>
      <c r="AU23" s="164">
        <v>12</v>
      </c>
      <c r="AV23" s="155" t="s">
        <v>322</v>
      </c>
      <c r="AW23" s="155" t="s">
        <v>322</v>
      </c>
      <c r="AX23" t="s">
        <v>106</v>
      </c>
      <c r="AY23">
        <v>590.66</v>
      </c>
      <c r="AZ23" s="9">
        <v>2232.1999999999998</v>
      </c>
      <c r="BC23" s="10"/>
      <c r="BD23" s="10"/>
      <c r="BE23" s="10"/>
      <c r="BF23" s="10"/>
      <c r="BG23" s="10"/>
      <c r="BH23" s="10"/>
      <c r="BI23" s="10"/>
      <c r="BJ23" s="10"/>
      <c r="BK23" s="10"/>
      <c r="BL23" s="10"/>
      <c r="BM23" s="10"/>
      <c r="BN23" s="10"/>
      <c r="CB23" s="211" t="s">
        <v>167</v>
      </c>
      <c r="CC23" t="s">
        <v>107</v>
      </c>
      <c r="CD23" t="s">
        <v>104</v>
      </c>
      <c r="CE23" t="s">
        <v>101</v>
      </c>
      <c r="CF23" t="s">
        <v>98</v>
      </c>
      <c r="CW23" s="121" t="s">
        <v>320</v>
      </c>
      <c r="CX23" s="220">
        <v>3010.5</v>
      </c>
      <c r="CY23" s="220">
        <v>547.80999999999995</v>
      </c>
      <c r="CZ23" s="220">
        <v>-35.47</v>
      </c>
      <c r="DD23" s="121" t="s">
        <v>322</v>
      </c>
      <c r="DE23" s="220">
        <v>6922.95</v>
      </c>
      <c r="DF23" s="220">
        <v>2232.1999999999998</v>
      </c>
      <c r="DG23" s="220">
        <v>194.21</v>
      </c>
      <c r="DH23" s="220">
        <v>9349.36</v>
      </c>
    </row>
    <row r="24" spans="2:112" ht="15.75" thickBot="1">
      <c r="P24" s="151"/>
      <c r="Q24" s="151"/>
      <c r="R24" s="151"/>
      <c r="S24" s="151"/>
      <c r="T24" s="151"/>
      <c r="U24" s="151"/>
      <c r="W24" s="164">
        <v>10</v>
      </c>
      <c r="X24" s="155" t="s">
        <v>320</v>
      </c>
      <c r="Y24" s="155" t="s">
        <v>320</v>
      </c>
      <c r="Z24" s="8" t="s">
        <v>97</v>
      </c>
      <c r="AA24" t="s">
        <v>101</v>
      </c>
      <c r="AB24" s="9">
        <v>23.16</v>
      </c>
      <c r="AC24" s="8" t="s">
        <v>97</v>
      </c>
      <c r="AD24" t="s">
        <v>101</v>
      </c>
      <c r="AE24" s="9">
        <v>22.3</v>
      </c>
      <c r="AN24" s="164">
        <v>12</v>
      </c>
      <c r="AO24" s="155" t="s">
        <v>322</v>
      </c>
      <c r="AP24" s="155" t="s">
        <v>322</v>
      </c>
      <c r="AQ24" s="201" t="s">
        <v>108</v>
      </c>
      <c r="AR24" s="202">
        <v>1477.75</v>
      </c>
      <c r="AS24" s="202">
        <v>8200.51</v>
      </c>
      <c r="AU24" s="164">
        <v>12</v>
      </c>
      <c r="AV24" s="155" t="s">
        <v>322</v>
      </c>
      <c r="AW24" s="155" t="s">
        <v>322</v>
      </c>
      <c r="AX24" t="s">
        <v>109</v>
      </c>
      <c r="AY24">
        <v>9.02</v>
      </c>
      <c r="AZ24" s="9">
        <v>602.96</v>
      </c>
      <c r="BC24" s="10"/>
      <c r="BD24" s="10"/>
      <c r="BE24" s="10"/>
      <c r="BF24" s="10"/>
      <c r="BG24" s="10"/>
      <c r="BH24" s="10"/>
      <c r="BI24" s="10"/>
      <c r="BJ24" s="10"/>
      <c r="BK24" s="10"/>
      <c r="BL24" s="10"/>
      <c r="BM24" s="10"/>
      <c r="BN24" s="10"/>
      <c r="CB24" s="121" t="s">
        <v>319</v>
      </c>
      <c r="CC24" s="220">
        <v>0</v>
      </c>
      <c r="CD24" s="220">
        <v>5759.29</v>
      </c>
      <c r="CE24" s="220">
        <v>22.29</v>
      </c>
      <c r="CF24" s="220">
        <v>5119.43</v>
      </c>
      <c r="CG24" s="220">
        <v>10901.01</v>
      </c>
      <c r="CW24" s="121" t="s">
        <v>321</v>
      </c>
      <c r="CX24" s="220">
        <v>3253.77</v>
      </c>
      <c r="CY24" s="220">
        <v>588.04</v>
      </c>
      <c r="CZ24" s="220">
        <v>-24.45</v>
      </c>
      <c r="DD24" s="121" t="s">
        <v>323</v>
      </c>
      <c r="DE24" s="220">
        <v>7006.55</v>
      </c>
      <c r="DF24" s="220">
        <v>2456.0500000000002</v>
      </c>
      <c r="DG24" s="220">
        <v>197.67</v>
      </c>
      <c r="DH24" s="220">
        <v>9660.27</v>
      </c>
    </row>
    <row r="25" spans="2:112">
      <c r="B25" s="141" t="s">
        <v>196</v>
      </c>
      <c r="C25" s="142"/>
      <c r="P25" s="183"/>
      <c r="Q25" s="183"/>
      <c r="R25" s="183"/>
      <c r="S25" s="183"/>
      <c r="T25" s="183"/>
      <c r="U25" s="183"/>
      <c r="W25" s="164">
        <v>10</v>
      </c>
      <c r="X25" s="155" t="s">
        <v>320</v>
      </c>
      <c r="Y25" s="155" t="s">
        <v>320</v>
      </c>
      <c r="Z25" s="8" t="s">
        <v>97</v>
      </c>
      <c r="AA25" t="s">
        <v>104</v>
      </c>
      <c r="AB25" s="9">
        <v>276.05</v>
      </c>
      <c r="AC25" s="8" t="s">
        <v>97</v>
      </c>
      <c r="AD25" t="s">
        <v>104</v>
      </c>
      <c r="AE25" s="9">
        <v>5646.05</v>
      </c>
      <c r="AN25" s="6">
        <v>13</v>
      </c>
      <c r="AO25" s="208" t="s">
        <v>323</v>
      </c>
      <c r="AP25" s="208" t="s">
        <v>323</v>
      </c>
      <c r="AQ25" s="201" t="s">
        <v>99</v>
      </c>
      <c r="AR25" s="12">
        <v>5441.8043284000005</v>
      </c>
      <c r="AS25" s="12">
        <v>43.646680719999999</v>
      </c>
      <c r="AU25" s="6">
        <v>13</v>
      </c>
      <c r="AV25" s="208" t="s">
        <v>323</v>
      </c>
      <c r="AW25" s="208" t="s">
        <v>323</v>
      </c>
      <c r="AX25" t="s">
        <v>100</v>
      </c>
      <c r="AY25">
        <v>2054.83</v>
      </c>
      <c r="AZ25" s="9">
        <v>197.67</v>
      </c>
      <c r="BC25" s="10"/>
      <c r="BD25" s="10"/>
      <c r="BE25" s="10"/>
      <c r="BF25" s="10"/>
      <c r="BG25" s="10"/>
      <c r="BH25" s="10"/>
      <c r="BI25" s="10"/>
      <c r="BJ25" s="10"/>
      <c r="BK25" s="10"/>
      <c r="BL25" s="10"/>
      <c r="BM25" s="10"/>
      <c r="BN25" s="10"/>
      <c r="CB25" s="121" t="s">
        <v>320</v>
      </c>
      <c r="CC25" s="220">
        <v>0</v>
      </c>
      <c r="CD25" s="220">
        <v>5646.05</v>
      </c>
      <c r="CE25" s="220">
        <v>22.3</v>
      </c>
      <c r="CF25" s="220">
        <v>5066.18</v>
      </c>
      <c r="CG25" s="220">
        <v>10734.53</v>
      </c>
      <c r="CW25" s="121" t="s">
        <v>322</v>
      </c>
      <c r="CX25" s="220">
        <v>3091.38</v>
      </c>
      <c r="CY25" s="220">
        <v>529.70000000000005</v>
      </c>
      <c r="CZ25" s="220">
        <v>-25.6</v>
      </c>
      <c r="DD25" s="121" t="s">
        <v>318</v>
      </c>
      <c r="DE25" s="220">
        <v>7597.43</v>
      </c>
      <c r="DF25" s="220">
        <v>2611.0700000000002</v>
      </c>
      <c r="DG25" s="220">
        <v>209.65</v>
      </c>
      <c r="DH25" s="220">
        <v>10418.15</v>
      </c>
    </row>
    <row r="26" spans="2:112" ht="15.75" thickBot="1">
      <c r="B26" s="143" t="s">
        <v>201</v>
      </c>
      <c r="C26" s="144"/>
      <c r="P26" s="183"/>
      <c r="Q26" s="183"/>
      <c r="R26" s="183"/>
      <c r="S26" s="183"/>
      <c r="T26" s="183"/>
      <c r="U26" s="183"/>
      <c r="W26" s="164">
        <v>10</v>
      </c>
      <c r="X26" s="155" t="s">
        <v>320</v>
      </c>
      <c r="Y26" s="155" t="s">
        <v>320</v>
      </c>
      <c r="Z26" s="8" t="s">
        <v>97</v>
      </c>
      <c r="AA26" t="s">
        <v>107</v>
      </c>
      <c r="AB26" s="9">
        <v>4153.3999999999996</v>
      </c>
      <c r="AC26" s="8" t="s">
        <v>97</v>
      </c>
      <c r="AD26" t="s">
        <v>107</v>
      </c>
      <c r="AE26" s="9">
        <v>0</v>
      </c>
      <c r="AN26" s="6">
        <v>13</v>
      </c>
      <c r="AO26" s="208" t="s">
        <v>323</v>
      </c>
      <c r="AP26" s="208" t="s">
        <v>323</v>
      </c>
      <c r="AQ26" s="201" t="s">
        <v>102</v>
      </c>
      <c r="AR26" s="12">
        <v>8.2799999999999994</v>
      </c>
      <c r="AS26" s="12">
        <v>4277.8500000000004</v>
      </c>
      <c r="AU26" s="6">
        <v>13</v>
      </c>
      <c r="AV26" s="208" t="s">
        <v>323</v>
      </c>
      <c r="AW26" s="208" t="s">
        <v>323</v>
      </c>
      <c r="AX26" t="s">
        <v>103</v>
      </c>
      <c r="AY26">
        <v>264.62</v>
      </c>
      <c r="AZ26" s="9">
        <v>7006.55</v>
      </c>
      <c r="BC26" s="10"/>
      <c r="BD26" s="10"/>
      <c r="BE26" s="10"/>
      <c r="BF26" s="10"/>
      <c r="BG26" s="10"/>
      <c r="BH26" s="10"/>
      <c r="BI26" s="10"/>
      <c r="BJ26" s="10"/>
      <c r="BK26" s="10"/>
      <c r="BL26" s="10"/>
      <c r="BM26" s="10"/>
      <c r="BN26" s="10"/>
      <c r="CB26" s="121" t="s">
        <v>321</v>
      </c>
      <c r="CC26" s="220">
        <v>0</v>
      </c>
      <c r="CD26" s="220">
        <v>6045.61</v>
      </c>
      <c r="CE26" s="220">
        <v>20.77</v>
      </c>
      <c r="CF26" s="220">
        <v>5383.77</v>
      </c>
      <c r="CG26" s="220">
        <v>11450.15</v>
      </c>
      <c r="CW26" s="121" t="s">
        <v>323</v>
      </c>
      <c r="CX26" s="220">
        <v>3183.19</v>
      </c>
      <c r="CY26" s="220">
        <v>568.80999999999995</v>
      </c>
      <c r="CZ26" s="220">
        <v>-29.45</v>
      </c>
      <c r="DD26" s="121" t="s">
        <v>168</v>
      </c>
      <c r="DE26" s="220">
        <v>40910.370000000003</v>
      </c>
      <c r="DF26" s="220">
        <v>14779.05</v>
      </c>
      <c r="DG26" s="220">
        <v>1162.29</v>
      </c>
      <c r="DH26" s="220">
        <v>56851.71</v>
      </c>
    </row>
    <row r="27" spans="2:112">
      <c r="P27" s="183"/>
      <c r="Q27" s="183"/>
      <c r="R27" s="183"/>
      <c r="S27" s="183"/>
      <c r="T27" s="183"/>
      <c r="U27" s="183"/>
      <c r="W27" s="164">
        <v>10</v>
      </c>
      <c r="X27" s="155" t="s">
        <v>320</v>
      </c>
      <c r="Y27" s="155" t="s">
        <v>320</v>
      </c>
      <c r="Z27" s="8" t="s">
        <v>110</v>
      </c>
      <c r="AA27" t="s">
        <v>98</v>
      </c>
      <c r="AB27" s="9">
        <v>9.81</v>
      </c>
      <c r="AC27" s="8" t="s">
        <v>110</v>
      </c>
      <c r="AD27" t="s">
        <v>98</v>
      </c>
      <c r="AE27" s="9">
        <v>322.66000000000003</v>
      </c>
      <c r="AN27" s="6">
        <v>13</v>
      </c>
      <c r="AO27" s="208" t="s">
        <v>323</v>
      </c>
      <c r="AP27" s="208" t="s">
        <v>323</v>
      </c>
      <c r="AQ27" s="201" t="s">
        <v>198</v>
      </c>
      <c r="AR27" s="12">
        <v>1021.67</v>
      </c>
      <c r="AS27" s="12">
        <v>1534.14</v>
      </c>
      <c r="AU27" s="6">
        <v>13</v>
      </c>
      <c r="AV27" s="208" t="s">
        <v>323</v>
      </c>
      <c r="AW27" s="208" t="s">
        <v>323</v>
      </c>
      <c r="AX27" t="s">
        <v>106</v>
      </c>
      <c r="AY27">
        <v>505.74</v>
      </c>
      <c r="AZ27" s="9">
        <v>2456.0500000000002</v>
      </c>
      <c r="BC27" s="10"/>
      <c r="BD27" s="10"/>
      <c r="BE27" s="10"/>
      <c r="BF27" s="10"/>
      <c r="BG27" s="10"/>
      <c r="BH27" s="10"/>
      <c r="BI27" s="10"/>
      <c r="BJ27" s="10"/>
      <c r="BK27" s="10"/>
      <c r="BL27" s="10"/>
      <c r="BM27" s="10"/>
      <c r="BN27" s="10"/>
      <c r="CB27" s="121" t="s">
        <v>322</v>
      </c>
      <c r="CC27" s="220">
        <v>0</v>
      </c>
      <c r="CD27" s="220">
        <v>6281.29</v>
      </c>
      <c r="CE27" s="220">
        <v>16.95</v>
      </c>
      <c r="CF27" s="220">
        <v>5139.71</v>
      </c>
      <c r="CG27" s="220">
        <v>11437.95</v>
      </c>
      <c r="CW27" s="121" t="s">
        <v>318</v>
      </c>
      <c r="CX27" s="220">
        <v>3521.76</v>
      </c>
      <c r="CY27" s="220">
        <v>613.30999999999995</v>
      </c>
      <c r="CZ27" s="220">
        <v>-18.18</v>
      </c>
    </row>
    <row r="28" spans="2:112">
      <c r="W28" s="164">
        <v>10</v>
      </c>
      <c r="X28" s="155" t="s">
        <v>320</v>
      </c>
      <c r="Y28" s="155" t="s">
        <v>320</v>
      </c>
      <c r="Z28" s="8" t="s">
        <v>110</v>
      </c>
      <c r="AA28" t="s">
        <v>101</v>
      </c>
      <c r="AB28" s="9">
        <v>3.15</v>
      </c>
      <c r="AC28" s="8" t="s">
        <v>110</v>
      </c>
      <c r="AD28" t="s">
        <v>101</v>
      </c>
      <c r="AE28" s="9">
        <v>0.38</v>
      </c>
      <c r="AN28" s="6">
        <v>13</v>
      </c>
      <c r="AO28" s="208" t="s">
        <v>323</v>
      </c>
      <c r="AP28" s="208" t="s">
        <v>323</v>
      </c>
      <c r="AQ28" s="201" t="s">
        <v>108</v>
      </c>
      <c r="AR28" s="12">
        <v>1386.6</v>
      </c>
      <c r="AS28" s="12">
        <v>8512.6</v>
      </c>
      <c r="AU28" s="6">
        <v>13</v>
      </c>
      <c r="AV28" s="208" t="s">
        <v>323</v>
      </c>
      <c r="AW28" s="208" t="s">
        <v>323</v>
      </c>
      <c r="AX28" t="s">
        <v>109</v>
      </c>
      <c r="AY28">
        <v>9.02</v>
      </c>
      <c r="AZ28" s="9">
        <v>602.17999999999995</v>
      </c>
      <c r="BC28" s="10"/>
      <c r="BD28" s="10"/>
      <c r="BE28" s="10"/>
      <c r="BF28" s="10"/>
      <c r="BG28" s="10"/>
      <c r="BH28" s="10"/>
      <c r="BI28" s="10"/>
      <c r="BJ28" s="10"/>
      <c r="BK28" s="10"/>
      <c r="BL28" s="10"/>
      <c r="BM28" s="10"/>
      <c r="BN28" s="10"/>
      <c r="CB28" s="121" t="s">
        <v>323</v>
      </c>
      <c r="CC28" s="220">
        <v>0</v>
      </c>
      <c r="CD28" s="220">
        <v>6364</v>
      </c>
      <c r="CE28" s="220">
        <v>7.64</v>
      </c>
      <c r="CF28" s="220">
        <v>5276.23</v>
      </c>
      <c r="CG28" s="220">
        <v>11647.87</v>
      </c>
      <c r="CW28" s="121" t="s">
        <v>168</v>
      </c>
      <c r="CX28" s="220">
        <v>19066.43</v>
      </c>
      <c r="CY28" s="220">
        <v>3415.28</v>
      </c>
      <c r="CZ28" s="220">
        <v>-160.30000000000001</v>
      </c>
    </row>
    <row r="29" spans="2:112">
      <c r="W29" s="164">
        <v>10</v>
      </c>
      <c r="X29" s="155" t="s">
        <v>320</v>
      </c>
      <c r="Y29" s="155" t="s">
        <v>320</v>
      </c>
      <c r="Z29" s="8" t="s">
        <v>110</v>
      </c>
      <c r="AA29" t="s">
        <v>111</v>
      </c>
      <c r="AB29" s="9">
        <v>0</v>
      </c>
      <c r="AC29" s="8" t="s">
        <v>110</v>
      </c>
      <c r="AD29" t="s">
        <v>111</v>
      </c>
      <c r="AE29" s="9">
        <v>0</v>
      </c>
      <c r="AN29" s="6">
        <v>14</v>
      </c>
      <c r="AO29" s="208" t="s">
        <v>318</v>
      </c>
      <c r="AP29" s="208" t="s">
        <v>318</v>
      </c>
      <c r="AQ29" s="215" t="s">
        <v>99</v>
      </c>
      <c r="AR29" s="216">
        <v>5441.8043284000005</v>
      </c>
      <c r="AS29" s="216">
        <v>43.646680719999999</v>
      </c>
      <c r="AU29" s="6">
        <v>14</v>
      </c>
      <c r="AV29" s="208" t="s">
        <v>318</v>
      </c>
      <c r="AW29" s="208" t="s">
        <v>318</v>
      </c>
      <c r="AX29" t="s">
        <v>100</v>
      </c>
      <c r="AY29">
        <v>1779.33</v>
      </c>
      <c r="AZ29" s="9">
        <v>209.65</v>
      </c>
      <c r="BC29" s="10"/>
      <c r="BD29" s="10"/>
      <c r="BE29" s="10"/>
      <c r="BF29" s="10"/>
      <c r="BG29" s="10"/>
      <c r="BH29" s="10"/>
      <c r="BI29" s="10"/>
      <c r="BJ29" s="10"/>
      <c r="BK29" s="10"/>
      <c r="BL29" s="10"/>
      <c r="BM29" s="10"/>
      <c r="BN29" s="10"/>
      <c r="CB29" s="121" t="s">
        <v>318</v>
      </c>
      <c r="CC29" s="220">
        <v>0</v>
      </c>
      <c r="CD29" s="220">
        <v>6956.98</v>
      </c>
      <c r="CE29" s="220">
        <v>7.12</v>
      </c>
      <c r="CF29" s="220">
        <v>5687.65</v>
      </c>
      <c r="CG29" s="220">
        <v>12651.75</v>
      </c>
    </row>
    <row r="30" spans="2:112">
      <c r="W30" s="164">
        <v>10</v>
      </c>
      <c r="X30" s="155" t="s">
        <v>320</v>
      </c>
      <c r="Y30" s="155" t="s">
        <v>320</v>
      </c>
      <c r="Z30" s="8" t="s">
        <v>110</v>
      </c>
      <c r="AA30" t="s">
        <v>104</v>
      </c>
      <c r="AB30" s="9">
        <v>1515.66</v>
      </c>
      <c r="AC30" s="8" t="s">
        <v>110</v>
      </c>
      <c r="AD30" t="s">
        <v>104</v>
      </c>
      <c r="AE30" s="9">
        <v>2408.5300000000002</v>
      </c>
      <c r="AN30" s="6">
        <v>14</v>
      </c>
      <c r="AO30" s="208" t="s">
        <v>318</v>
      </c>
      <c r="AP30" s="208" t="s">
        <v>318</v>
      </c>
      <c r="AQ30" s="215" t="s">
        <v>102</v>
      </c>
      <c r="AR30" s="216">
        <v>8.2799999999999994</v>
      </c>
      <c r="AS30" s="216">
        <v>4277.8500000000004</v>
      </c>
      <c r="AU30" s="6">
        <v>14</v>
      </c>
      <c r="AV30" s="208" t="s">
        <v>318</v>
      </c>
      <c r="AW30" s="208" t="s">
        <v>318</v>
      </c>
      <c r="AX30" t="s">
        <v>103</v>
      </c>
      <c r="AY30">
        <v>258.38</v>
      </c>
      <c r="AZ30" s="9">
        <v>7597.43</v>
      </c>
      <c r="BC30" s="10"/>
      <c r="BD30" s="10"/>
      <c r="BE30" s="10"/>
      <c r="BF30" s="10"/>
      <c r="BG30" s="10"/>
      <c r="BH30" s="10"/>
      <c r="BI30" s="10"/>
      <c r="BJ30" s="10"/>
      <c r="BK30" s="10"/>
      <c r="BL30" s="10"/>
      <c r="BM30" s="10"/>
      <c r="BN30" s="10"/>
      <c r="CB30" s="121" t="s">
        <v>168</v>
      </c>
      <c r="CC30" s="220">
        <v>0</v>
      </c>
      <c r="CD30" s="220">
        <v>37053.22</v>
      </c>
      <c r="CE30" s="220">
        <v>97.07</v>
      </c>
      <c r="CF30" s="220">
        <v>31672.97</v>
      </c>
      <c r="CG30" s="220">
        <v>68823.259999999995</v>
      </c>
    </row>
    <row r="31" spans="2:112">
      <c r="W31" s="164">
        <v>10</v>
      </c>
      <c r="X31" s="155" t="s">
        <v>320</v>
      </c>
      <c r="Y31" s="155" t="s">
        <v>320</v>
      </c>
      <c r="Z31" s="8" t="s">
        <v>110</v>
      </c>
      <c r="AA31" t="s">
        <v>107</v>
      </c>
      <c r="AB31" s="9">
        <v>1135.21</v>
      </c>
      <c r="AC31" s="8" t="s">
        <v>110</v>
      </c>
      <c r="AD31" t="s">
        <v>107</v>
      </c>
      <c r="AE31" s="9">
        <v>0</v>
      </c>
      <c r="AN31" s="6">
        <v>14</v>
      </c>
      <c r="AO31" s="208" t="s">
        <v>318</v>
      </c>
      <c r="AP31" s="208" t="s">
        <v>318</v>
      </c>
      <c r="AQ31" s="215" t="s">
        <v>198</v>
      </c>
      <c r="AR31" s="216">
        <v>1021.67</v>
      </c>
      <c r="AS31" s="216">
        <v>1534.14</v>
      </c>
      <c r="AU31" s="6">
        <v>14</v>
      </c>
      <c r="AV31" s="208" t="s">
        <v>318</v>
      </c>
      <c r="AW31" s="208" t="s">
        <v>318</v>
      </c>
      <c r="AX31" t="s">
        <v>106</v>
      </c>
      <c r="AY31">
        <v>409.31</v>
      </c>
      <c r="AZ31" s="9">
        <v>2611.0700000000002</v>
      </c>
      <c r="BC31" s="10"/>
      <c r="BD31" s="10"/>
      <c r="BE31" s="10"/>
      <c r="BF31" s="10"/>
      <c r="BG31" s="10"/>
      <c r="BH31" s="10"/>
      <c r="BI31" s="10"/>
      <c r="BJ31" s="10"/>
      <c r="BK31" s="10"/>
      <c r="BL31" s="10"/>
      <c r="BM31" s="10"/>
      <c r="BN31" s="10"/>
    </row>
    <row r="32" spans="2:112">
      <c r="W32" s="164">
        <v>10</v>
      </c>
      <c r="X32" s="155" t="s">
        <v>320</v>
      </c>
      <c r="Y32" s="155" t="s">
        <v>320</v>
      </c>
      <c r="Z32" s="8" t="s">
        <v>112</v>
      </c>
      <c r="AA32" t="s">
        <v>98</v>
      </c>
      <c r="AB32" s="9">
        <v>456.02</v>
      </c>
      <c r="AC32" s="8" t="s">
        <v>112</v>
      </c>
      <c r="AD32" t="s">
        <v>98</v>
      </c>
      <c r="AE32" s="9">
        <v>5388.85</v>
      </c>
      <c r="AN32" s="6">
        <v>14</v>
      </c>
      <c r="AO32" s="208" t="s">
        <v>318</v>
      </c>
      <c r="AP32" s="208" t="s">
        <v>318</v>
      </c>
      <c r="AQ32" s="215" t="s">
        <v>108</v>
      </c>
      <c r="AR32" s="216">
        <v>1386.6</v>
      </c>
      <c r="AS32" s="216">
        <v>8512.6</v>
      </c>
      <c r="AU32" s="6">
        <v>14</v>
      </c>
      <c r="AV32" s="208" t="s">
        <v>318</v>
      </c>
      <c r="AW32" s="208" t="s">
        <v>318</v>
      </c>
      <c r="AX32" t="s">
        <v>109</v>
      </c>
      <c r="AY32">
        <v>9.02</v>
      </c>
      <c r="AZ32" s="9">
        <v>601.4</v>
      </c>
      <c r="BC32" s="10"/>
      <c r="BD32" s="10"/>
      <c r="BE32" s="10"/>
      <c r="BF32" s="10"/>
      <c r="BG32" s="10"/>
      <c r="BH32" s="10"/>
      <c r="BI32" s="10"/>
      <c r="BJ32" s="10"/>
      <c r="BK32" s="10"/>
      <c r="BL32" s="10"/>
      <c r="BM32" s="10"/>
      <c r="BN32" s="10"/>
    </row>
    <row r="33" spans="23:106">
      <c r="W33" s="164">
        <v>10</v>
      </c>
      <c r="X33" s="155" t="s">
        <v>320</v>
      </c>
      <c r="Y33" s="155" t="s">
        <v>320</v>
      </c>
      <c r="Z33" s="8" t="s">
        <v>112</v>
      </c>
      <c r="AA33" t="s">
        <v>101</v>
      </c>
      <c r="AB33" s="9">
        <v>26.31</v>
      </c>
      <c r="AC33" s="8" t="s">
        <v>112</v>
      </c>
      <c r="AD33" t="s">
        <v>101</v>
      </c>
      <c r="AE33" s="9">
        <v>22.68</v>
      </c>
      <c r="BC33" s="10"/>
      <c r="BD33" s="10"/>
      <c r="BE33" s="10"/>
      <c r="BF33" s="10"/>
      <c r="BG33" s="10"/>
      <c r="BH33" s="10"/>
      <c r="BI33" s="10"/>
      <c r="BJ33" s="10"/>
      <c r="BK33" s="10"/>
      <c r="BL33" s="10"/>
      <c r="BM33" s="10"/>
      <c r="BN33" s="10"/>
    </row>
    <row r="34" spans="23:106">
      <c r="W34" s="164">
        <v>10</v>
      </c>
      <c r="X34" s="155" t="s">
        <v>320</v>
      </c>
      <c r="Y34" s="155" t="s">
        <v>320</v>
      </c>
      <c r="Z34" s="8" t="s">
        <v>112</v>
      </c>
      <c r="AA34" t="s">
        <v>111</v>
      </c>
      <c r="AB34" s="9">
        <v>0</v>
      </c>
      <c r="AC34" s="8" t="s">
        <v>112</v>
      </c>
      <c r="AD34" t="s">
        <v>111</v>
      </c>
      <c r="AE34" s="9">
        <v>0</v>
      </c>
      <c r="BC34" s="10"/>
      <c r="BD34" s="10"/>
      <c r="BE34" s="10"/>
      <c r="BF34" s="10"/>
      <c r="BG34" s="10"/>
      <c r="BH34" s="10"/>
      <c r="BI34" s="10"/>
      <c r="BJ34" s="10"/>
      <c r="BK34" s="10"/>
      <c r="BL34" s="10"/>
      <c r="BM34" s="10"/>
      <c r="BN34" s="10"/>
      <c r="CW34" s="211" t="s">
        <v>173</v>
      </c>
      <c r="CX34" s="211" t="s">
        <v>169</v>
      </c>
    </row>
    <row r="35" spans="23:106">
      <c r="W35" s="164">
        <v>10</v>
      </c>
      <c r="X35" s="155" t="s">
        <v>320</v>
      </c>
      <c r="Y35" s="155" t="s">
        <v>320</v>
      </c>
      <c r="Z35" s="8" t="s">
        <v>112</v>
      </c>
      <c r="AA35" t="s">
        <v>104</v>
      </c>
      <c r="AB35" s="9">
        <v>1791.71</v>
      </c>
      <c r="AC35" s="8" t="s">
        <v>112</v>
      </c>
      <c r="AD35" t="s">
        <v>104</v>
      </c>
      <c r="AE35" s="9">
        <v>8054.58</v>
      </c>
      <c r="BH35" s="10"/>
      <c r="BI35" s="10"/>
      <c r="BJ35" s="10"/>
      <c r="BK35" s="10"/>
      <c r="BL35" s="10"/>
      <c r="BN35" s="10"/>
      <c r="CW35" s="211" t="s">
        <v>167</v>
      </c>
      <c r="CX35" s="219" t="s">
        <v>102</v>
      </c>
      <c r="CY35" s="219" t="s">
        <v>108</v>
      </c>
      <c r="CZ35" s="219" t="s">
        <v>99</v>
      </c>
      <c r="DA35" s="219" t="s">
        <v>198</v>
      </c>
      <c r="DB35" s="219" t="s">
        <v>168</v>
      </c>
    </row>
    <row r="36" spans="23:106">
      <c r="W36" s="164">
        <v>10</v>
      </c>
      <c r="X36" s="155" t="s">
        <v>320</v>
      </c>
      <c r="Y36" s="155" t="s">
        <v>320</v>
      </c>
      <c r="Z36" s="8" t="s">
        <v>112</v>
      </c>
      <c r="AA36" t="s">
        <v>107</v>
      </c>
      <c r="AB36" s="9">
        <v>5288.61</v>
      </c>
      <c r="AC36" s="8" t="s">
        <v>112</v>
      </c>
      <c r="AE36" s="9">
        <v>0</v>
      </c>
      <c r="BH36" s="10"/>
      <c r="BI36" s="10"/>
      <c r="BJ36" s="10"/>
      <c r="BK36" s="10"/>
      <c r="BL36" s="10"/>
      <c r="BN36" s="10"/>
      <c r="CW36" s="121" t="s">
        <v>319</v>
      </c>
      <c r="CX36" s="220">
        <v>3.55</v>
      </c>
      <c r="CY36" s="220">
        <v>1509.66</v>
      </c>
      <c r="CZ36" s="220">
        <v>5393.23</v>
      </c>
      <c r="DA36" s="220">
        <v>821.44</v>
      </c>
      <c r="DB36" s="220">
        <v>7727.8799999999992</v>
      </c>
    </row>
    <row r="37" spans="23:106">
      <c r="W37" s="164">
        <v>11</v>
      </c>
      <c r="X37" s="155" t="s">
        <v>321</v>
      </c>
      <c r="Y37" s="155" t="s">
        <v>321</v>
      </c>
      <c r="Z37" s="192" t="s">
        <v>97</v>
      </c>
      <c r="AA37" t="s">
        <v>98</v>
      </c>
      <c r="AB37" s="9">
        <v>475</v>
      </c>
      <c r="AC37" s="192" t="s">
        <v>97</v>
      </c>
      <c r="AD37" t="s">
        <v>98</v>
      </c>
      <c r="AE37" s="9">
        <v>5383.77</v>
      </c>
      <c r="BH37" s="10"/>
      <c r="BI37" s="10"/>
      <c r="BJ37" s="10"/>
      <c r="BK37" s="10"/>
      <c r="BL37" s="10"/>
      <c r="BN37" s="10"/>
      <c r="CW37" s="121" t="s">
        <v>320</v>
      </c>
      <c r="CX37" s="220">
        <v>3.55</v>
      </c>
      <c r="CY37" s="220">
        <v>1413.97</v>
      </c>
      <c r="CZ37" s="220">
        <v>5288.61</v>
      </c>
      <c r="DA37" s="220">
        <v>856.52</v>
      </c>
      <c r="DB37" s="220">
        <v>7562.6500000000005</v>
      </c>
    </row>
    <row r="38" spans="23:106">
      <c r="W38" s="164">
        <v>11</v>
      </c>
      <c r="X38" s="155" t="s">
        <v>321</v>
      </c>
      <c r="Y38" s="155" t="s">
        <v>321</v>
      </c>
      <c r="Z38" s="192" t="s">
        <v>97</v>
      </c>
      <c r="AA38" t="s">
        <v>101</v>
      </c>
      <c r="AB38" s="9">
        <v>24.01</v>
      </c>
      <c r="AC38" s="192" t="s">
        <v>97</v>
      </c>
      <c r="AD38" t="s">
        <v>101</v>
      </c>
      <c r="AE38" s="9">
        <v>20.77</v>
      </c>
      <c r="BH38" s="10"/>
      <c r="BI38" s="10"/>
      <c r="BJ38" s="10"/>
      <c r="BK38" s="10"/>
      <c r="BL38" s="10"/>
      <c r="CW38" s="121" t="s">
        <v>321</v>
      </c>
      <c r="CX38" s="220">
        <v>3.55</v>
      </c>
      <c r="CY38" s="220">
        <v>1267.47</v>
      </c>
      <c r="CZ38" s="220">
        <v>5681.85</v>
      </c>
      <c r="DA38" s="220">
        <v>941.33</v>
      </c>
      <c r="DB38" s="220">
        <v>7894.2000000000007</v>
      </c>
    </row>
    <row r="39" spans="23:106">
      <c r="W39" s="164">
        <v>11</v>
      </c>
      <c r="X39" s="155" t="s">
        <v>321</v>
      </c>
      <c r="Y39" s="155" t="s">
        <v>321</v>
      </c>
      <c r="Z39" s="192" t="s">
        <v>97</v>
      </c>
      <c r="AA39" t="s">
        <v>104</v>
      </c>
      <c r="AB39" s="9">
        <v>283.10000000000002</v>
      </c>
      <c r="AC39" s="192" t="s">
        <v>97</v>
      </c>
      <c r="AD39" t="s">
        <v>104</v>
      </c>
      <c r="AE39" s="9">
        <v>6045.61</v>
      </c>
      <c r="BH39" s="10"/>
      <c r="BI39" s="10"/>
      <c r="BJ39" s="10"/>
      <c r="BK39" s="10"/>
      <c r="BL39" s="10"/>
      <c r="CW39" s="121" t="s">
        <v>322</v>
      </c>
      <c r="CX39" s="220">
        <v>8.2799999999999994</v>
      </c>
      <c r="CY39" s="220">
        <v>1477.75</v>
      </c>
      <c r="CZ39" s="220">
        <v>5483.57</v>
      </c>
      <c r="DA39" s="220">
        <v>889.57</v>
      </c>
      <c r="DB39" s="220">
        <v>7859.1699999999992</v>
      </c>
    </row>
    <row r="40" spans="23:106">
      <c r="W40" s="164">
        <v>11</v>
      </c>
      <c r="X40" s="155" t="s">
        <v>321</v>
      </c>
      <c r="Y40" s="155" t="s">
        <v>321</v>
      </c>
      <c r="Z40" s="192" t="s">
        <v>97</v>
      </c>
      <c r="AA40" t="s">
        <v>107</v>
      </c>
      <c r="AB40" s="9">
        <v>4109.3599999999997</v>
      </c>
      <c r="AC40" s="192" t="s">
        <v>97</v>
      </c>
      <c r="AD40" t="s">
        <v>107</v>
      </c>
      <c r="AE40" s="9">
        <v>0</v>
      </c>
      <c r="BH40" s="10"/>
      <c r="BI40" s="10"/>
      <c r="BJ40" s="10"/>
      <c r="BK40" s="10"/>
      <c r="BL40" s="10"/>
      <c r="CW40" s="121" t="s">
        <v>323</v>
      </c>
      <c r="CX40" s="220">
        <v>8.2799999999999994</v>
      </c>
      <c r="CY40" s="220">
        <v>1386.6</v>
      </c>
      <c r="CZ40" s="220">
        <v>5441.8043284000005</v>
      </c>
      <c r="DA40" s="220">
        <v>1021.67</v>
      </c>
      <c r="DB40" s="220">
        <v>7858.3543284000007</v>
      </c>
    </row>
    <row r="41" spans="23:106">
      <c r="W41" s="164">
        <v>11</v>
      </c>
      <c r="X41" s="155" t="s">
        <v>321</v>
      </c>
      <c r="Y41" s="155" t="s">
        <v>321</v>
      </c>
      <c r="Z41" s="192" t="s">
        <v>110</v>
      </c>
      <c r="AA41" t="s">
        <v>98</v>
      </c>
      <c r="AB41" s="9">
        <v>4.8</v>
      </c>
      <c r="AC41" s="192" t="s">
        <v>110</v>
      </c>
      <c r="AD41" t="s">
        <v>98</v>
      </c>
      <c r="AE41" s="9">
        <v>345.55</v>
      </c>
      <c r="BH41" s="10"/>
      <c r="BI41" s="10"/>
      <c r="BJ41" s="10"/>
      <c r="BK41" s="10"/>
      <c r="BL41" s="10"/>
      <c r="CW41" s="121" t="s">
        <v>318</v>
      </c>
      <c r="CX41" s="220">
        <v>8.2799999999999994</v>
      </c>
      <c r="CY41" s="220">
        <v>1386.6</v>
      </c>
      <c r="CZ41" s="220">
        <v>5441.8043284000005</v>
      </c>
      <c r="DA41" s="220">
        <v>1021.67</v>
      </c>
      <c r="DB41" s="220">
        <v>7858.3543284000007</v>
      </c>
    </row>
    <row r="42" spans="23:106">
      <c r="W42" s="164">
        <v>11</v>
      </c>
      <c r="X42" s="155" t="s">
        <v>321</v>
      </c>
      <c r="Y42" s="155" t="s">
        <v>321</v>
      </c>
      <c r="Z42" s="192" t="s">
        <v>110</v>
      </c>
      <c r="AA42" t="s">
        <v>101</v>
      </c>
      <c r="AB42" s="9">
        <v>3.15</v>
      </c>
      <c r="AC42" s="192" t="s">
        <v>110</v>
      </c>
      <c r="AD42" t="s">
        <v>101</v>
      </c>
      <c r="AE42" s="9">
        <v>0.37</v>
      </c>
      <c r="CW42" s="121" t="s">
        <v>168</v>
      </c>
      <c r="CX42" s="220">
        <v>35.49</v>
      </c>
      <c r="CY42" s="220">
        <v>8442.0500000000011</v>
      </c>
      <c r="CZ42" s="220">
        <v>32730.868656800005</v>
      </c>
      <c r="DA42" s="220">
        <v>5552.2</v>
      </c>
      <c r="DB42" s="220">
        <v>46760.608656799988</v>
      </c>
    </row>
    <row r="43" spans="23:106">
      <c r="W43" s="164">
        <v>11</v>
      </c>
      <c r="X43" s="155" t="s">
        <v>321</v>
      </c>
      <c r="Y43" s="155" t="s">
        <v>321</v>
      </c>
      <c r="Z43" s="192" t="s">
        <v>110</v>
      </c>
      <c r="AA43" t="s">
        <v>111</v>
      </c>
      <c r="AB43" s="9">
        <v>0</v>
      </c>
      <c r="AC43" s="192" t="s">
        <v>110</v>
      </c>
      <c r="AD43" t="s">
        <v>111</v>
      </c>
      <c r="AE43" s="9">
        <v>0</v>
      </c>
    </row>
    <row r="44" spans="23:106">
      <c r="W44" s="164">
        <v>11</v>
      </c>
      <c r="X44" s="155" t="s">
        <v>321</v>
      </c>
      <c r="Y44" s="155" t="s">
        <v>321</v>
      </c>
      <c r="Z44" s="192" t="s">
        <v>110</v>
      </c>
      <c r="AA44" t="s">
        <v>104</v>
      </c>
      <c r="AB44" s="9">
        <v>1422.3</v>
      </c>
      <c r="AC44" s="192" t="s">
        <v>110</v>
      </c>
      <c r="AD44" t="s">
        <v>104</v>
      </c>
      <c r="AE44" s="9">
        <v>2475.17</v>
      </c>
    </row>
    <row r="45" spans="23:106">
      <c r="W45" s="164">
        <v>11</v>
      </c>
      <c r="X45" s="155" t="s">
        <v>321</v>
      </c>
      <c r="Y45" s="155" t="s">
        <v>321</v>
      </c>
      <c r="Z45" s="192" t="s">
        <v>110</v>
      </c>
      <c r="AA45" t="s">
        <v>107</v>
      </c>
      <c r="AB45" s="9">
        <v>1572.49</v>
      </c>
      <c r="AC45" s="192" t="s">
        <v>110</v>
      </c>
      <c r="AD45" t="s">
        <v>107</v>
      </c>
      <c r="AE45" s="9">
        <v>0</v>
      </c>
    </row>
    <row r="46" spans="23:106">
      <c r="W46" s="164">
        <v>11</v>
      </c>
      <c r="X46" s="155" t="s">
        <v>321</v>
      </c>
      <c r="Y46" s="155" t="s">
        <v>321</v>
      </c>
      <c r="Z46" s="192" t="s">
        <v>112</v>
      </c>
      <c r="AA46" t="s">
        <v>98</v>
      </c>
      <c r="AB46" s="9">
        <v>479.79</v>
      </c>
      <c r="AC46" s="192" t="s">
        <v>112</v>
      </c>
      <c r="AD46" t="s">
        <v>98</v>
      </c>
      <c r="AE46" s="9">
        <v>5729.32</v>
      </c>
    </row>
    <row r="47" spans="23:106">
      <c r="W47" s="164">
        <v>11</v>
      </c>
      <c r="X47" s="155" t="s">
        <v>321</v>
      </c>
      <c r="Y47" s="155" t="s">
        <v>321</v>
      </c>
      <c r="Z47" s="192" t="s">
        <v>112</v>
      </c>
      <c r="AA47" t="s">
        <v>101</v>
      </c>
      <c r="AB47" s="9">
        <v>27.16</v>
      </c>
      <c r="AC47" s="192" t="s">
        <v>112</v>
      </c>
      <c r="AD47" t="s">
        <v>101</v>
      </c>
      <c r="AE47" s="9">
        <v>21.14</v>
      </c>
    </row>
    <row r="48" spans="23:106">
      <c r="W48" s="164">
        <v>11</v>
      </c>
      <c r="X48" s="155" t="s">
        <v>321</v>
      </c>
      <c r="Y48" s="155" t="s">
        <v>321</v>
      </c>
      <c r="Z48" s="192" t="s">
        <v>112</v>
      </c>
      <c r="AA48" t="s">
        <v>111</v>
      </c>
      <c r="AB48" s="9">
        <v>0</v>
      </c>
      <c r="AC48" s="192" t="s">
        <v>112</v>
      </c>
      <c r="AD48" t="s">
        <v>111</v>
      </c>
      <c r="AE48" s="9">
        <v>0</v>
      </c>
    </row>
    <row r="49" spans="23:31">
      <c r="W49" s="164">
        <v>11</v>
      </c>
      <c r="X49" s="155" t="s">
        <v>321</v>
      </c>
      <c r="Y49" s="155" t="s">
        <v>321</v>
      </c>
      <c r="Z49" s="192" t="s">
        <v>112</v>
      </c>
      <c r="AA49" t="s">
        <v>104</v>
      </c>
      <c r="AB49" s="9">
        <v>1705.4</v>
      </c>
      <c r="AC49" s="192" t="s">
        <v>112</v>
      </c>
      <c r="AD49" t="s">
        <v>104</v>
      </c>
      <c r="AE49" s="9">
        <v>8520.7800000000007</v>
      </c>
    </row>
    <row r="50" spans="23:31">
      <c r="W50" s="164">
        <v>11</v>
      </c>
      <c r="X50" s="155" t="s">
        <v>321</v>
      </c>
      <c r="Y50" s="155" t="s">
        <v>321</v>
      </c>
      <c r="Z50" s="192" t="s">
        <v>112</v>
      </c>
      <c r="AA50" t="s">
        <v>107</v>
      </c>
      <c r="AB50" s="9">
        <v>5681.85</v>
      </c>
      <c r="AC50" s="192" t="s">
        <v>112</v>
      </c>
      <c r="AE50" s="9">
        <v>0</v>
      </c>
    </row>
    <row r="51" spans="23:31">
      <c r="W51" s="164">
        <v>12</v>
      </c>
      <c r="X51" s="155" t="s">
        <v>322</v>
      </c>
      <c r="Y51" s="155" t="s">
        <v>322</v>
      </c>
      <c r="Z51" s="200" t="s">
        <v>97</v>
      </c>
      <c r="AA51" t="s">
        <v>98</v>
      </c>
      <c r="AB51" s="9">
        <v>508.69</v>
      </c>
      <c r="AC51" s="200" t="s">
        <v>97</v>
      </c>
      <c r="AD51" t="s">
        <v>98</v>
      </c>
      <c r="AE51" s="9">
        <v>5139.71</v>
      </c>
    </row>
    <row r="52" spans="23:31">
      <c r="W52" s="164">
        <v>12</v>
      </c>
      <c r="X52" s="155" t="s">
        <v>322</v>
      </c>
      <c r="Y52" s="155" t="s">
        <v>322</v>
      </c>
      <c r="Z52" s="200" t="s">
        <v>97</v>
      </c>
      <c r="AA52" t="s">
        <v>101</v>
      </c>
      <c r="AB52" s="9">
        <v>36.5</v>
      </c>
      <c r="AC52" s="200" t="s">
        <v>97</v>
      </c>
      <c r="AD52" t="s">
        <v>101</v>
      </c>
      <c r="AE52" s="9">
        <v>16.95</v>
      </c>
    </row>
    <row r="53" spans="23:31">
      <c r="W53" s="164">
        <v>12</v>
      </c>
      <c r="X53" s="155" t="s">
        <v>322</v>
      </c>
      <c r="Y53" s="155" t="s">
        <v>322</v>
      </c>
      <c r="Z53" s="200" t="s">
        <v>97</v>
      </c>
      <c r="AA53" t="s">
        <v>104</v>
      </c>
      <c r="AB53" s="9">
        <v>252.93</v>
      </c>
      <c r="AC53" s="200" t="s">
        <v>97</v>
      </c>
      <c r="AD53" t="s">
        <v>104</v>
      </c>
      <c r="AE53" s="9">
        <v>6281.29</v>
      </c>
    </row>
    <row r="54" spans="23:31">
      <c r="W54" s="164">
        <v>12</v>
      </c>
      <c r="X54" s="155" t="s">
        <v>322</v>
      </c>
      <c r="Y54" s="155" t="s">
        <v>322</v>
      </c>
      <c r="Z54" s="200" t="s">
        <v>97</v>
      </c>
      <c r="AA54" t="s">
        <v>107</v>
      </c>
      <c r="AB54" s="9">
        <v>3967.95</v>
      </c>
      <c r="AC54" s="200" t="s">
        <v>97</v>
      </c>
      <c r="AD54" t="s">
        <v>107</v>
      </c>
      <c r="AE54" s="9">
        <v>0</v>
      </c>
    </row>
    <row r="55" spans="23:31">
      <c r="W55" s="164">
        <v>12</v>
      </c>
      <c r="X55" s="155" t="s">
        <v>322</v>
      </c>
      <c r="Y55" s="155" t="s">
        <v>322</v>
      </c>
      <c r="Z55" s="200" t="s">
        <v>110</v>
      </c>
      <c r="AA55" t="s">
        <v>98</v>
      </c>
      <c r="AB55" s="9">
        <v>11.3</v>
      </c>
      <c r="AC55" s="200" t="s">
        <v>110</v>
      </c>
      <c r="AD55" t="s">
        <v>98</v>
      </c>
      <c r="AE55" s="9">
        <v>331.05</v>
      </c>
    </row>
    <row r="56" spans="23:31">
      <c r="W56" s="164">
        <v>12</v>
      </c>
      <c r="X56" s="155" t="s">
        <v>322</v>
      </c>
      <c r="Y56" s="155" t="s">
        <v>322</v>
      </c>
      <c r="Z56" s="200" t="s">
        <v>110</v>
      </c>
      <c r="AA56" t="s">
        <v>101</v>
      </c>
      <c r="AB56" s="9">
        <v>62.68</v>
      </c>
      <c r="AC56" s="200" t="s">
        <v>110</v>
      </c>
      <c r="AD56" t="s">
        <v>101</v>
      </c>
      <c r="AE56" s="9">
        <v>0.38</v>
      </c>
    </row>
    <row r="57" spans="23:31">
      <c r="W57" s="164">
        <v>12</v>
      </c>
      <c r="X57" s="155" t="s">
        <v>322</v>
      </c>
      <c r="Y57" s="155" t="s">
        <v>322</v>
      </c>
      <c r="Z57" s="200" t="s">
        <v>110</v>
      </c>
      <c r="AA57" t="s">
        <v>111</v>
      </c>
      <c r="AB57" s="9">
        <v>0</v>
      </c>
      <c r="AC57" s="200" t="s">
        <v>110</v>
      </c>
      <c r="AD57" t="s">
        <v>111</v>
      </c>
      <c r="AE57" s="9">
        <v>0</v>
      </c>
    </row>
    <row r="58" spans="23:31">
      <c r="W58" s="164">
        <v>12</v>
      </c>
      <c r="X58" s="155" t="s">
        <v>322</v>
      </c>
      <c r="Y58" s="155" t="s">
        <v>322</v>
      </c>
      <c r="Z58" s="200" t="s">
        <v>110</v>
      </c>
      <c r="AA58" t="s">
        <v>104</v>
      </c>
      <c r="AB58" s="9">
        <v>1503.5</v>
      </c>
      <c r="AC58" s="200" t="s">
        <v>110</v>
      </c>
      <c r="AD58" t="s">
        <v>104</v>
      </c>
      <c r="AE58" s="9">
        <v>2165.06</v>
      </c>
    </row>
    <row r="59" spans="23:31">
      <c r="W59" s="164">
        <v>12</v>
      </c>
      <c r="X59" s="155" t="s">
        <v>322</v>
      </c>
      <c r="Y59" s="155" t="s">
        <v>322</v>
      </c>
      <c r="Z59" s="200" t="s">
        <v>110</v>
      </c>
      <c r="AA59" t="s">
        <v>107</v>
      </c>
      <c r="AB59" s="9">
        <v>1515.63</v>
      </c>
      <c r="AC59" s="200" t="s">
        <v>110</v>
      </c>
      <c r="AD59" t="s">
        <v>107</v>
      </c>
      <c r="AE59" s="9">
        <v>0</v>
      </c>
    </row>
    <row r="60" spans="23:31">
      <c r="W60" s="164">
        <v>12</v>
      </c>
      <c r="X60" s="155" t="s">
        <v>322</v>
      </c>
      <c r="Y60" s="155" t="s">
        <v>322</v>
      </c>
      <c r="Z60" s="200" t="s">
        <v>112</v>
      </c>
      <c r="AA60" t="s">
        <v>98</v>
      </c>
      <c r="AB60" s="9">
        <v>519.99</v>
      </c>
      <c r="AC60" s="200" t="s">
        <v>112</v>
      </c>
      <c r="AD60" t="s">
        <v>98</v>
      </c>
      <c r="AE60" s="9">
        <v>5470.76</v>
      </c>
    </row>
    <row r="61" spans="23:31">
      <c r="W61" s="164">
        <v>12</v>
      </c>
      <c r="X61" s="155" t="s">
        <v>322</v>
      </c>
      <c r="Y61" s="155" t="s">
        <v>322</v>
      </c>
      <c r="Z61" s="200" t="s">
        <v>112</v>
      </c>
      <c r="AA61" t="s">
        <v>101</v>
      </c>
      <c r="AB61" s="9">
        <v>99.18</v>
      </c>
      <c r="AC61" s="200" t="s">
        <v>112</v>
      </c>
      <c r="AD61" t="s">
        <v>101</v>
      </c>
      <c r="AE61" s="9">
        <v>17.329999999999998</v>
      </c>
    </row>
    <row r="62" spans="23:31">
      <c r="W62" s="164">
        <v>12</v>
      </c>
      <c r="X62" s="155" t="s">
        <v>322</v>
      </c>
      <c r="Y62" s="155" t="s">
        <v>322</v>
      </c>
      <c r="Z62" s="200" t="s">
        <v>112</v>
      </c>
      <c r="AA62" t="s">
        <v>111</v>
      </c>
      <c r="AB62" s="9">
        <v>0</v>
      </c>
      <c r="AC62" s="200" t="s">
        <v>112</v>
      </c>
      <c r="AD62" t="s">
        <v>111</v>
      </c>
      <c r="AE62" s="9">
        <v>0</v>
      </c>
    </row>
    <row r="63" spans="23:31">
      <c r="W63" s="164">
        <v>12</v>
      </c>
      <c r="X63" s="155" t="s">
        <v>322</v>
      </c>
      <c r="Y63" s="155" t="s">
        <v>322</v>
      </c>
      <c r="Z63" s="200" t="s">
        <v>112</v>
      </c>
      <c r="AA63" t="s">
        <v>104</v>
      </c>
      <c r="AB63" s="9">
        <v>1756.43</v>
      </c>
      <c r="AC63" s="200" t="s">
        <v>112</v>
      </c>
      <c r="AD63" t="s">
        <v>104</v>
      </c>
      <c r="AE63" s="9">
        <v>8446.35</v>
      </c>
    </row>
    <row r="64" spans="23:31">
      <c r="W64" s="164">
        <v>12</v>
      </c>
      <c r="X64" s="155" t="s">
        <v>322</v>
      </c>
      <c r="Y64" s="155" t="s">
        <v>322</v>
      </c>
      <c r="Z64" s="200" t="s">
        <v>112</v>
      </c>
      <c r="AA64" t="s">
        <v>107</v>
      </c>
      <c r="AB64" s="9">
        <v>5483.57</v>
      </c>
      <c r="AC64" s="200" t="s">
        <v>112</v>
      </c>
      <c r="AE64" s="9">
        <v>0</v>
      </c>
    </row>
    <row r="65" spans="23:31">
      <c r="W65" s="6">
        <v>13</v>
      </c>
      <c r="X65" s="208" t="s">
        <v>323</v>
      </c>
      <c r="Y65" s="208" t="s">
        <v>323</v>
      </c>
      <c r="Z65" s="200" t="s">
        <v>97</v>
      </c>
      <c r="AA65" t="s">
        <v>98</v>
      </c>
      <c r="AB65" s="9">
        <v>537.80999999999995</v>
      </c>
      <c r="AC65" s="200" t="s">
        <v>97</v>
      </c>
      <c r="AD65" t="s">
        <v>98</v>
      </c>
      <c r="AE65" s="9">
        <v>5276.23</v>
      </c>
    </row>
    <row r="66" spans="23:31">
      <c r="W66" s="6">
        <v>13</v>
      </c>
      <c r="X66" s="208" t="s">
        <v>323</v>
      </c>
      <c r="Y66" s="208" t="s">
        <v>323</v>
      </c>
      <c r="Z66" s="200" t="s">
        <v>97</v>
      </c>
      <c r="AA66" t="s">
        <v>101</v>
      </c>
      <c r="AB66" s="9">
        <v>48.08</v>
      </c>
      <c r="AC66" s="200" t="s">
        <v>97</v>
      </c>
      <c r="AD66" t="s">
        <v>101</v>
      </c>
      <c r="AE66" s="9">
        <v>7.64</v>
      </c>
    </row>
    <row r="67" spans="23:31">
      <c r="W67" s="6">
        <v>13</v>
      </c>
      <c r="X67" s="208" t="s">
        <v>323</v>
      </c>
      <c r="Y67" s="208" t="s">
        <v>323</v>
      </c>
      <c r="Z67" s="200" t="s">
        <v>97</v>
      </c>
      <c r="AA67" t="s">
        <v>104</v>
      </c>
      <c r="AB67" s="9">
        <v>230.49</v>
      </c>
      <c r="AC67" s="200" t="s">
        <v>97</v>
      </c>
      <c r="AD67" t="s">
        <v>104</v>
      </c>
      <c r="AE67" s="9">
        <v>6364</v>
      </c>
    </row>
    <row r="68" spans="23:31">
      <c r="W68" s="6">
        <v>13</v>
      </c>
      <c r="X68" s="208" t="s">
        <v>323</v>
      </c>
      <c r="Y68" s="208" t="s">
        <v>323</v>
      </c>
      <c r="Z68" s="200" t="s">
        <v>97</v>
      </c>
      <c r="AA68" t="s">
        <v>107</v>
      </c>
      <c r="AB68" s="9">
        <v>3744.44</v>
      </c>
      <c r="AC68" s="200" t="s">
        <v>97</v>
      </c>
      <c r="AD68" t="s">
        <v>107</v>
      </c>
      <c r="AE68" s="9">
        <v>0</v>
      </c>
    </row>
    <row r="69" spans="23:31">
      <c r="W69" s="6">
        <v>13</v>
      </c>
      <c r="X69" s="208" t="s">
        <v>323</v>
      </c>
      <c r="Y69" s="208" t="s">
        <v>323</v>
      </c>
      <c r="Z69" s="200" t="s">
        <v>110</v>
      </c>
      <c r="AA69" t="s">
        <v>98</v>
      </c>
      <c r="AB69" s="9">
        <v>8.7200000000000006</v>
      </c>
      <c r="AC69" s="200" t="s">
        <v>110</v>
      </c>
      <c r="AD69" t="s">
        <v>98</v>
      </c>
      <c r="AE69" s="9">
        <v>350.18</v>
      </c>
    </row>
    <row r="70" spans="23:31">
      <c r="W70" s="6">
        <v>13</v>
      </c>
      <c r="X70" s="208" t="s">
        <v>323</v>
      </c>
      <c r="Y70" s="208" t="s">
        <v>323</v>
      </c>
      <c r="Z70" s="200" t="s">
        <v>110</v>
      </c>
      <c r="AA70" t="s">
        <v>101</v>
      </c>
      <c r="AB70" s="9">
        <v>74.16</v>
      </c>
      <c r="AC70" s="200" t="s">
        <v>110</v>
      </c>
      <c r="AD70" t="s">
        <v>101</v>
      </c>
      <c r="AE70" s="9">
        <v>0.39</v>
      </c>
    </row>
    <row r="71" spans="23:31">
      <c r="W71" s="6">
        <v>13</v>
      </c>
      <c r="X71" s="208" t="s">
        <v>323</v>
      </c>
      <c r="Y71" s="208" t="s">
        <v>323</v>
      </c>
      <c r="Z71" s="200" t="s">
        <v>110</v>
      </c>
      <c r="AA71" t="s">
        <v>111</v>
      </c>
      <c r="AB71" s="9">
        <v>0</v>
      </c>
      <c r="AC71" s="200" t="s">
        <v>110</v>
      </c>
      <c r="AD71" t="s">
        <v>111</v>
      </c>
      <c r="AE71" s="9">
        <v>0</v>
      </c>
    </row>
    <row r="72" spans="23:31">
      <c r="W72" s="6">
        <v>13</v>
      </c>
      <c r="X72" s="208" t="s">
        <v>323</v>
      </c>
      <c r="Y72" s="208" t="s">
        <v>323</v>
      </c>
      <c r="Z72" s="200" t="s">
        <v>110</v>
      </c>
      <c r="AA72" t="s">
        <v>104</v>
      </c>
      <c r="AB72" s="9">
        <v>1517.29</v>
      </c>
      <c r="AC72" s="200" t="s">
        <v>110</v>
      </c>
      <c r="AD72" t="s">
        <v>104</v>
      </c>
      <c r="AE72" s="9">
        <v>2369.81</v>
      </c>
    </row>
    <row r="73" spans="23:31">
      <c r="W73" s="6">
        <v>13</v>
      </c>
      <c r="X73" s="208" t="s">
        <v>323</v>
      </c>
      <c r="Y73" s="208" t="s">
        <v>323</v>
      </c>
      <c r="Z73" s="200" t="s">
        <v>110</v>
      </c>
      <c r="AA73" t="s">
        <v>107</v>
      </c>
      <c r="AB73" s="9">
        <v>1697.37</v>
      </c>
      <c r="AC73" s="200" t="s">
        <v>110</v>
      </c>
      <c r="AD73" t="s">
        <v>107</v>
      </c>
      <c r="AE73" s="9">
        <v>0</v>
      </c>
    </row>
    <row r="74" spans="23:31">
      <c r="W74" s="6">
        <v>13</v>
      </c>
      <c r="X74" s="208" t="s">
        <v>323</v>
      </c>
      <c r="Y74" s="208" t="s">
        <v>323</v>
      </c>
      <c r="Z74" s="200" t="s">
        <v>112</v>
      </c>
      <c r="AA74" t="s">
        <v>98</v>
      </c>
      <c r="AB74" s="9">
        <v>546.53</v>
      </c>
      <c r="AC74" s="200" t="s">
        <v>112</v>
      </c>
      <c r="AD74" t="s">
        <v>98</v>
      </c>
      <c r="AE74" s="9">
        <v>5626.41</v>
      </c>
    </row>
    <row r="75" spans="23:31">
      <c r="W75" s="6">
        <v>13</v>
      </c>
      <c r="X75" s="208" t="s">
        <v>323</v>
      </c>
      <c r="Y75" s="208" t="s">
        <v>323</v>
      </c>
      <c r="Z75" s="200" t="s">
        <v>112</v>
      </c>
      <c r="AA75" t="s">
        <v>101</v>
      </c>
      <c r="AB75" s="9">
        <v>122.24</v>
      </c>
      <c r="AC75" s="200" t="s">
        <v>112</v>
      </c>
      <c r="AD75" t="s">
        <v>101</v>
      </c>
      <c r="AE75" s="9">
        <v>8.0299999999999994</v>
      </c>
    </row>
    <row r="76" spans="23:31">
      <c r="W76" s="6">
        <v>13</v>
      </c>
      <c r="X76" s="208" t="s">
        <v>323</v>
      </c>
      <c r="Y76" s="208" t="s">
        <v>323</v>
      </c>
      <c r="Z76" s="200" t="s">
        <v>112</v>
      </c>
      <c r="AA76" t="s">
        <v>111</v>
      </c>
      <c r="AB76" s="9">
        <v>0</v>
      </c>
      <c r="AC76" s="200" t="s">
        <v>112</v>
      </c>
      <c r="AD76" t="s">
        <v>111</v>
      </c>
      <c r="AE76" s="9">
        <v>0</v>
      </c>
    </row>
    <row r="77" spans="23:31">
      <c r="W77" s="6">
        <v>13</v>
      </c>
      <c r="X77" s="208" t="s">
        <v>323</v>
      </c>
      <c r="Y77" s="208" t="s">
        <v>323</v>
      </c>
      <c r="Z77" s="200" t="s">
        <v>112</v>
      </c>
      <c r="AA77" t="s">
        <v>104</v>
      </c>
      <c r="AB77" s="9">
        <v>1747.77</v>
      </c>
      <c r="AC77" s="200" t="s">
        <v>112</v>
      </c>
      <c r="AD77" t="s">
        <v>104</v>
      </c>
      <c r="AE77" s="9">
        <v>8733.81</v>
      </c>
    </row>
    <row r="78" spans="23:31">
      <c r="W78" s="6">
        <v>13</v>
      </c>
      <c r="X78" s="208" t="s">
        <v>323</v>
      </c>
      <c r="Y78" s="208" t="s">
        <v>323</v>
      </c>
      <c r="Z78" s="200" t="s">
        <v>112</v>
      </c>
      <c r="AA78" t="s">
        <v>107</v>
      </c>
      <c r="AB78" s="9">
        <v>5441.8</v>
      </c>
      <c r="AC78" s="200" t="s">
        <v>112</v>
      </c>
      <c r="AE78" s="9">
        <v>0</v>
      </c>
    </row>
    <row r="79" spans="23:31">
      <c r="W79" s="6">
        <v>14</v>
      </c>
      <c r="X79" s="208" t="s">
        <v>318</v>
      </c>
      <c r="Y79" s="208" t="s">
        <v>318</v>
      </c>
      <c r="Z79" s="214" t="s">
        <v>97</v>
      </c>
      <c r="AA79" t="s">
        <v>98</v>
      </c>
      <c r="AB79" s="9">
        <v>546.23</v>
      </c>
      <c r="AC79" s="214" t="s">
        <v>97</v>
      </c>
      <c r="AD79" t="s">
        <v>98</v>
      </c>
      <c r="AE79" s="9">
        <v>5687.65</v>
      </c>
    </row>
    <row r="80" spans="23:31">
      <c r="W80" s="6">
        <v>14</v>
      </c>
      <c r="X80" s="208" t="s">
        <v>318</v>
      </c>
      <c r="Y80" s="208" t="s">
        <v>318</v>
      </c>
      <c r="Z80" s="214" t="s">
        <v>97</v>
      </c>
      <c r="AA80" t="s">
        <v>101</v>
      </c>
      <c r="AB80" s="9">
        <v>52.41</v>
      </c>
      <c r="AC80" s="214" t="s">
        <v>97</v>
      </c>
      <c r="AD80" t="s">
        <v>101</v>
      </c>
      <c r="AE80" s="9">
        <v>7.12</v>
      </c>
    </row>
    <row r="81" spans="23:31">
      <c r="W81" s="6">
        <v>14</v>
      </c>
      <c r="X81" s="208" t="s">
        <v>318</v>
      </c>
      <c r="Y81" s="208" t="s">
        <v>318</v>
      </c>
      <c r="Z81" s="214" t="s">
        <v>97</v>
      </c>
      <c r="AA81" t="s">
        <v>104</v>
      </c>
      <c r="AB81" s="9">
        <v>224.82</v>
      </c>
      <c r="AC81" s="214" t="s">
        <v>97</v>
      </c>
      <c r="AD81" t="s">
        <v>104</v>
      </c>
      <c r="AE81" s="9">
        <v>6956.98</v>
      </c>
    </row>
    <row r="82" spans="23:31">
      <c r="W82" s="6">
        <v>14</v>
      </c>
      <c r="X82" s="208" t="s">
        <v>318</v>
      </c>
      <c r="Y82" s="208" t="s">
        <v>318</v>
      </c>
      <c r="Z82" s="214" t="s">
        <v>97</v>
      </c>
      <c r="AA82" t="s">
        <v>107</v>
      </c>
      <c r="AB82" s="9">
        <v>4148.05</v>
      </c>
      <c r="AC82" s="214" t="s">
        <v>97</v>
      </c>
      <c r="AD82" t="s">
        <v>107</v>
      </c>
      <c r="AE82" s="9">
        <v>0</v>
      </c>
    </row>
    <row r="83" spans="23:31">
      <c r="W83" s="6">
        <v>14</v>
      </c>
      <c r="X83" s="208" t="s">
        <v>318</v>
      </c>
      <c r="Y83" s="208" t="s">
        <v>318</v>
      </c>
      <c r="Z83" s="214" t="s">
        <v>110</v>
      </c>
      <c r="AA83" t="s">
        <v>98</v>
      </c>
      <c r="AB83" s="9">
        <v>5.74</v>
      </c>
      <c r="AC83" s="214" t="s">
        <v>110</v>
      </c>
      <c r="AD83" t="s">
        <v>98</v>
      </c>
      <c r="AE83" s="9">
        <v>377.68</v>
      </c>
    </row>
    <row r="84" spans="23:31">
      <c r="W84" s="6">
        <v>14</v>
      </c>
      <c r="X84" s="208" t="s">
        <v>318</v>
      </c>
      <c r="Y84" s="208" t="s">
        <v>318</v>
      </c>
      <c r="Z84" s="214" t="s">
        <v>110</v>
      </c>
      <c r="AA84" t="s">
        <v>101</v>
      </c>
      <c r="AB84" s="9">
        <v>75.680000000000007</v>
      </c>
      <c r="AC84" s="214" t="s">
        <v>110</v>
      </c>
      <c r="AD84" t="s">
        <v>101</v>
      </c>
      <c r="AE84" s="9">
        <v>0.41</v>
      </c>
    </row>
    <row r="85" spans="23:31">
      <c r="W85" s="6">
        <v>14</v>
      </c>
      <c r="X85" s="208" t="s">
        <v>318</v>
      </c>
      <c r="Y85" s="208" t="s">
        <v>318</v>
      </c>
      <c r="Z85" s="214" t="s">
        <v>110</v>
      </c>
      <c r="AA85" t="s">
        <v>111</v>
      </c>
      <c r="AB85" s="9">
        <v>0</v>
      </c>
      <c r="AC85" s="214" t="s">
        <v>110</v>
      </c>
      <c r="AD85" t="s">
        <v>111</v>
      </c>
      <c r="AE85" s="9">
        <v>0</v>
      </c>
    </row>
    <row r="86" spans="23:31">
      <c r="W86" s="6">
        <v>14</v>
      </c>
      <c r="X86" s="208" t="s">
        <v>318</v>
      </c>
      <c r="Y86" s="208" t="s">
        <v>318</v>
      </c>
      <c r="Z86" s="214" t="s">
        <v>110</v>
      </c>
      <c r="AA86" t="s">
        <v>104</v>
      </c>
      <c r="AB86" s="9">
        <v>1438.79</v>
      </c>
      <c r="AC86" s="214" t="s">
        <v>110</v>
      </c>
      <c r="AD86" t="s">
        <v>104</v>
      </c>
      <c r="AE86" s="9">
        <v>2502.87</v>
      </c>
    </row>
    <row r="87" spans="23:31">
      <c r="W87" s="6">
        <v>14</v>
      </c>
      <c r="X87" s="208" t="s">
        <v>318</v>
      </c>
      <c r="Y87" s="208" t="s">
        <v>318</v>
      </c>
      <c r="Z87" s="214" t="s">
        <v>110</v>
      </c>
      <c r="AA87" t="s">
        <v>107</v>
      </c>
      <c r="AB87" s="9">
        <v>1790.19</v>
      </c>
      <c r="AC87" s="214" t="s">
        <v>110</v>
      </c>
      <c r="AD87" t="s">
        <v>107</v>
      </c>
      <c r="AE87" s="9">
        <v>0</v>
      </c>
    </row>
    <row r="88" spans="23:31">
      <c r="W88" s="6">
        <v>14</v>
      </c>
      <c r="X88" s="208" t="s">
        <v>318</v>
      </c>
      <c r="Y88" s="208" t="s">
        <v>318</v>
      </c>
      <c r="Z88" s="214" t="s">
        <v>112</v>
      </c>
      <c r="AA88" t="s">
        <v>98</v>
      </c>
      <c r="AB88" s="9">
        <v>551.97</v>
      </c>
      <c r="AC88" s="214" t="s">
        <v>112</v>
      </c>
      <c r="AD88" t="s">
        <v>98</v>
      </c>
      <c r="AE88" s="9">
        <v>6065.34</v>
      </c>
    </row>
    <row r="89" spans="23:31">
      <c r="W89" s="6">
        <v>14</v>
      </c>
      <c r="X89" s="208" t="s">
        <v>318</v>
      </c>
      <c r="Y89" s="208" t="s">
        <v>318</v>
      </c>
      <c r="Z89" s="214" t="s">
        <v>112</v>
      </c>
      <c r="AA89" t="s">
        <v>101</v>
      </c>
      <c r="AB89" s="9">
        <v>128.09</v>
      </c>
      <c r="AC89" s="214" t="s">
        <v>112</v>
      </c>
      <c r="AD89" t="s">
        <v>101</v>
      </c>
      <c r="AE89" s="9">
        <v>7.53</v>
      </c>
    </row>
    <row r="90" spans="23:31">
      <c r="W90" s="6">
        <v>14</v>
      </c>
      <c r="X90" s="208" t="s">
        <v>318</v>
      </c>
      <c r="Y90" s="208" t="s">
        <v>318</v>
      </c>
      <c r="Z90" s="214" t="s">
        <v>112</v>
      </c>
      <c r="AA90" t="s">
        <v>111</v>
      </c>
      <c r="AB90" s="9">
        <v>0</v>
      </c>
      <c r="AC90" s="214" t="s">
        <v>112</v>
      </c>
      <c r="AD90" t="s">
        <v>111</v>
      </c>
      <c r="AE90" s="9">
        <v>0</v>
      </c>
    </row>
    <row r="91" spans="23:31">
      <c r="W91" s="6">
        <v>14</v>
      </c>
      <c r="X91" s="208" t="s">
        <v>318</v>
      </c>
      <c r="Y91" s="208" t="s">
        <v>318</v>
      </c>
      <c r="Z91" s="214" t="s">
        <v>112</v>
      </c>
      <c r="AA91" t="s">
        <v>104</v>
      </c>
      <c r="AB91" s="9">
        <v>1663.61</v>
      </c>
      <c r="AC91" s="214" t="s">
        <v>112</v>
      </c>
      <c r="AD91" t="s">
        <v>104</v>
      </c>
      <c r="AE91" s="9">
        <v>9459.85</v>
      </c>
    </row>
    <row r="92" spans="23:31">
      <c r="W92" s="6">
        <v>14</v>
      </c>
      <c r="X92" s="208" t="s">
        <v>318</v>
      </c>
      <c r="Y92" s="208" t="s">
        <v>318</v>
      </c>
      <c r="Z92" s="214" t="s">
        <v>112</v>
      </c>
      <c r="AA92" t="s">
        <v>107</v>
      </c>
      <c r="AB92" s="9">
        <v>5938.25</v>
      </c>
      <c r="AC92" s="214" t="s">
        <v>112</v>
      </c>
      <c r="AE92" s="9">
        <v>0</v>
      </c>
    </row>
  </sheetData>
  <sheetProtection algorithmName="SHA-512" hashValue="a02qKU8bwETK9Ngs6T+mbWyJm6WSCchkwbzqByHUVAVtP76xFblHO9BPgmvpEXjgmM6lsvWrG9fUWD3UIW43Uw==" saltValue="Oe7qqQX8HlhQ95GvnHt4zw==" spinCount="100000" sheet="1" objects="1" scenarios="1" selectLockedCells="1" sort="0" autoFilter="0" pivotTables="0" selectUnlockedCells="1"/>
  <mergeCells count="12">
    <mergeCell ref="B18:I18"/>
    <mergeCell ref="B19:I19"/>
    <mergeCell ref="B10:I10"/>
    <mergeCell ref="B14:I14"/>
    <mergeCell ref="B15:I15"/>
    <mergeCell ref="B16:I16"/>
    <mergeCell ref="B17:I17"/>
    <mergeCell ref="B5:I5"/>
    <mergeCell ref="B6:I6"/>
    <mergeCell ref="B7:I7"/>
    <mergeCell ref="B8:I8"/>
    <mergeCell ref="B9:I9"/>
  </mergeCells>
  <phoneticPr fontId="46" type="noConversion"/>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CR78"/>
  <sheetViews>
    <sheetView showGridLines="0" zoomScale="80" zoomScaleNormal="80" workbookViewId="0">
      <selection activeCell="Y29" sqref="Y29"/>
    </sheetView>
  </sheetViews>
  <sheetFormatPr defaultRowHeight="15" outlineLevelCol="1"/>
  <cols>
    <col min="1" max="1" customWidth="true" style="130" width="4.7109375" collapsed="false"/>
    <col min="2" max="9" customWidth="true" style="130" width="8.7109375" collapsed="false"/>
    <col min="10" max="10" customWidth="true" style="130" width="10.85546875" collapsed="false"/>
    <col min="11" max="11" customWidth="true" style="130" width="4.7109375" collapsed="false"/>
    <col min="12" max="12" customWidth="true" style="124" width="6.7109375" collapsed="false"/>
    <col min="13" max="13" customWidth="true" width="9.140625" outlineLevel="1" collapsed="false"/>
    <col min="14" max="14" customWidth="true" width="10.85546875" outlineLevel="1" collapsed="false"/>
    <col min="15" max="15" customWidth="true" width="12.7109375" outlineLevel="1" collapsed="false"/>
    <col min="16" max="16" customWidth="true" width="36.0" outlineLevel="1" collapsed="false"/>
    <col min="17" max="17" customWidth="true" width="8.7109375" outlineLevel="1" collapsed="false"/>
    <col min="18" max="18" customWidth="true" style="125" width="6.7109375" collapsed="false"/>
    <col min="19" max="19" customWidth="true" width="9.140625" outlineLevel="1" collapsed="false"/>
    <col min="20" max="20" customWidth="true" width="11.28515625" outlineLevel="1" collapsed="false"/>
    <col min="21" max="21" customWidth="true" width="12.7109375" outlineLevel="1" collapsed="false"/>
    <col min="22" max="33" customWidth="true" width="8.7109375" outlineLevel="1" collapsed="false"/>
    <col min="34" max="34" customWidth="true" style="125" width="6.7109375" collapsed="false"/>
    <col min="35" max="35" customWidth="true" width="8.7109375" outlineLevel="1" collapsed="false"/>
    <col min="36" max="36" customWidth="true" width="12.0" outlineLevel="1" collapsed="false"/>
    <col min="37" max="37" customWidth="true" width="13.28515625" outlineLevel="1" collapsed="false"/>
    <col min="38" max="52" customWidth="true" width="8.7109375" outlineLevel="1" collapsed="false"/>
    <col min="53" max="53" customWidth="true" style="125" width="6.7109375" collapsed="false"/>
    <col min="54" max="55" customWidth="true" width="2.7109375" collapsed="false"/>
    <col min="56" max="56" customWidth="true" width="1.7109375" collapsed="false"/>
    <col min="57" max="57" customWidth="true" width="2.7109375" collapsed="false"/>
    <col min="58" max="58" customWidth="true" width="13.42578125" collapsed="false"/>
    <col min="59" max="59" customWidth="true" width="10.5703125" collapsed="false"/>
    <col min="60" max="60" bestFit="true" customWidth="true" width="14.140625" collapsed="false"/>
    <col min="61" max="61" customWidth="true" width="8.7109375" collapsed="false"/>
    <col min="63" max="66" customWidth="true" width="8.7109375" collapsed="false"/>
    <col min="67" max="67" customWidth="true" width="16.42578125" collapsed="false"/>
    <col min="68" max="70" customWidth="true" width="8.7109375" collapsed="false"/>
    <col min="71" max="71" customWidth="true" width="15.42578125" collapsed="false"/>
    <col min="74" max="74" customWidth="true" width="8.7109375" collapsed="false"/>
    <col min="75" max="75" customWidth="true" width="17.42578125" collapsed="false"/>
    <col min="80" max="80" customWidth="true" width="11.42578125" collapsed="false"/>
    <col min="81" max="81" bestFit="true" customWidth="true" width="12.7109375" collapsed="false"/>
    <col min="82" max="82" bestFit="true" customWidth="true" width="8.140625" collapsed="false"/>
    <col min="84" max="84" customWidth="true" width="13.0" collapsed="false"/>
  </cols>
  <sheetData>
    <row r="1" spans="2:96">
      <c r="L1" s="123"/>
      <c r="R1" s="126" t="s">
        <v>160</v>
      </c>
      <c r="AH1" s="126" t="s">
        <v>161</v>
      </c>
      <c r="BA1" s="126" t="s">
        <v>163</v>
      </c>
    </row>
    <row r="2" spans="2:96" ht="26.25">
      <c r="B2" s="131" t="s">
        <v>179</v>
      </c>
    </row>
    <row r="4" spans="2:96" ht="16.5" thickBot="1">
      <c r="J4" s="133" t="s">
        <v>243</v>
      </c>
      <c r="BU4" s="151"/>
    </row>
    <row r="5" spans="2:96">
      <c r="B5" s="282" t="s">
        <v>113</v>
      </c>
      <c r="C5" s="283"/>
      <c r="D5" s="283"/>
      <c r="E5" s="283"/>
      <c r="F5" s="283"/>
      <c r="G5" s="283"/>
      <c r="H5" s="283"/>
      <c r="I5" s="306"/>
      <c r="J5" s="145" t="s">
        <v>153</v>
      </c>
      <c r="M5" s="1" t="s">
        <v>113</v>
      </c>
      <c r="N5" s="1"/>
      <c r="O5" s="1"/>
      <c r="P5" s="1"/>
      <c r="Q5" s="1" t="s">
        <v>7</v>
      </c>
      <c r="S5" s="1" t="s">
        <v>114</v>
      </c>
      <c r="T5" s="1"/>
      <c r="U5" s="1"/>
      <c r="V5" s="1"/>
      <c r="W5" s="1"/>
      <c r="X5" s="1"/>
      <c r="Y5" s="1"/>
      <c r="Z5" s="1"/>
      <c r="AA5" s="1" t="s">
        <v>7</v>
      </c>
      <c r="AB5" s="1" t="s">
        <v>115</v>
      </c>
      <c r="AC5" s="1"/>
      <c r="AD5" s="1"/>
      <c r="AE5" s="1"/>
      <c r="AF5" s="1"/>
      <c r="AG5" s="1" t="s">
        <v>7</v>
      </c>
      <c r="AI5" s="1" t="s">
        <v>116</v>
      </c>
      <c r="AJ5" s="1"/>
      <c r="AK5" s="1"/>
      <c r="AL5" s="1"/>
      <c r="AM5" s="1"/>
      <c r="AN5" s="1"/>
      <c r="AO5" s="1"/>
      <c r="AP5" s="1"/>
      <c r="AQ5" s="1"/>
      <c r="AR5" s="1"/>
      <c r="AS5" s="1"/>
      <c r="AT5" s="1"/>
      <c r="AU5" s="1"/>
      <c r="AV5" s="1"/>
      <c r="AW5" s="1"/>
      <c r="AX5" s="1"/>
      <c r="AY5" s="1"/>
      <c r="AZ5" s="1" t="s">
        <v>7</v>
      </c>
    </row>
    <row r="6" spans="2:96">
      <c r="B6" s="285" t="s">
        <v>214</v>
      </c>
      <c r="C6" s="286"/>
      <c r="D6" s="286"/>
      <c r="E6" s="286"/>
      <c r="F6" s="286"/>
      <c r="G6" s="286"/>
      <c r="H6" s="286"/>
      <c r="I6" s="307"/>
      <c r="J6" s="146" t="s">
        <v>154</v>
      </c>
      <c r="CF6" s="121" t="s">
        <v>197</v>
      </c>
    </row>
    <row r="7" spans="2:96" ht="15.75" thickBot="1">
      <c r="B7" s="279" t="s">
        <v>116</v>
      </c>
      <c r="C7" s="280"/>
      <c r="D7" s="280"/>
      <c r="E7" s="280"/>
      <c r="F7" s="280"/>
      <c r="G7" s="280"/>
      <c r="H7" s="280"/>
      <c r="I7" s="308"/>
      <c r="J7" s="147" t="s">
        <v>156</v>
      </c>
      <c r="S7" s="4" t="s">
        <v>117</v>
      </c>
      <c r="T7" s="4"/>
      <c r="U7" s="4"/>
      <c r="V7" s="4"/>
      <c r="W7" s="4"/>
      <c r="X7" s="4"/>
      <c r="Y7" s="5" t="s">
        <v>118</v>
      </c>
      <c r="Z7" s="5"/>
      <c r="AA7" s="5"/>
      <c r="AI7" s="4" t="s">
        <v>117</v>
      </c>
      <c r="AJ7" s="4"/>
      <c r="AK7" s="4"/>
      <c r="AL7" s="4"/>
      <c r="AM7" s="4"/>
      <c r="AN7" s="4"/>
      <c r="AO7" s="4"/>
      <c r="AP7" s="4"/>
      <c r="AQ7" s="4"/>
      <c r="AR7" s="4"/>
      <c r="AS7" s="5" t="s">
        <v>118</v>
      </c>
      <c r="AT7" s="5"/>
      <c r="AU7" s="5"/>
      <c r="AV7" s="5"/>
      <c r="AW7" s="5"/>
      <c r="AX7" s="5"/>
      <c r="AY7" s="5"/>
      <c r="AZ7" s="5"/>
      <c r="BF7" s="121" t="s">
        <v>202</v>
      </c>
    </row>
    <row r="8" spans="2:96" ht="15" customHeight="1">
      <c r="M8" s="165" t="s">
        <v>13</v>
      </c>
      <c r="N8" s="166" t="s">
        <v>14</v>
      </c>
      <c r="O8" s="166" t="s">
        <v>15</v>
      </c>
      <c r="P8" s="166" t="s">
        <v>119</v>
      </c>
      <c r="Q8" s="166" t="s">
        <v>40</v>
      </c>
      <c r="S8" s="165" t="s">
        <v>13</v>
      </c>
      <c r="T8" s="166" t="s">
        <v>14</v>
      </c>
      <c r="U8" s="166" t="s">
        <v>15</v>
      </c>
      <c r="V8" s="166" t="s">
        <v>120</v>
      </c>
      <c r="W8" s="166" t="s">
        <v>121</v>
      </c>
      <c r="X8" s="166" t="s">
        <v>122</v>
      </c>
      <c r="Y8" s="166" t="s">
        <v>123</v>
      </c>
      <c r="Z8" s="166" t="s">
        <v>124</v>
      </c>
      <c r="AA8" s="169" t="s">
        <v>125</v>
      </c>
      <c r="AB8" s="166" t="s">
        <v>270</v>
      </c>
      <c r="AC8" s="166" t="s">
        <v>273</v>
      </c>
      <c r="AD8" s="170" t="s">
        <v>126</v>
      </c>
      <c r="AI8" s="6" t="s">
        <v>13</v>
      </c>
      <c r="AJ8" t="s">
        <v>14</v>
      </c>
      <c r="AK8" t="s">
        <v>15</v>
      </c>
      <c r="AL8" t="s">
        <v>127</v>
      </c>
      <c r="AM8" t="s">
        <v>128</v>
      </c>
      <c r="AN8" t="s">
        <v>129</v>
      </c>
      <c r="AO8" t="s">
        <v>131</v>
      </c>
      <c r="AP8" t="s">
        <v>130</v>
      </c>
      <c r="AQ8" t="s">
        <v>132</v>
      </c>
      <c r="AR8" t="s">
        <v>133</v>
      </c>
      <c r="AS8" t="s">
        <v>134</v>
      </c>
      <c r="AT8" t="s">
        <v>193</v>
      </c>
      <c r="AU8" t="s">
        <v>194</v>
      </c>
      <c r="AV8" t="s">
        <v>135</v>
      </c>
      <c r="AW8" t="s">
        <v>136</v>
      </c>
      <c r="AX8" t="s">
        <v>137</v>
      </c>
      <c r="AY8" t="s">
        <v>138</v>
      </c>
      <c r="AZ8" t="s">
        <v>152</v>
      </c>
    </row>
    <row r="9" spans="2:96">
      <c r="M9" s="164">
        <v>9</v>
      </c>
      <c r="N9" s="155" t="s">
        <v>319</v>
      </c>
      <c r="O9" s="155" t="s">
        <v>319</v>
      </c>
      <c r="P9" s="156" t="s">
        <v>139</v>
      </c>
      <c r="Q9" s="158">
        <v>3394.1</v>
      </c>
      <c r="S9" s="164">
        <v>9</v>
      </c>
      <c r="T9" s="155" t="s">
        <v>319</v>
      </c>
      <c r="U9" s="155" t="s">
        <v>319</v>
      </c>
      <c r="V9" s="156">
        <v>3727.75</v>
      </c>
      <c r="W9" s="156">
        <v>1.42</v>
      </c>
      <c r="X9" s="156">
        <v>3726.33</v>
      </c>
      <c r="Y9" s="156">
        <v>6287.06</v>
      </c>
      <c r="Z9" s="156">
        <v>2682.96</v>
      </c>
      <c r="AA9" s="159">
        <v>3604.1</v>
      </c>
      <c r="AB9" s="156">
        <v>76.739999999999995</v>
      </c>
      <c r="AC9" s="160">
        <v>5.6320868958937291</v>
      </c>
      <c r="AD9" s="168"/>
      <c r="AI9" s="164">
        <v>9</v>
      </c>
      <c r="AJ9" s="155" t="s">
        <v>319</v>
      </c>
      <c r="AK9" s="155" t="s">
        <v>319</v>
      </c>
      <c r="AL9" s="10">
        <v>30.6</v>
      </c>
      <c r="AM9" s="10">
        <v>28.2</v>
      </c>
      <c r="AN9" s="10">
        <v>12.1</v>
      </c>
      <c r="AO9" s="10">
        <v>8.6999999999999993</v>
      </c>
      <c r="AP9" s="10">
        <v>7.7</v>
      </c>
      <c r="AQ9" s="10">
        <v>2</v>
      </c>
      <c r="AR9" s="10">
        <v>10.7</v>
      </c>
      <c r="AS9" s="9">
        <v>9.9</v>
      </c>
      <c r="AT9" s="9"/>
      <c r="AU9" s="9"/>
      <c r="AV9" s="9"/>
      <c r="AW9" s="9"/>
      <c r="AX9" s="9"/>
      <c r="AY9" s="9">
        <v>6.6</v>
      </c>
      <c r="AZ9" s="9">
        <v>83.5</v>
      </c>
      <c r="BF9" s="211" t="s">
        <v>171</v>
      </c>
      <c r="BG9" s="211" t="s">
        <v>169</v>
      </c>
      <c r="BO9" s="211" t="s">
        <v>167</v>
      </c>
      <c r="BP9" t="s">
        <v>233</v>
      </c>
      <c r="BQ9" t="s">
        <v>234</v>
      </c>
      <c r="BS9" s="211" t="s">
        <v>167</v>
      </c>
      <c r="BT9" t="s">
        <v>235</v>
      </c>
      <c r="BU9" t="s">
        <v>236</v>
      </c>
      <c r="BW9" s="211" t="s">
        <v>167</v>
      </c>
      <c r="BX9" t="s">
        <v>271</v>
      </c>
      <c r="BY9" t="s">
        <v>274</v>
      </c>
      <c r="CD9" s="211" t="s">
        <v>169</v>
      </c>
      <c r="CQ9" s="211" t="s">
        <v>169</v>
      </c>
    </row>
    <row r="10" spans="2:96">
      <c r="M10" s="164">
        <v>9</v>
      </c>
      <c r="N10" s="155" t="s">
        <v>319</v>
      </c>
      <c r="O10" s="155" t="s">
        <v>319</v>
      </c>
      <c r="P10" s="158" t="s">
        <v>140</v>
      </c>
      <c r="Q10">
        <v>50.84</v>
      </c>
      <c r="S10" s="164">
        <v>10</v>
      </c>
      <c r="T10" s="155" t="s">
        <v>320</v>
      </c>
      <c r="U10" s="155" t="s">
        <v>320</v>
      </c>
      <c r="V10" s="156">
        <v>3636.33</v>
      </c>
      <c r="W10" s="156">
        <v>1.66</v>
      </c>
      <c r="X10" s="156">
        <v>3634.67</v>
      </c>
      <c r="Y10" s="156">
        <v>6284.62</v>
      </c>
      <c r="Z10" s="156">
        <v>2729.91</v>
      </c>
      <c r="AA10" s="159">
        <v>3554.71</v>
      </c>
      <c r="AB10" s="156">
        <v>130.94999999999999</v>
      </c>
      <c r="AC10" s="160">
        <v>9.4</v>
      </c>
      <c r="AD10" s="168"/>
      <c r="AI10" s="164">
        <v>10</v>
      </c>
      <c r="AJ10" s="155" t="s">
        <v>320</v>
      </c>
      <c r="AK10" s="155" t="s">
        <v>320</v>
      </c>
      <c r="AL10" s="10">
        <v>30.4</v>
      </c>
      <c r="AM10" s="10">
        <v>28.8</v>
      </c>
      <c r="AN10" s="10">
        <v>12.6</v>
      </c>
      <c r="AO10" s="10">
        <v>7.7</v>
      </c>
      <c r="AP10" s="10">
        <v>7.8</v>
      </c>
      <c r="AQ10" s="10">
        <v>2.1</v>
      </c>
      <c r="AR10" s="10">
        <v>10.7</v>
      </c>
      <c r="AS10" s="9">
        <v>9.1</v>
      </c>
      <c r="AT10" s="9"/>
      <c r="AU10" s="9"/>
      <c r="AV10" s="9"/>
      <c r="AW10" s="9"/>
      <c r="AX10" s="9"/>
      <c r="AY10" s="9">
        <v>6.9</v>
      </c>
      <c r="AZ10" s="9">
        <v>84</v>
      </c>
      <c r="BF10" s="211" t="s">
        <v>167</v>
      </c>
      <c r="BG10" s="219" t="s">
        <v>139</v>
      </c>
      <c r="BH10" s="219" t="s">
        <v>108</v>
      </c>
      <c r="BI10" s="219" t="s">
        <v>175</v>
      </c>
      <c r="BJ10" s="219" t="s">
        <v>142</v>
      </c>
      <c r="BK10" s="219" t="s">
        <v>200</v>
      </c>
      <c r="BL10" s="219" t="s">
        <v>168</v>
      </c>
      <c r="BO10" s="121" t="s">
        <v>319</v>
      </c>
      <c r="BP10">
        <v>1.42</v>
      </c>
      <c r="BQ10">
        <v>3726.33</v>
      </c>
      <c r="BS10" s="121" t="s">
        <v>319</v>
      </c>
      <c r="BT10">
        <v>2682.96</v>
      </c>
      <c r="BU10">
        <v>3604.1</v>
      </c>
      <c r="BW10" s="121" t="s">
        <v>319</v>
      </c>
      <c r="BX10">
        <v>76.739999999999995</v>
      </c>
      <c r="BY10">
        <v>5.6320868958937291</v>
      </c>
      <c r="CC10" s="211" t="s">
        <v>170</v>
      </c>
      <c r="CD10" t="s">
        <v>318</v>
      </c>
      <c r="CE10" t="s">
        <v>168</v>
      </c>
      <c r="CP10" s="211" t="s">
        <v>170</v>
      </c>
      <c r="CQ10" t="s">
        <v>318</v>
      </c>
      <c r="CR10" t="s">
        <v>168</v>
      </c>
    </row>
    <row r="11" spans="2:96" ht="15.75" thickBot="1">
      <c r="B11" s="130" t="s">
        <v>195</v>
      </c>
      <c r="M11" s="164">
        <v>9</v>
      </c>
      <c r="N11" s="155" t="s">
        <v>319</v>
      </c>
      <c r="O11" s="155" t="s">
        <v>319</v>
      </c>
      <c r="P11" s="156" t="s">
        <v>200</v>
      </c>
      <c r="Q11">
        <v>430.01</v>
      </c>
      <c r="S11" s="164">
        <v>11</v>
      </c>
      <c r="T11" s="155" t="s">
        <v>321</v>
      </c>
      <c r="U11" s="155" t="s">
        <v>321</v>
      </c>
      <c r="V11" s="156">
        <v>4011.08</v>
      </c>
      <c r="W11" s="156">
        <v>1.88</v>
      </c>
      <c r="X11" s="156">
        <v>4009.2</v>
      </c>
      <c r="Y11" s="156">
        <v>6422.04</v>
      </c>
      <c r="Z11" s="156">
        <v>2819.21</v>
      </c>
      <c r="AA11" s="159">
        <v>3602.83</v>
      </c>
      <c r="AB11" s="156">
        <v>155.27000000000001</v>
      </c>
      <c r="AC11" s="160">
        <v>10.7</v>
      </c>
      <c r="AD11" s="168"/>
      <c r="AI11" s="164">
        <v>11</v>
      </c>
      <c r="AJ11" s="155" t="s">
        <v>321</v>
      </c>
      <c r="AK11" s="155" t="s">
        <v>321</v>
      </c>
      <c r="AL11" s="10">
        <v>32.299999999999997</v>
      </c>
      <c r="AM11" s="10">
        <v>27.4</v>
      </c>
      <c r="AN11" s="10">
        <v>12.1</v>
      </c>
      <c r="AO11" s="10">
        <v>6.2</v>
      </c>
      <c r="AP11" s="10">
        <v>8.8000000000000007</v>
      </c>
      <c r="AQ11" s="10">
        <v>1.9</v>
      </c>
      <c r="AR11" s="10">
        <v>11.4</v>
      </c>
      <c r="AS11" s="9">
        <v>9.3000000000000007</v>
      </c>
      <c r="AT11" s="9"/>
      <c r="AU11" s="9"/>
      <c r="AV11" s="9"/>
      <c r="AW11" s="9"/>
      <c r="AX11" s="9"/>
      <c r="AY11" s="9">
        <v>7</v>
      </c>
      <c r="AZ11" s="9">
        <v>83.7</v>
      </c>
      <c r="BF11" s="121" t="s">
        <v>319</v>
      </c>
      <c r="BG11" s="220">
        <v>3394.1</v>
      </c>
      <c r="BH11" s="220">
        <v>3667.93</v>
      </c>
      <c r="BI11" s="220">
        <v>50.84</v>
      </c>
      <c r="BJ11" s="220">
        <v>1743.82</v>
      </c>
      <c r="BK11" s="220">
        <v>430.01</v>
      </c>
      <c r="BL11" s="220">
        <v>9286.6999999999989</v>
      </c>
      <c r="BO11" s="121" t="s">
        <v>320</v>
      </c>
      <c r="BP11">
        <v>1.66</v>
      </c>
      <c r="BQ11">
        <v>3634.67</v>
      </c>
      <c r="BS11" s="121" t="s">
        <v>320</v>
      </c>
      <c r="BT11">
        <v>2729.91</v>
      </c>
      <c r="BU11">
        <v>3554.71</v>
      </c>
      <c r="BW11" s="121" t="s">
        <v>320</v>
      </c>
      <c r="BX11">
        <v>130.94999999999999</v>
      </c>
      <c r="BY11">
        <v>9.4</v>
      </c>
      <c r="CC11" s="121" t="s">
        <v>127</v>
      </c>
      <c r="CD11">
        <v>29.1</v>
      </c>
      <c r="CE11">
        <v>29.1</v>
      </c>
      <c r="CP11" s="121" t="s">
        <v>237</v>
      </c>
      <c r="CQ11">
        <v>84.7</v>
      </c>
      <c r="CR11">
        <v>84.7</v>
      </c>
    </row>
    <row r="12" spans="2:96">
      <c r="B12" s="288" t="s">
        <v>113</v>
      </c>
      <c r="C12" s="289"/>
      <c r="D12" s="289"/>
      <c r="E12" s="289"/>
      <c r="F12" s="289"/>
      <c r="G12" s="289"/>
      <c r="H12" s="289"/>
      <c r="I12" s="290"/>
      <c r="J12" s="137" t="str">
        <f>VLOOKUP(MAX(M:M),M:N,2,0)</f>
        <v>2025.06.30</v>
      </c>
      <c r="M12" s="164">
        <v>9</v>
      </c>
      <c r="N12" s="155" t="s">
        <v>319</v>
      </c>
      <c r="O12" s="155" t="s">
        <v>319</v>
      </c>
      <c r="P12" s="158" t="s">
        <v>141</v>
      </c>
      <c r="Q12">
        <v>3667.93</v>
      </c>
      <c r="S12" s="164">
        <v>12</v>
      </c>
      <c r="T12" s="155" t="s">
        <v>322</v>
      </c>
      <c r="U12" s="155" t="s">
        <v>322</v>
      </c>
      <c r="V12" s="156">
        <v>4314.88</v>
      </c>
      <c r="W12" s="156">
        <v>2.12</v>
      </c>
      <c r="X12" s="156">
        <v>4312.76</v>
      </c>
      <c r="Y12" s="156">
        <v>6007.12</v>
      </c>
      <c r="Z12" s="156">
        <v>2494.37</v>
      </c>
      <c r="AA12" s="159">
        <v>3512.75</v>
      </c>
      <c r="AB12" s="156">
        <v>97.41</v>
      </c>
      <c r="AC12" s="160">
        <v>6.4</v>
      </c>
      <c r="AD12" s="168"/>
      <c r="AI12" s="164">
        <v>12</v>
      </c>
      <c r="AJ12" s="155" t="s">
        <v>322</v>
      </c>
      <c r="AK12" s="155" t="s">
        <v>322</v>
      </c>
      <c r="AL12" s="10">
        <v>31.6</v>
      </c>
      <c r="AM12" s="10">
        <v>25.2</v>
      </c>
      <c r="AN12" s="10">
        <v>10.5</v>
      </c>
      <c r="AO12" s="10">
        <v>10.7</v>
      </c>
      <c r="AP12" s="10">
        <v>8.6999999999999993</v>
      </c>
      <c r="AQ12" s="10">
        <v>1.7</v>
      </c>
      <c r="AR12" s="10">
        <v>11.6</v>
      </c>
      <c r="AS12" s="9">
        <v>8.4</v>
      </c>
      <c r="AT12" s="9"/>
      <c r="AU12" s="9"/>
      <c r="AV12" s="9"/>
      <c r="AW12" s="9"/>
      <c r="AX12" s="9"/>
      <c r="AY12" s="9">
        <v>7</v>
      </c>
      <c r="AZ12" s="9">
        <v>84.6</v>
      </c>
      <c r="BF12" s="121" t="s">
        <v>320</v>
      </c>
      <c r="BG12" s="220">
        <v>3340.02</v>
      </c>
      <c r="BH12" s="220">
        <v>3727.35</v>
      </c>
      <c r="BI12" s="220">
        <v>47.27</v>
      </c>
      <c r="BJ12" s="220">
        <v>1743.35</v>
      </c>
      <c r="BK12" s="220">
        <v>410.86</v>
      </c>
      <c r="BL12" s="220">
        <v>9268.85</v>
      </c>
      <c r="BO12" s="121" t="s">
        <v>321</v>
      </c>
      <c r="BP12">
        <v>1.88</v>
      </c>
      <c r="BQ12">
        <v>4009.2</v>
      </c>
      <c r="BS12" s="121" t="s">
        <v>321</v>
      </c>
      <c r="BT12">
        <v>2819.21</v>
      </c>
      <c r="BU12">
        <v>3602.83</v>
      </c>
      <c r="BW12" s="121" t="s">
        <v>321</v>
      </c>
      <c r="BX12">
        <v>155.27000000000001</v>
      </c>
      <c r="BY12">
        <v>10.7</v>
      </c>
      <c r="CC12" s="121" t="s">
        <v>128</v>
      </c>
      <c r="CD12">
        <v>24.9</v>
      </c>
      <c r="CE12">
        <v>24.9</v>
      </c>
      <c r="CP12" s="121" t="s">
        <v>238</v>
      </c>
      <c r="CQ12">
        <v>8.3000000000000007</v>
      </c>
      <c r="CR12">
        <v>8.3000000000000007</v>
      </c>
    </row>
    <row r="13" spans="2:96">
      <c r="B13" s="273" t="s">
        <v>214</v>
      </c>
      <c r="C13" s="274"/>
      <c r="D13" s="274"/>
      <c r="E13" s="274"/>
      <c r="F13" s="274"/>
      <c r="G13" s="274"/>
      <c r="H13" s="274"/>
      <c r="I13" s="275"/>
      <c r="J13" s="138" t="str">
        <f>VLOOKUP(MAX(S:S),S:T,2,0)</f>
        <v>2025.06.30</v>
      </c>
      <c r="M13" s="164">
        <v>9</v>
      </c>
      <c r="N13" s="155" t="s">
        <v>319</v>
      </c>
      <c r="O13" s="155" t="s">
        <v>319</v>
      </c>
      <c r="P13" s="173"/>
      <c r="S13" s="164">
        <v>13</v>
      </c>
      <c r="T13" s="155" t="s">
        <v>323</v>
      </c>
      <c r="U13" s="155" t="s">
        <v>323</v>
      </c>
      <c r="V13" s="156">
        <v>4348.33</v>
      </c>
      <c r="W13" s="156">
        <v>2.35</v>
      </c>
      <c r="X13" s="156">
        <v>4345.9799999999996</v>
      </c>
      <c r="Y13" s="156">
        <v>6289.76</v>
      </c>
      <c r="Z13" s="156">
        <v>2718.03</v>
      </c>
      <c r="AA13" s="159">
        <v>3571.73</v>
      </c>
      <c r="AB13" s="156">
        <v>142.19</v>
      </c>
      <c r="AC13" s="160">
        <v>10.9</v>
      </c>
      <c r="AD13" s="168"/>
      <c r="AI13" s="164">
        <v>13</v>
      </c>
      <c r="AJ13" s="155" t="s">
        <v>323</v>
      </c>
      <c r="AK13" s="155" t="s">
        <v>323</v>
      </c>
      <c r="AL13" s="10">
        <v>31.7</v>
      </c>
      <c r="AM13" s="10">
        <v>25.7</v>
      </c>
      <c r="AN13" s="10">
        <v>10.7</v>
      </c>
      <c r="AO13" s="10">
        <v>9.5</v>
      </c>
      <c r="AP13" s="10">
        <v>8.9</v>
      </c>
      <c r="AQ13" s="10">
        <v>1.8</v>
      </c>
      <c r="AR13" s="10">
        <v>11.8</v>
      </c>
      <c r="AS13" s="9">
        <v>8.3000000000000007</v>
      </c>
      <c r="AT13" s="9"/>
      <c r="AU13" s="9"/>
      <c r="AV13" s="9"/>
      <c r="AW13" s="9"/>
      <c r="AX13" s="9"/>
      <c r="AY13" s="9">
        <v>6.9</v>
      </c>
      <c r="AZ13" s="9">
        <f>Table_D3.4[[#This Row],[FMI]]+Table_D3.4[[#This Row],[Grupul BM]]+Table_D3.4[[#This Row],[BEI]]+Table_D3.4[[#This Row],[BERD]]+Table_D3.4[[#This Row],[Comisia Europeană]]+Table_D3.4[[#This Row],[FIDA]]+Table_D3.4[[#This Row],[Alți creditori]]-Table_D3.4[[#This Row],[Organisme internaționale]]-Table_D3.4[[#This Row],[Societăți care acceptă depozite și alte instituții financiare]]</f>
        <v>84.899999999999991</v>
      </c>
      <c r="BF13" s="121" t="s">
        <v>321</v>
      </c>
      <c r="BG13" s="220">
        <v>3519.29</v>
      </c>
      <c r="BH13" s="220">
        <v>3660.58</v>
      </c>
      <c r="BI13" s="220">
        <v>45.4</v>
      </c>
      <c r="BJ13" s="220">
        <v>1712.84</v>
      </c>
      <c r="BK13" s="220">
        <v>408.48</v>
      </c>
      <c r="BL13" s="220">
        <v>9346.59</v>
      </c>
      <c r="BO13" s="121" t="s">
        <v>322</v>
      </c>
      <c r="BP13">
        <v>2.12</v>
      </c>
      <c r="BQ13">
        <v>4312.76</v>
      </c>
      <c r="BS13" s="121" t="s">
        <v>322</v>
      </c>
      <c r="BT13">
        <v>2494.37</v>
      </c>
      <c r="BU13">
        <v>3512.75</v>
      </c>
      <c r="BW13" s="121" t="s">
        <v>322</v>
      </c>
      <c r="BX13">
        <v>97.41</v>
      </c>
      <c r="BY13">
        <v>6.4</v>
      </c>
      <c r="CC13" s="121" t="s">
        <v>129</v>
      </c>
      <c r="CD13">
        <v>10.7</v>
      </c>
      <c r="CE13">
        <v>10.7</v>
      </c>
      <c r="CP13" s="121" t="s">
        <v>239</v>
      </c>
      <c r="CQ13">
        <v>7</v>
      </c>
      <c r="CR13">
        <v>7</v>
      </c>
    </row>
    <row r="14" spans="2:96" ht="15.75" thickBot="1">
      <c r="B14" s="276" t="s">
        <v>116</v>
      </c>
      <c r="C14" s="277"/>
      <c r="D14" s="277"/>
      <c r="E14" s="277"/>
      <c r="F14" s="277"/>
      <c r="G14" s="277"/>
      <c r="H14" s="277"/>
      <c r="I14" s="278"/>
      <c r="J14" s="139" t="str">
        <f>VLOOKUP(MAX(AI:AI),AI:AJ,2,0)</f>
        <v>2025.06.30</v>
      </c>
      <c r="M14" s="164">
        <v>9</v>
      </c>
      <c r="N14" s="155" t="s">
        <v>319</v>
      </c>
      <c r="O14" s="155" t="s">
        <v>319</v>
      </c>
      <c r="P14" s="158" t="s">
        <v>142</v>
      </c>
      <c r="Q14">
        <v>1743.82</v>
      </c>
      <c r="S14" s="164">
        <v>14</v>
      </c>
      <c r="T14" s="155" t="s">
        <v>318</v>
      </c>
      <c r="U14" s="155" t="s">
        <v>318</v>
      </c>
      <c r="V14" s="156">
        <v>4794.34</v>
      </c>
      <c r="W14" s="156">
        <v>2.59</v>
      </c>
      <c r="X14" s="156">
        <v>4791.75</v>
      </c>
      <c r="Y14" s="156">
        <v>6614.36</v>
      </c>
      <c r="Z14" s="156">
        <v>2878.37</v>
      </c>
      <c r="AA14" s="159">
        <v>3735.99</v>
      </c>
      <c r="AB14" s="156">
        <v>239.97</v>
      </c>
      <c r="AC14" s="160">
        <v>16.7</v>
      </c>
      <c r="AD14" s="168"/>
      <c r="AI14" s="164">
        <v>14</v>
      </c>
      <c r="AJ14" s="155" t="s">
        <v>318</v>
      </c>
      <c r="AK14" s="155" t="s">
        <v>318</v>
      </c>
      <c r="AL14" s="10">
        <v>29.1</v>
      </c>
      <c r="AM14" s="10">
        <v>24.9</v>
      </c>
      <c r="AN14" s="10">
        <v>10.7</v>
      </c>
      <c r="AO14" s="10">
        <v>6.3</v>
      </c>
      <c r="AP14" s="10">
        <v>15.4</v>
      </c>
      <c r="AQ14" s="10">
        <v>1.7</v>
      </c>
      <c r="AR14" s="10">
        <v>11.9</v>
      </c>
      <c r="AS14" s="9">
        <v>8.3000000000000007</v>
      </c>
      <c r="AT14" s="9"/>
      <c r="AU14" s="9"/>
      <c r="AV14" s="9"/>
      <c r="AW14" s="9"/>
      <c r="AX14" s="9"/>
      <c r="AY14" s="9">
        <v>7</v>
      </c>
      <c r="AZ14" s="9">
        <v>84.7</v>
      </c>
      <c r="BF14" s="121" t="s">
        <v>322</v>
      </c>
      <c r="BG14" s="220">
        <v>4057.74</v>
      </c>
      <c r="BH14" s="220">
        <v>3548.23</v>
      </c>
      <c r="BI14" s="220">
        <v>43.01</v>
      </c>
      <c r="BJ14" s="220">
        <v>1794.53</v>
      </c>
      <c r="BK14" s="220">
        <v>434.03</v>
      </c>
      <c r="BL14" s="220">
        <v>9877.5400000000009</v>
      </c>
      <c r="BO14" s="121" t="s">
        <v>323</v>
      </c>
      <c r="BP14">
        <v>2.35</v>
      </c>
      <c r="BQ14">
        <v>4345.9799999999996</v>
      </c>
      <c r="BS14" s="121" t="s">
        <v>323</v>
      </c>
      <c r="BT14">
        <v>2718.03</v>
      </c>
      <c r="BU14">
        <v>3571.73</v>
      </c>
      <c r="BW14" s="121" t="s">
        <v>323</v>
      </c>
      <c r="BX14">
        <v>142.19</v>
      </c>
      <c r="BY14">
        <v>10.9</v>
      </c>
      <c r="CC14" s="121" t="s">
        <v>131</v>
      </c>
      <c r="CD14">
        <v>6.3</v>
      </c>
      <c r="CE14">
        <v>6.3</v>
      </c>
    </row>
    <row r="15" spans="2:96">
      <c r="M15" s="164">
        <v>10</v>
      </c>
      <c r="N15" s="155" t="s">
        <v>320</v>
      </c>
      <c r="O15" s="155" t="s">
        <v>320</v>
      </c>
      <c r="P15" s="156" t="s">
        <v>139</v>
      </c>
      <c r="Q15" s="158">
        <v>3340.02</v>
      </c>
      <c r="AS15" s="9"/>
      <c r="BF15" s="121" t="s">
        <v>323</v>
      </c>
      <c r="BG15" s="220">
        <v>3970.54</v>
      </c>
      <c r="BH15" s="220">
        <v>3671.34</v>
      </c>
      <c r="BI15" s="220">
        <v>40.51</v>
      </c>
      <c r="BJ15" s="220">
        <v>1767.09</v>
      </c>
      <c r="BK15" s="220">
        <v>424.35</v>
      </c>
      <c r="BL15" s="220">
        <v>9873.83</v>
      </c>
      <c r="BO15" s="121" t="s">
        <v>318</v>
      </c>
      <c r="BP15">
        <v>2.59</v>
      </c>
      <c r="BQ15">
        <v>4791.75</v>
      </c>
      <c r="BS15" s="121" t="s">
        <v>318</v>
      </c>
      <c r="BT15">
        <v>2878.37</v>
      </c>
      <c r="BU15">
        <v>3735.99</v>
      </c>
      <c r="BW15" s="121" t="s">
        <v>318</v>
      </c>
      <c r="BX15">
        <v>239.97</v>
      </c>
      <c r="BY15">
        <v>16.7</v>
      </c>
      <c r="CB15" s="9"/>
      <c r="CC15" s="121" t="s">
        <v>130</v>
      </c>
      <c r="CD15">
        <v>15.4</v>
      </c>
      <c r="CE15">
        <v>15.4</v>
      </c>
    </row>
    <row r="16" spans="2:96">
      <c r="B16" s="140"/>
      <c r="M16" s="164">
        <v>10</v>
      </c>
      <c r="N16" s="155" t="s">
        <v>320</v>
      </c>
      <c r="O16" s="155" t="s">
        <v>320</v>
      </c>
      <c r="P16" s="158" t="s">
        <v>140</v>
      </c>
      <c r="Q16">
        <v>47.27</v>
      </c>
      <c r="AS16" s="9"/>
      <c r="BF16" s="121" t="s">
        <v>318</v>
      </c>
      <c r="BG16" s="220">
        <v>4036.4</v>
      </c>
      <c r="BH16" s="220">
        <v>3596.13</v>
      </c>
      <c r="BI16" s="220">
        <v>35.15</v>
      </c>
      <c r="BJ16" s="220">
        <v>1663.63</v>
      </c>
      <c r="BK16" s="220">
        <v>409.75</v>
      </c>
      <c r="BL16" s="220">
        <v>9741.0600000000013</v>
      </c>
      <c r="BO16" s="121" t="s">
        <v>168</v>
      </c>
      <c r="BP16">
        <v>12.02</v>
      </c>
      <c r="BQ16">
        <v>24820.69</v>
      </c>
      <c r="BS16" s="121" t="s">
        <v>168</v>
      </c>
      <c r="BT16">
        <v>16322.85</v>
      </c>
      <c r="BU16">
        <v>21582.11</v>
      </c>
      <c r="BW16" s="121" t="s">
        <v>168</v>
      </c>
      <c r="BX16">
        <v>842.53</v>
      </c>
      <c r="BY16">
        <v>59.73208689589373</v>
      </c>
      <c r="CC16" s="121" t="s">
        <v>132</v>
      </c>
      <c r="CD16">
        <v>1.7</v>
      </c>
      <c r="CE16">
        <v>1.7</v>
      </c>
    </row>
    <row r="17" spans="2:83" ht="15.75" thickBot="1">
      <c r="M17" s="164">
        <v>10</v>
      </c>
      <c r="N17" s="155" t="s">
        <v>320</v>
      </c>
      <c r="O17" s="155" t="s">
        <v>320</v>
      </c>
      <c r="P17" s="156" t="s">
        <v>200</v>
      </c>
      <c r="Q17">
        <v>410.86</v>
      </c>
      <c r="AS17" s="9"/>
      <c r="BF17" s="121" t="s">
        <v>168</v>
      </c>
      <c r="BG17" s="220">
        <v>22318.09</v>
      </c>
      <c r="BH17" s="220">
        <v>21871.56</v>
      </c>
      <c r="BI17" s="220">
        <v>262.18</v>
      </c>
      <c r="BJ17" s="220">
        <v>10425.259999999998</v>
      </c>
      <c r="BK17" s="220">
        <v>2517.48</v>
      </c>
      <c r="BL17" s="220">
        <v>57394.569999999992</v>
      </c>
      <c r="CC17" s="121" t="s">
        <v>133</v>
      </c>
      <c r="CD17">
        <v>11.9</v>
      </c>
      <c r="CE17">
        <v>11.9</v>
      </c>
    </row>
    <row r="18" spans="2:83">
      <c r="B18" s="141" t="s">
        <v>196</v>
      </c>
      <c r="C18" s="142"/>
      <c r="M18" s="164">
        <v>10</v>
      </c>
      <c r="N18" s="155" t="s">
        <v>320</v>
      </c>
      <c r="O18" s="155" t="s">
        <v>320</v>
      </c>
      <c r="P18" s="158" t="s">
        <v>141</v>
      </c>
      <c r="Q18">
        <v>3727.35</v>
      </c>
      <c r="AL18" s="10"/>
      <c r="AS18" s="9"/>
      <c r="AT18" s="9"/>
    </row>
    <row r="19" spans="2:83" ht="15" customHeight="1" thickBot="1">
      <c r="B19" s="143" t="s">
        <v>197</v>
      </c>
      <c r="C19" s="144"/>
      <c r="M19" s="164">
        <v>10</v>
      </c>
      <c r="N19" s="155" t="s">
        <v>320</v>
      </c>
      <c r="O19" s="155" t="s">
        <v>320</v>
      </c>
      <c r="P19" s="173"/>
      <c r="V19" s="218"/>
      <c r="AL19" s="10"/>
      <c r="AS19" s="9"/>
    </row>
    <row r="20" spans="2:83" ht="15.75" thickBot="1">
      <c r="M20" s="164">
        <v>10</v>
      </c>
      <c r="N20" s="155" t="s">
        <v>320</v>
      </c>
      <c r="O20" s="155" t="s">
        <v>320</v>
      </c>
      <c r="P20" s="158" t="s">
        <v>142</v>
      </c>
      <c r="Q20">
        <v>1743.35</v>
      </c>
      <c r="AL20" s="10"/>
      <c r="AS20" s="9"/>
    </row>
    <row r="21" spans="2:83">
      <c r="B21" s="141" t="s">
        <v>196</v>
      </c>
      <c r="C21" s="142"/>
      <c r="M21" s="164">
        <v>11</v>
      </c>
      <c r="N21" s="155" t="s">
        <v>321</v>
      </c>
      <c r="O21" s="155" t="s">
        <v>321</v>
      </c>
      <c r="P21" s="156" t="s">
        <v>139</v>
      </c>
      <c r="Q21" s="158">
        <v>3519.29</v>
      </c>
      <c r="AL21" s="10"/>
      <c r="AS21" s="9"/>
    </row>
    <row r="22" spans="2:83" ht="15.75" thickBot="1">
      <c r="B22" s="143" t="s">
        <v>201</v>
      </c>
      <c r="C22" s="144"/>
      <c r="M22" s="164">
        <v>11</v>
      </c>
      <c r="N22" s="155" t="s">
        <v>321</v>
      </c>
      <c r="O22" s="155" t="s">
        <v>321</v>
      </c>
      <c r="P22" s="158" t="s">
        <v>140</v>
      </c>
      <c r="Q22">
        <v>45.4</v>
      </c>
      <c r="AL22" s="10"/>
    </row>
    <row r="23" spans="2:83">
      <c r="M23" s="164">
        <v>11</v>
      </c>
      <c r="N23" s="155" t="s">
        <v>321</v>
      </c>
      <c r="O23" s="155" t="s">
        <v>321</v>
      </c>
      <c r="P23" s="156" t="s">
        <v>200</v>
      </c>
      <c r="Q23">
        <v>408.48</v>
      </c>
      <c r="AL23" s="10"/>
    </row>
    <row r="24" spans="2:83">
      <c r="M24" s="164">
        <v>11</v>
      </c>
      <c r="N24" s="155" t="s">
        <v>321</v>
      </c>
      <c r="O24" s="155" t="s">
        <v>321</v>
      </c>
      <c r="P24" s="158" t="s">
        <v>141</v>
      </c>
      <c r="Q24">
        <v>3660.58</v>
      </c>
      <c r="AL24" s="10"/>
    </row>
    <row r="25" spans="2:83">
      <c r="M25" s="164">
        <v>11</v>
      </c>
      <c r="N25" s="155" t="s">
        <v>321</v>
      </c>
      <c r="O25" s="155" t="s">
        <v>321</v>
      </c>
      <c r="P25" s="173"/>
      <c r="AL25" s="10"/>
    </row>
    <row r="26" spans="2:83">
      <c r="M26" s="164">
        <v>11</v>
      </c>
      <c r="N26" s="155" t="s">
        <v>321</v>
      </c>
      <c r="O26" s="155" t="s">
        <v>321</v>
      </c>
      <c r="P26" s="158" t="s">
        <v>142</v>
      </c>
      <c r="Q26">
        <v>1712.84</v>
      </c>
      <c r="AL26" s="10"/>
    </row>
    <row r="27" spans="2:83">
      <c r="M27" s="164">
        <v>12</v>
      </c>
      <c r="N27" s="155" t="s">
        <v>322</v>
      </c>
      <c r="O27" s="155" t="s">
        <v>322</v>
      </c>
      <c r="P27" s="156" t="s">
        <v>139</v>
      </c>
      <c r="Q27" s="158">
        <v>4057.74</v>
      </c>
      <c r="AL27" s="10"/>
    </row>
    <row r="28" spans="2:83">
      <c r="M28" s="164">
        <v>12</v>
      </c>
      <c r="N28" s="155" t="s">
        <v>322</v>
      </c>
      <c r="O28" s="155" t="s">
        <v>322</v>
      </c>
      <c r="P28" s="158" t="s">
        <v>140</v>
      </c>
      <c r="Q28">
        <v>43.01</v>
      </c>
      <c r="T28" s="9"/>
    </row>
    <row r="29" spans="2:83">
      <c r="M29" s="164">
        <v>12</v>
      </c>
      <c r="N29" s="155" t="s">
        <v>322</v>
      </c>
      <c r="O29" s="155" t="s">
        <v>322</v>
      </c>
      <c r="P29" s="156" t="s">
        <v>200</v>
      </c>
      <c r="Q29">
        <v>434.03</v>
      </c>
    </row>
    <row r="30" spans="2:83">
      <c r="M30" s="164">
        <v>12</v>
      </c>
      <c r="N30" s="155" t="s">
        <v>322</v>
      </c>
      <c r="O30" s="155" t="s">
        <v>322</v>
      </c>
      <c r="P30" s="158" t="s">
        <v>141</v>
      </c>
      <c r="Q30">
        <v>3548.23</v>
      </c>
      <c r="T30" s="9"/>
    </row>
    <row r="31" spans="2:83">
      <c r="M31" s="164">
        <v>12</v>
      </c>
      <c r="N31" s="155" t="s">
        <v>322</v>
      </c>
      <c r="O31" s="155" t="s">
        <v>322</v>
      </c>
      <c r="P31" s="173"/>
      <c r="T31" s="9"/>
    </row>
    <row r="32" spans="2:83">
      <c r="M32" s="164">
        <v>12</v>
      </c>
      <c r="N32" s="155" t="s">
        <v>322</v>
      </c>
      <c r="O32" s="155" t="s">
        <v>322</v>
      </c>
      <c r="P32" s="158" t="s">
        <v>142</v>
      </c>
      <c r="Q32" s="158">
        <v>1794.53</v>
      </c>
      <c r="T32" s="9"/>
    </row>
    <row r="33" spans="13:46">
      <c r="M33" s="164">
        <v>13</v>
      </c>
      <c r="N33" s="155" t="s">
        <v>323</v>
      </c>
      <c r="O33" s="155" t="s">
        <v>323</v>
      </c>
      <c r="P33" s="156" t="s">
        <v>139</v>
      </c>
      <c r="Q33" s="158">
        <v>3970.54</v>
      </c>
    </row>
    <row r="34" spans="13:46">
      <c r="M34" s="164">
        <v>13</v>
      </c>
      <c r="N34" s="155" t="s">
        <v>323</v>
      </c>
      <c r="O34" s="155" t="s">
        <v>323</v>
      </c>
      <c r="P34" s="158" t="s">
        <v>140</v>
      </c>
      <c r="Q34">
        <v>40.51</v>
      </c>
    </row>
    <row r="35" spans="13:46">
      <c r="M35" s="164">
        <v>13</v>
      </c>
      <c r="N35" s="155" t="s">
        <v>323</v>
      </c>
      <c r="O35" s="155" t="s">
        <v>323</v>
      </c>
      <c r="P35" s="156" t="s">
        <v>200</v>
      </c>
      <c r="Q35">
        <v>424.35</v>
      </c>
    </row>
    <row r="36" spans="13:46">
      <c r="M36" s="164">
        <v>13</v>
      </c>
      <c r="N36" s="155" t="s">
        <v>323</v>
      </c>
      <c r="O36" s="155" t="s">
        <v>323</v>
      </c>
      <c r="P36" s="158" t="s">
        <v>141</v>
      </c>
      <c r="Q36">
        <v>3671.34</v>
      </c>
    </row>
    <row r="37" spans="13:46">
      <c r="M37" s="164">
        <v>13</v>
      </c>
      <c r="N37" s="155" t="s">
        <v>323</v>
      </c>
      <c r="O37" s="155" t="s">
        <v>323</v>
      </c>
      <c r="P37" s="173"/>
    </row>
    <row r="38" spans="13:46">
      <c r="M38" s="164">
        <v>13</v>
      </c>
      <c r="N38" s="155" t="s">
        <v>323</v>
      </c>
      <c r="O38" s="155" t="s">
        <v>323</v>
      </c>
      <c r="P38" s="158" t="s">
        <v>142</v>
      </c>
      <c r="Q38">
        <v>1767.09</v>
      </c>
    </row>
    <row r="39" spans="13:46">
      <c r="M39" s="164">
        <v>14</v>
      </c>
      <c r="N39" s="155" t="s">
        <v>318</v>
      </c>
      <c r="O39" s="155" t="s">
        <v>318</v>
      </c>
      <c r="P39" s="156" t="s">
        <v>139</v>
      </c>
      <c r="Q39" s="158">
        <v>4036.4</v>
      </c>
    </row>
    <row r="40" spans="13:46">
      <c r="M40" s="164">
        <v>14</v>
      </c>
      <c r="N40" s="155" t="s">
        <v>318</v>
      </c>
      <c r="O40" s="155" t="s">
        <v>318</v>
      </c>
      <c r="P40" s="158" t="s">
        <v>140</v>
      </c>
      <c r="Q40">
        <v>35.15</v>
      </c>
    </row>
    <row r="41" spans="13:46">
      <c r="M41" s="164">
        <v>14</v>
      </c>
      <c r="N41" s="155" t="s">
        <v>318</v>
      </c>
      <c r="O41" s="155" t="s">
        <v>318</v>
      </c>
      <c r="P41" s="156" t="s">
        <v>200</v>
      </c>
      <c r="Q41">
        <v>409.75</v>
      </c>
    </row>
    <row r="42" spans="13:46">
      <c r="M42" s="164">
        <v>14</v>
      </c>
      <c r="N42" s="155" t="s">
        <v>318</v>
      </c>
      <c r="O42" s="155" t="s">
        <v>318</v>
      </c>
      <c r="P42" s="158" t="s">
        <v>141</v>
      </c>
      <c r="Q42">
        <v>3596.13</v>
      </c>
    </row>
    <row r="43" spans="13:46">
      <c r="M43" s="164">
        <v>14</v>
      </c>
      <c r="N43" s="155" t="s">
        <v>318</v>
      </c>
      <c r="O43" s="155" t="s">
        <v>318</v>
      </c>
      <c r="P43" s="173"/>
      <c r="AM43" s="10"/>
      <c r="AN43" s="10"/>
      <c r="AO43" s="10"/>
      <c r="AP43" s="10"/>
      <c r="AQ43" s="10"/>
      <c r="AR43" s="10"/>
      <c r="AS43" s="10"/>
      <c r="AT43" s="10"/>
    </row>
    <row r="44" spans="13:46">
      <c r="M44" s="164">
        <v>14</v>
      </c>
      <c r="N44" s="155" t="s">
        <v>318</v>
      </c>
      <c r="O44" s="155" t="s">
        <v>318</v>
      </c>
      <c r="P44" s="158" t="s">
        <v>142</v>
      </c>
      <c r="Q44">
        <v>1663.63</v>
      </c>
      <c r="AM44" s="10"/>
      <c r="AN44" s="10"/>
      <c r="AO44" s="10"/>
      <c r="AP44" s="10"/>
      <c r="AQ44" s="10"/>
      <c r="AR44" s="10"/>
      <c r="AS44" s="10"/>
      <c r="AT44" s="10"/>
    </row>
    <row r="45" spans="13:46">
      <c r="AM45" s="10"/>
      <c r="AN45" s="10"/>
      <c r="AO45" s="10"/>
      <c r="AP45" s="10"/>
      <c r="AQ45" s="10"/>
      <c r="AR45" s="10"/>
      <c r="AS45" s="10"/>
      <c r="AT45" s="10"/>
    </row>
    <row r="73" spans="59:59">
      <c r="BG73" s="128"/>
    </row>
    <row r="74" spans="59:59">
      <c r="BG74" s="128"/>
    </row>
    <row r="75" spans="59:59">
      <c r="BG75" s="128"/>
    </row>
    <row r="76" spans="59:59">
      <c r="BG76" s="128"/>
    </row>
    <row r="77" spans="59:59">
      <c r="BG77" s="128"/>
    </row>
    <row r="78" spans="59:59">
      <c r="BG78" s="128"/>
    </row>
  </sheetData>
  <sheetProtection algorithmName="SHA-512" hashValue="4lwIBbUmU3tDvCu6heHV8W8RwDv5eB76XYb7C/SXzGnVHcneMu2z3KWqhVLrm2lK4zQXZbZDniN8tDo9eZ4FpA==" saltValue="wupgq83F6iuLquG4MfzO3Q==" spinCount="100000" sheet="1" objects="1" scenarios="1" selectLockedCells="1" sort="0" autoFilter="0" pivotTables="0" selectUnlockedCells="1"/>
  <mergeCells count="6">
    <mergeCell ref="B13:I13"/>
    <mergeCell ref="B14:I14"/>
    <mergeCell ref="B5:I5"/>
    <mergeCell ref="B6:I6"/>
    <mergeCell ref="B7:I7"/>
    <mergeCell ref="B12:I12"/>
  </mergeCells>
  <phoneticPr fontId="46" type="noConversion"/>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fals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2025-09-30T11:57:11Z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2024-12-30T18:34:46Z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63e42ed9-8ca5-45ac-949e-e28539fe4671</vt:lpwstr>
  </property>
  <property fmtid="{D5CDD505-2E9C-101B-9397-08002B2CF9AE}" pid="11" name="MSIP_Label_38962dcf-d39f-4edc-a396-338a56ba9170_ContentBits">
    <vt:lpwstr>0</vt:lpwstr>
  </property>
</Properties>
</file>