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charts/chart6.xml" ContentType="application/vnd.openxmlformats-officedocument.drawingml.chart+xml"/>
  <Override PartName="/xl/theme/themeOverride1.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charts/chart7.xml" ContentType="application/vnd.openxmlformats-officedocument.drawingml.chart+xml"/>
  <Override PartName="/xl/theme/themeOverride2.xml" ContentType="application/vnd.openxmlformats-officedocument.themeOverride+xml"/>
  <Override PartName="/xl/drawings/drawing11.xml" ContentType="application/vnd.openxmlformats-officedocument.drawing+xml"/>
  <Override PartName="/xl/comments13.xml" ContentType="application/vnd.openxmlformats-officedocument.spreadsheetml.comments+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drawings/drawing12.xml" ContentType="application/vnd.openxmlformats-officedocument.drawingml.chartshapes+xml"/>
  <Override PartName="/xl/comments14.xml" ContentType="application/vnd.openxmlformats-officedocument.spreadsheetml.comments+xml"/>
  <Override PartName="/xl/drawings/drawing1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14.xml" ContentType="application/vnd.openxmlformats-officedocument.drawing+xml"/>
  <Override PartName="/xl/comments17.xml" ContentType="application/vnd.openxmlformats-officedocument.spreadsheetml.comments+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5.xml" ContentType="application/vnd.openxmlformats-officedocument.drawing+xml"/>
  <Override PartName="/xl/comments18.xml" ContentType="application/vnd.openxmlformats-officedocument.spreadsheetml.comments+xml"/>
  <Override PartName="/xl/drawings/drawing16.xml" ContentType="application/vnd.openxmlformats-officedocument.drawing+xml"/>
  <Override PartName="/xl/comments19.xml" ContentType="application/vnd.openxmlformats-officedocument.spreadsheetml.comments+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xml"/>
  <Override PartName="/xl/comments20.xml" ContentType="application/vnd.openxmlformats-officedocument.spreadsheetml.comments+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xml" ContentType="application/vnd.openxmlformats-officedocument.drawing+xml"/>
  <Override PartName="/xl/comments21.xml" ContentType="application/vnd.openxmlformats-officedocument.spreadsheetml.comments+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9.xml" ContentType="application/vnd.openxmlformats-officedocument.drawingml.chartshapes+xml"/>
  <Override PartName="/xl/comments22.xml" ContentType="application/vnd.openxmlformats-officedocument.spreadsheetml.comments+xml"/>
  <Override PartName="/xl/comments23.xml" ContentType="application/vnd.openxmlformats-officedocument.spreadsheetml.comments+xml"/>
  <Override PartName="/xl/drawings/drawing20.xml" ContentType="application/vnd.openxmlformats-officedocument.drawing+xml"/>
  <Override PartName="/xl/comments24.xml" ContentType="application/vnd.openxmlformats-officedocument.spreadsheetml.comments+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1.xml" ContentType="application/vnd.openxmlformats-officedocument.drawing+xml"/>
  <Override PartName="/xl/comments25.xml" ContentType="application/vnd.openxmlformats-officedocument.spreadsheetml.comments+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2.xml" ContentType="application/vnd.openxmlformats-officedocument.drawingml.chartshapes+xml"/>
  <Override PartName="/xl/comments26.xml" ContentType="application/vnd.openxmlformats-officedocument.spreadsheetml.comments+xml"/>
  <Override PartName="/xl/comments27.xml" ContentType="application/vnd.openxmlformats-officedocument.spreadsheetml.comments+xml"/>
  <Override PartName="/xl/drawings/drawing23.xml" ContentType="application/vnd.openxmlformats-officedocument.drawing+xml"/>
  <Override PartName="/xl/comments28.xml" ContentType="application/vnd.openxmlformats-officedocument.spreadsheetml.comments+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4.xml" ContentType="application/vnd.openxmlformats-officedocument.drawing+xml"/>
  <Override PartName="/xl/comments29.xml" ContentType="application/vnd.openxmlformats-officedocument.spreadsheetml.comments+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4.xml" ContentType="application/vnd.openxmlformats-officedocument.themeOverride+xml"/>
  <Override PartName="/xl/drawings/drawing25.xml" ContentType="application/vnd.openxmlformats-officedocument.drawing+xml"/>
  <Override PartName="/xl/comments30.xml" ContentType="application/vnd.openxmlformats-officedocument.spreadsheetml.comments+xml"/>
  <Override PartName="/xl/charts/chart19.xml" ContentType="application/vnd.openxmlformats-officedocument.drawingml.chart+xml"/>
  <Override PartName="/xl/drawings/drawing26.xml" ContentType="application/vnd.openxmlformats-officedocument.drawing+xml"/>
  <Override PartName="/xl/comments31.xml" ContentType="application/vnd.openxmlformats-officedocument.spreadsheetml.comments+xml"/>
  <Override PartName="/xl/charts/chart20.xml" ContentType="application/vnd.openxmlformats-officedocument.drawingml.chart+xml"/>
  <Override PartName="/xl/charts/chart21.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7.xml" ContentType="application/vnd.openxmlformats-officedocument.drawing+xml"/>
  <Override PartName="/xl/comments32.xml" ContentType="application/vnd.openxmlformats-officedocument.spreadsheetml.comments+xml"/>
  <Override PartName="/xl/charts/chart22.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5.xml" ContentType="application/vnd.openxmlformats-officedocument.themeOverride+xml"/>
  <Override PartName="/xl/drawings/drawing28.xml" ContentType="application/vnd.openxmlformats-officedocument.drawing+xml"/>
  <Override PartName="/xl/comments33.xml" ContentType="application/vnd.openxmlformats-officedocument.spreadsheetml.comments+xml"/>
  <Override PartName="/xl/charts/chart23.xml" ContentType="application/vnd.openxmlformats-officedocument.drawingml.chart+xml"/>
  <Override PartName="/xl/charts/style18.xml" ContentType="application/vnd.ms-office.chartstyle+xml"/>
  <Override PartName="/xl/charts/colors18.xml" ContentType="application/vnd.ms-office.chartcolorstyle+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drawings/drawing29.xml" ContentType="application/vnd.openxmlformats-officedocument.drawing+xml"/>
  <Override PartName="/xl/comments37.xml" ContentType="application/vnd.openxmlformats-officedocument.spreadsheetml.comments+xml"/>
  <Override PartName="/xl/charts/chart24.xml" ContentType="application/vnd.openxmlformats-officedocument.drawingml.chart+xml"/>
  <Override PartName="/xl/charts/style19.xml" ContentType="application/vnd.ms-office.chartstyle+xml"/>
  <Override PartName="/xl/charts/colors19.xml" ContentType="application/vnd.ms-office.chartcolorstyle+xml"/>
  <Override PartName="/xl/charts/chart25.xml" ContentType="application/vnd.openxmlformats-officedocument.drawingml.chart+xml"/>
  <Override PartName="/xl/charts/style20.xml" ContentType="application/vnd.ms-office.chartstyle+xml"/>
  <Override PartName="/xl/charts/colors20.xml" ContentType="application/vnd.ms-office.chartcolorstyle+xml"/>
  <Override PartName="/xl/comments38.xml" ContentType="application/vnd.openxmlformats-officedocument.spreadsheetml.comments+xml"/>
  <Override PartName="/xl/drawings/drawing30.xml" ContentType="application/vnd.openxmlformats-officedocument.drawing+xml"/>
  <Override PartName="/xl/comments39.xml" ContentType="application/vnd.openxmlformats-officedocument.spreadsheetml.comments+xml"/>
  <Override PartName="/xl/charts/chart26.xml" ContentType="application/vnd.openxmlformats-officedocument.drawingml.chart+xml"/>
  <Override PartName="/xl/charts/style21.xml" ContentType="application/vnd.ms-office.chartstyle+xml"/>
  <Override PartName="/xl/charts/colors21.xml" ContentType="application/vnd.ms-office.chartcolorstyle+xml"/>
  <Override PartName="/xl/comments40.xml" ContentType="application/vnd.openxmlformats-officedocument.spreadsheetml.comments+xml"/>
  <Override PartName="/xl/drawings/drawing31.xml" ContentType="application/vnd.openxmlformats-officedocument.drawing+xml"/>
  <Override PartName="/xl/comments41.xml" ContentType="application/vnd.openxmlformats-officedocument.spreadsheetml.comments+xml"/>
  <Override PartName="/xl/charts/chart27.xml" ContentType="application/vnd.openxmlformats-officedocument.drawingml.chart+xml"/>
  <Override PartName="/xl/charts/style22.xml" ContentType="application/vnd.ms-office.chartstyle+xml"/>
  <Override PartName="/xl/charts/colors22.xml" ContentType="application/vnd.ms-office.chartcolorstyle+xml"/>
  <Override PartName="/xl/charts/chart28.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2.xml" ContentType="application/vnd.openxmlformats-officedocument.drawing+xml"/>
  <Override PartName="/xl/comments42.xml" ContentType="application/vnd.openxmlformats-officedocument.spreadsheetml.comments+xml"/>
  <Override PartName="/xl/charts/chart29.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3.xml" ContentType="application/vnd.openxmlformats-officedocument.drawing+xml"/>
  <Override PartName="/xl/comments43.xml" ContentType="application/vnd.openxmlformats-officedocument.spreadsheetml.comments+xml"/>
  <Override PartName="/xl/charts/chart30.xml" ContentType="application/vnd.openxmlformats-officedocument.drawingml.chart+xml"/>
  <Override PartName="/xl/charts/style25.xml" ContentType="application/vnd.ms-office.chartstyle+xml"/>
  <Override PartName="/xl/charts/colors25.xml" ContentType="application/vnd.ms-office.chartcolorstyle+xml"/>
  <Override PartName="/xl/comments4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X:\RAPS\BLPL\CAP\2024\2024_q2\web\ro\"/>
    </mc:Choice>
  </mc:AlternateContent>
  <xr:revisionPtr revIDLastSave="0" documentId="13_ncr:1_{25E87DF8-1665-4D32-8D29-478C3A66F83D}" xr6:coauthVersionLast="47" xr6:coauthVersionMax="47" xr10:uidLastSave="{00000000-0000-0000-0000-000000000000}"/>
  <bookViews>
    <workbookView xWindow="-120" yWindow="-120" windowWidth="38640" windowHeight="21240" tabRatio="935" xr2:uid="{00000000-000D-0000-FFFF-FFFF00000000}"/>
  </bookViews>
  <sheets>
    <sheet name="Cuprins_ro" sheetId="75" r:id="rId1"/>
    <sheet name="D1" sheetId="2" r:id="rId2"/>
    <sheet name="T1" sheetId="1" r:id="rId3"/>
    <sheet name="D2" sheetId="3" r:id="rId4"/>
    <sheet name="D3" sheetId="86" r:id="rId5"/>
    <sheet name="T2" sheetId="4" r:id="rId6"/>
    <sheet name="D4" sheetId="83" r:id="rId7"/>
    <sheet name="T3" sheetId="6" r:id="rId8"/>
    <sheet name="D5" sheetId="7" r:id="rId9"/>
    <sheet name="D6" sheetId="8" r:id="rId10"/>
    <sheet name="D7" sheetId="11" r:id="rId11"/>
    <sheet name="T4" sheetId="85" r:id="rId12"/>
    <sheet name="D8" sheetId="12" r:id="rId13"/>
    <sheet name="D9" sheetId="13" r:id="rId14"/>
    <sheet name="T5" sheetId="14" r:id="rId15"/>
    <sheet name="D10" sheetId="15" r:id="rId16"/>
    <sheet name="T6" sheetId="17" r:id="rId17"/>
    <sheet name="D11" sheetId="18" r:id="rId18"/>
    <sheet name="D12" sheetId="19" r:id="rId19"/>
    <sheet name="D13" sheetId="78" r:id="rId20"/>
    <sheet name="D14" sheetId="23" r:id="rId21"/>
    <sheet name="D15" sheetId="52" r:id="rId22"/>
    <sheet name="T7" sheetId="25" r:id="rId23"/>
    <sheet name="T8" sheetId="55" r:id="rId24"/>
    <sheet name="D16" sheetId="24" r:id="rId25"/>
    <sheet name="D17" sheetId="54" r:id="rId26"/>
    <sheet name="T9" sheetId="56" r:id="rId27"/>
    <sheet name="T10" sheetId="57" r:id="rId28"/>
    <sheet name="D18" sheetId="58" r:id="rId29"/>
    <sheet name="D19" sheetId="59" r:id="rId30"/>
    <sheet name="D20" sheetId="60" r:id="rId31"/>
    <sheet name="D21" sheetId="61" r:id="rId32"/>
    <sheet name="D22" sheetId="62" r:id="rId33"/>
    <sheet name="D23" sheetId="63" r:id="rId34"/>
    <sheet name="T11" sheetId="64" r:id="rId35"/>
    <sheet name="T12" sheetId="67" r:id="rId36"/>
    <sheet name="T13" sheetId="70" r:id="rId37"/>
    <sheet name="D24" sheetId="65" r:id="rId38"/>
    <sheet name="T14" sheetId="87" r:id="rId39"/>
    <sheet name="D25" sheetId="69" r:id="rId40"/>
    <sheet name="T15" sheetId="71" r:id="rId41"/>
    <sheet name="D26" sheetId="82" r:id="rId42"/>
    <sheet name="D27" sheetId="73" r:id="rId43"/>
    <sheet name="D28" sheetId="79" r:id="rId44"/>
    <sheet name="T16" sheetId="90" r:id="rId45"/>
  </sheets>
  <definedNames>
    <definedName name="__123Graph_A" localSheetId="24" hidden="1">#REF!</definedName>
    <definedName name="__123Graph_A" localSheetId="25" hidden="1">#REF!</definedName>
    <definedName name="__123Graph_A" localSheetId="28" hidden="1">#REF!</definedName>
    <definedName name="__123Graph_A" localSheetId="29" hidden="1">#REF!</definedName>
    <definedName name="__123Graph_A" localSheetId="31" hidden="1">#REF!</definedName>
    <definedName name="__123Graph_A" localSheetId="32" hidden="1">#REF!</definedName>
    <definedName name="__123Graph_A" localSheetId="33" hidden="1">#REF!</definedName>
    <definedName name="__123Graph_A" localSheetId="37" hidden="1">#REF!</definedName>
    <definedName name="__123Graph_A" localSheetId="39" hidden="1">#REF!</definedName>
    <definedName name="__123Graph_A" localSheetId="41" hidden="1">#REF!</definedName>
    <definedName name="__123Graph_A" localSheetId="42" hidden="1">#REF!</definedName>
    <definedName name="__123Graph_A" localSheetId="4" hidden="1">#REF!</definedName>
    <definedName name="__123Graph_A" localSheetId="6" hidden="1">#REF!</definedName>
    <definedName name="__123Graph_A" hidden="1">#REF!</definedName>
    <definedName name="__123Graph_ABSYSASST" localSheetId="6" hidden="1">#REF!</definedName>
    <definedName name="__123Graph_ABSYSASST" hidden="1">#REF!</definedName>
    <definedName name="__123Graph_ACBASSETS" localSheetId="6" hidden="1">#REF!</definedName>
    <definedName name="__123Graph_ACBASSETS" hidden="1">#REF!</definedName>
    <definedName name="__123Graph_ACBAWKLY" localSheetId="28" hidden="1">#REF!</definedName>
    <definedName name="__123Graph_ACBAWKLY" localSheetId="39" hidden="1">#REF!</definedName>
    <definedName name="__123Graph_ACBAWKLY" localSheetId="6" hidden="1">#REF!</definedName>
    <definedName name="__123Graph_ACBAWKLY" hidden="1">#REF!</definedName>
    <definedName name="__123Graph_AGraph1" localSheetId="28" hidden="1">#REF!</definedName>
    <definedName name="__123Graph_AGraph1" localSheetId="39" hidden="1">#REF!</definedName>
    <definedName name="__123Graph_AGraph1" localSheetId="6" hidden="1">#REF!</definedName>
    <definedName name="__123Graph_AGraph1" hidden="1">#REF!</definedName>
    <definedName name="__123Graph_AIBRD_LEND" localSheetId="6" hidden="1">#REF!</definedName>
    <definedName name="__123Graph_AIBRD_LEND" hidden="1">#REF!</definedName>
    <definedName name="__123Graph_AIMPORTS" localSheetId="28" hidden="1">#REF!</definedName>
    <definedName name="__123Graph_AIMPORTS" localSheetId="39" hidden="1">#REF!</definedName>
    <definedName name="__123Graph_AIMPORTS" localSheetId="6" hidden="1">#REF!</definedName>
    <definedName name="__123Graph_AIMPORTS" hidden="1">#REF!</definedName>
    <definedName name="__123Graph_AMIMPMAC" localSheetId="6" hidden="1">#REF!</definedName>
    <definedName name="__123Graph_AMIMPMAC" hidden="1">#REF!</definedName>
    <definedName name="__123Graph_AMONIMP" localSheetId="6" hidden="1">#REF!</definedName>
    <definedName name="__123Graph_AMONIMP" hidden="1">#REF!</definedName>
    <definedName name="__123Graph_AMSWKLY" localSheetId="28" hidden="1">#REF!</definedName>
    <definedName name="__123Graph_AMSWKLY" localSheetId="39" hidden="1">#REF!</definedName>
    <definedName name="__123Graph_AMSWKLY" localSheetId="6" hidden="1">#REF!</definedName>
    <definedName name="__123Graph_AMSWKLY" hidden="1">#REF!</definedName>
    <definedName name="__123Graph_AMULTVELO" localSheetId="6" hidden="1">#REF!</definedName>
    <definedName name="__123Graph_AMULTVELO" hidden="1">#REF!</definedName>
    <definedName name="__123Graph_ANDA" localSheetId="28" hidden="1">#REF!</definedName>
    <definedName name="__123Graph_ANDA" localSheetId="39" hidden="1">#REF!</definedName>
    <definedName name="__123Graph_ANDA" localSheetId="6" hidden="1">#REF!</definedName>
    <definedName name="__123Graph_ANDA" hidden="1">#REF!</definedName>
    <definedName name="__123Graph_APIPELINE" localSheetId="6" hidden="1">#REF!</definedName>
    <definedName name="__123Graph_APIPELINE" hidden="1">#REF!</definedName>
    <definedName name="__123Graph_AREER" localSheetId="28" hidden="1">#REF!</definedName>
    <definedName name="__123Graph_AREER" localSheetId="39" hidden="1">#REF!</definedName>
    <definedName name="__123Graph_AREER" localSheetId="6" hidden="1">#REF!</definedName>
    <definedName name="__123Graph_AREER" hidden="1">#REF!</definedName>
    <definedName name="__123Graph_ARER" localSheetId="28" hidden="1">#REF!</definedName>
    <definedName name="__123Graph_ARER" localSheetId="39" hidden="1">#REF!</definedName>
    <definedName name="__123Graph_ARER" localSheetId="42" hidden="1">#REF!</definedName>
    <definedName name="__123Graph_ARER" localSheetId="6" hidden="1">#REF!</definedName>
    <definedName name="__123Graph_ARER" hidden="1">#REF!</definedName>
    <definedName name="__123Graph_ARESCOV" localSheetId="6" hidden="1">#REF!</definedName>
    <definedName name="__123Graph_ARESCOV" hidden="1">#REF!</definedName>
    <definedName name="__123Graph_ASEIGNOR" localSheetId="28" hidden="1">#REF!</definedName>
    <definedName name="__123Graph_ASEIGNOR" localSheetId="39" hidden="1">#REF!</definedName>
    <definedName name="__123Graph_ASEIGNOR" localSheetId="6" hidden="1">#REF!</definedName>
    <definedName name="__123Graph_ASEIGNOR" hidden="1">#REF!</definedName>
    <definedName name="__123Graph_B" localSheetId="28" hidden="1">#REF!</definedName>
    <definedName name="__123Graph_B" localSheetId="39" hidden="1">#REF!</definedName>
    <definedName name="__123Graph_B" localSheetId="6" hidden="1">#REF!</definedName>
    <definedName name="__123Graph_B" hidden="1">#REF!</definedName>
    <definedName name="__123Graph_BBSYSASST" localSheetId="6" hidden="1">#REF!</definedName>
    <definedName name="__123Graph_BBSYSASST" hidden="1">#REF!</definedName>
    <definedName name="__123Graph_BCBASSETS" localSheetId="6" hidden="1">#REF!</definedName>
    <definedName name="__123Graph_BCBASSETS" hidden="1">#REF!</definedName>
    <definedName name="__123Graph_BCBAWKLY" localSheetId="28" hidden="1">#REF!</definedName>
    <definedName name="__123Graph_BCBAWKLY" localSheetId="39" hidden="1">#REF!</definedName>
    <definedName name="__123Graph_BCBAWKLY" localSheetId="6" hidden="1">#REF!</definedName>
    <definedName name="__123Graph_BCBAWKLY" hidden="1">#REF!</definedName>
    <definedName name="__123Graph_BCurrent" localSheetId="28" hidden="1">#REF!</definedName>
    <definedName name="__123Graph_BCurrent" localSheetId="39" hidden="1">#REF!</definedName>
    <definedName name="__123Graph_BCurrent" localSheetId="6" hidden="1">#REF!</definedName>
    <definedName name="__123Graph_BCurrent" hidden="1">#REF!</definedName>
    <definedName name="__123Graph_BGDP" localSheetId="28" hidden="1">#REF!</definedName>
    <definedName name="__123Graph_BGDP" localSheetId="39" hidden="1">#REF!</definedName>
    <definedName name="__123Graph_BGDP" localSheetId="6" hidden="1">#REF!</definedName>
    <definedName name="__123Graph_BGDP" hidden="1">#REF!</definedName>
    <definedName name="__123Graph_BGraph1" localSheetId="28" hidden="1">#REF!</definedName>
    <definedName name="__123Graph_BGraph1" localSheetId="39" hidden="1">#REF!</definedName>
    <definedName name="__123Graph_BGraph1" localSheetId="6" hidden="1">#REF!</definedName>
    <definedName name="__123Graph_BGraph1" hidden="1">#REF!</definedName>
    <definedName name="__123Graph_BIBRD_LEND" localSheetId="6" hidden="1">#REF!</definedName>
    <definedName name="__123Graph_BIBRD_LEND" hidden="1">#REF!</definedName>
    <definedName name="__123Graph_BIMPORTS" localSheetId="28" hidden="1">#REF!</definedName>
    <definedName name="__123Graph_BIMPORTS" localSheetId="39" hidden="1">#REF!</definedName>
    <definedName name="__123Graph_BIMPORTS" localSheetId="6" hidden="1">#REF!</definedName>
    <definedName name="__123Graph_BIMPORTS" hidden="1">#REF!</definedName>
    <definedName name="__123Graph_BMONEY" localSheetId="28" hidden="1">#REF!</definedName>
    <definedName name="__123Graph_BMONEY" localSheetId="39" hidden="1">#REF!</definedName>
    <definedName name="__123Graph_BMONEY" localSheetId="6" hidden="1">#REF!</definedName>
    <definedName name="__123Graph_BMONEY" hidden="1">#REF!</definedName>
    <definedName name="__123Graph_BMONIMP" localSheetId="6" hidden="1">#REF!</definedName>
    <definedName name="__123Graph_BMONIMP" hidden="1">#REF!</definedName>
    <definedName name="__123Graph_BMSWKLY" localSheetId="28" hidden="1">#REF!</definedName>
    <definedName name="__123Graph_BMSWKLY" localSheetId="39" hidden="1">#REF!</definedName>
    <definedName name="__123Graph_BMSWKLY" localSheetId="6" hidden="1">#REF!</definedName>
    <definedName name="__123Graph_BMSWKLY" hidden="1">#REF!</definedName>
    <definedName name="__123Graph_BMULTVELO" localSheetId="6" hidden="1">#REF!</definedName>
    <definedName name="__123Graph_BMULTVELO" hidden="1">#REF!</definedName>
    <definedName name="__123Graph_BPIPELINE" localSheetId="6" hidden="1">#REF!</definedName>
    <definedName name="__123Graph_BPIPELINE" hidden="1">#REF!</definedName>
    <definedName name="__123Graph_BREER" localSheetId="28" hidden="1">#REF!</definedName>
    <definedName name="__123Graph_BREER" localSheetId="39" hidden="1">#REF!</definedName>
    <definedName name="__123Graph_BREER" localSheetId="6" hidden="1">#REF!</definedName>
    <definedName name="__123Graph_BREER" hidden="1">#REF!</definedName>
    <definedName name="__123Graph_BRER" localSheetId="28" hidden="1">#REF!</definedName>
    <definedName name="__123Graph_BRER" localSheetId="39" hidden="1">#REF!</definedName>
    <definedName name="__123Graph_BRER" localSheetId="42" hidden="1">#REF!</definedName>
    <definedName name="__123Graph_BRER" localSheetId="6" hidden="1">#REF!</definedName>
    <definedName name="__123Graph_BRER" hidden="1">#REF!</definedName>
    <definedName name="__123Graph_BRESCOV" localSheetId="6" hidden="1">#REF!</definedName>
    <definedName name="__123Graph_BRESCOV" hidden="1">#REF!</definedName>
    <definedName name="__123Graph_BSEIGNOR" localSheetId="28" hidden="1">#REF!</definedName>
    <definedName name="__123Graph_BSEIGNOR" localSheetId="39" hidden="1">#REF!</definedName>
    <definedName name="__123Graph_BSEIGNOR" localSheetId="6" hidden="1">#REF!</definedName>
    <definedName name="__123Graph_BSEIGNOR" hidden="1">#REF!</definedName>
    <definedName name="__123Graph_C" localSheetId="28" hidden="1">#REF!</definedName>
    <definedName name="__123Graph_C" localSheetId="39" hidden="1">#REF!</definedName>
    <definedName name="__123Graph_C" localSheetId="6" hidden="1">#REF!</definedName>
    <definedName name="__123Graph_C" hidden="1">#REF!</definedName>
    <definedName name="__123Graph_CBSYSASST" localSheetId="6" hidden="1">#REF!</definedName>
    <definedName name="__123Graph_CBSYSASST" hidden="1">#REF!</definedName>
    <definedName name="__123Graph_CCBAWKLY" localSheetId="28" hidden="1">#REF!</definedName>
    <definedName name="__123Graph_CCBAWKLY" localSheetId="39" hidden="1">#REF!</definedName>
    <definedName name="__123Graph_CCBAWKLY" localSheetId="6" hidden="1">#REF!</definedName>
    <definedName name="__123Graph_CCBAWKLY" hidden="1">#REF!</definedName>
    <definedName name="__123Graph_CIMPORTS" localSheetId="28" hidden="1">#REF!</definedName>
    <definedName name="__123Graph_CIMPORTS" localSheetId="39" hidden="1">#REF!</definedName>
    <definedName name="__123Graph_CIMPORTS" localSheetId="42" hidden="1">#REF!</definedName>
    <definedName name="__123Graph_CIMPORTS" localSheetId="6" hidden="1">#REF!</definedName>
    <definedName name="__123Graph_CIMPORTS" hidden="1">#REF!</definedName>
    <definedName name="__123Graph_CMONIMP" localSheetId="28" hidden="1">#REF!</definedName>
    <definedName name="__123Graph_CMONIMP" localSheetId="39" hidden="1">#REF!</definedName>
    <definedName name="__123Graph_CMONIMP" localSheetId="42" hidden="1">#REF!</definedName>
    <definedName name="__123Graph_CMONIMP" localSheetId="6" hidden="1">#REF!</definedName>
    <definedName name="__123Graph_CMONIMP" hidden="1">#REF!</definedName>
    <definedName name="__123Graph_CMSWKLY" localSheetId="28" hidden="1">#REF!</definedName>
    <definedName name="__123Graph_CMSWKLY" localSheetId="39" hidden="1">#REF!</definedName>
    <definedName name="__123Graph_CMSWKLY" localSheetId="42" hidden="1">#REF!</definedName>
    <definedName name="__123Graph_CMSWKLY" localSheetId="6" hidden="1">#REF!</definedName>
    <definedName name="__123Graph_CMSWKLY" hidden="1">#REF!</definedName>
    <definedName name="__123Graph_CREER" localSheetId="28" hidden="1">#REF!</definedName>
    <definedName name="__123Graph_CREER" localSheetId="39" hidden="1">#REF!</definedName>
    <definedName name="__123Graph_CREER" localSheetId="6" hidden="1">#REF!</definedName>
    <definedName name="__123Graph_CREER" hidden="1">#REF!</definedName>
    <definedName name="__123Graph_CRER" localSheetId="28" hidden="1">#REF!</definedName>
    <definedName name="__123Graph_CRER" localSheetId="39" hidden="1">#REF!</definedName>
    <definedName name="__123Graph_CRER" localSheetId="42" hidden="1">#REF!</definedName>
    <definedName name="__123Graph_CRER" localSheetId="6" hidden="1">#REF!</definedName>
    <definedName name="__123Graph_CRER" hidden="1">#REF!</definedName>
    <definedName name="__123Graph_CRESCOV" localSheetId="6" hidden="1">#REF!</definedName>
    <definedName name="__123Graph_CRESCOV" hidden="1">#REF!</definedName>
    <definedName name="__123Graph_D" localSheetId="28" hidden="1">#REF!</definedName>
    <definedName name="__123Graph_D" localSheetId="39" hidden="1">#REF!</definedName>
    <definedName name="__123Graph_D" localSheetId="6" hidden="1">#REF!</definedName>
    <definedName name="__123Graph_D" hidden="1">#REF!</definedName>
    <definedName name="__123Graph_DMIMPMAC" localSheetId="28" hidden="1">#REF!</definedName>
    <definedName name="__123Graph_DMIMPMAC" localSheetId="39" hidden="1">#REF!</definedName>
    <definedName name="__123Graph_DMIMPMAC" localSheetId="42" hidden="1">#REF!</definedName>
    <definedName name="__123Graph_DMIMPMAC" localSheetId="6" hidden="1">#REF!</definedName>
    <definedName name="__123Graph_DMIMPMAC" hidden="1">#REF!</definedName>
    <definedName name="__123Graph_DMONIMP" localSheetId="28" hidden="1">#REF!</definedName>
    <definedName name="__123Graph_DMONIMP" localSheetId="39" hidden="1">#REF!</definedName>
    <definedName name="__123Graph_DMONIMP" localSheetId="42" hidden="1">#REF!</definedName>
    <definedName name="__123Graph_DMONIMP" localSheetId="6" hidden="1">#REF!</definedName>
    <definedName name="__123Graph_DMONIMP" hidden="1">#REF!</definedName>
    <definedName name="__123Graph_E" localSheetId="28" hidden="1">#REF!</definedName>
    <definedName name="__123Graph_E" localSheetId="39" hidden="1">#REF!</definedName>
    <definedName name="__123Graph_E" localSheetId="6" hidden="1">#REF!</definedName>
    <definedName name="__123Graph_E" hidden="1">#REF!</definedName>
    <definedName name="__123Graph_EMIMPMAC" localSheetId="28" hidden="1">#REF!</definedName>
    <definedName name="__123Graph_EMIMPMAC" localSheetId="39" hidden="1">#REF!</definedName>
    <definedName name="__123Graph_EMIMPMAC" localSheetId="42" hidden="1">#REF!</definedName>
    <definedName name="__123Graph_EMIMPMAC" hidden="1">#REF!</definedName>
    <definedName name="__123Graph_EMONIMP" localSheetId="28" hidden="1">#REF!</definedName>
    <definedName name="__123Graph_EMONIMP" localSheetId="39" hidden="1">#REF!</definedName>
    <definedName name="__123Graph_EMONIMP" localSheetId="42" hidden="1">#REF!</definedName>
    <definedName name="__123Graph_EMONIMP" localSheetId="6" hidden="1">#REF!</definedName>
    <definedName name="__123Graph_EMONIMP" hidden="1">#REF!</definedName>
    <definedName name="__123Graph_F" localSheetId="28" hidden="1">#REF!</definedName>
    <definedName name="__123Graph_F" localSheetId="39" hidden="1">#REF!</definedName>
    <definedName name="__123Graph_F" localSheetId="6" hidden="1">#REF!</definedName>
    <definedName name="__123Graph_F" hidden="1">#REF!</definedName>
    <definedName name="__123Graph_FMONIMP" localSheetId="28" hidden="1">#REF!</definedName>
    <definedName name="__123Graph_FMONIMP" localSheetId="39" hidden="1">#REF!</definedName>
    <definedName name="__123Graph_FMONIMP" localSheetId="42" hidden="1">#REF!</definedName>
    <definedName name="__123Graph_FMONIMP" hidden="1">#REF!</definedName>
    <definedName name="__123Graph_X" localSheetId="28" hidden="1">#REF!</definedName>
    <definedName name="__123Graph_X" localSheetId="39" hidden="1">#REF!</definedName>
    <definedName name="__123Graph_X" localSheetId="6" hidden="1">#REF!</definedName>
    <definedName name="__123Graph_X" hidden="1">#REF!</definedName>
    <definedName name="__123Graph_XBSYSASST" localSheetId="28" hidden="1">#REF!</definedName>
    <definedName name="__123Graph_XBSYSASST" localSheetId="39" hidden="1">#REF!</definedName>
    <definedName name="__123Graph_XBSYSASST" localSheetId="42" hidden="1">#REF!</definedName>
    <definedName name="__123Graph_XBSYSASST" hidden="1">#REF!</definedName>
    <definedName name="__123Graph_XCBASSETS" localSheetId="28" hidden="1">#REF!</definedName>
    <definedName name="__123Graph_XCBASSETS" localSheetId="39" hidden="1">#REF!</definedName>
    <definedName name="__123Graph_XCBASSETS" localSheetId="42" hidden="1">#REF!</definedName>
    <definedName name="__123Graph_XCBASSETS" localSheetId="6" hidden="1">#REF!</definedName>
    <definedName name="__123Graph_XCBASSETS" hidden="1">#REF!</definedName>
    <definedName name="__123Graph_XCBAWKLY" localSheetId="28" hidden="1">#REF!</definedName>
    <definedName name="__123Graph_XCBAWKLY" localSheetId="39" hidden="1">#REF!</definedName>
    <definedName name="__123Graph_XCBAWKLY" localSheetId="42" hidden="1">#REF!</definedName>
    <definedName name="__123Graph_XCBAWKLY" localSheetId="6" hidden="1">#REF!</definedName>
    <definedName name="__123Graph_XCBAWKLY" hidden="1">#REF!</definedName>
    <definedName name="__123Graph_XIBRD_LEND" localSheetId="6" hidden="1">#REF!</definedName>
    <definedName name="__123Graph_XIBRD_LEND" hidden="1">#REF!</definedName>
    <definedName name="__123Graph_XIMPORTS" localSheetId="28" hidden="1">#REF!</definedName>
    <definedName name="__123Graph_XIMPORTS" localSheetId="39" hidden="1">#REF!</definedName>
    <definedName name="__123Graph_XIMPORTS" localSheetId="6" hidden="1">#REF!</definedName>
    <definedName name="__123Graph_XIMPORTS" hidden="1">#REF!</definedName>
    <definedName name="__123Graph_XMIMPMAC" localSheetId="28" hidden="1">#REF!</definedName>
    <definedName name="__123Graph_XMIMPMAC" localSheetId="39" hidden="1">#REF!</definedName>
    <definedName name="__123Graph_XMIMPMAC" localSheetId="42" hidden="1">#REF!</definedName>
    <definedName name="__123Graph_XMIMPMAC" localSheetId="6" hidden="1">#REF!</definedName>
    <definedName name="__123Graph_XMIMPMAC" hidden="1">#REF!</definedName>
    <definedName name="__123Graph_XMSWKLY" localSheetId="28" hidden="1">#REF!</definedName>
    <definedName name="__123Graph_XMSWKLY" localSheetId="39" hidden="1">#REF!</definedName>
    <definedName name="__123Graph_XMSWKLY" localSheetId="42" hidden="1">#REF!</definedName>
    <definedName name="__123Graph_XMSWKLY" localSheetId="6" hidden="1">#REF!</definedName>
    <definedName name="__123Graph_XMSWKLY" hidden="1">#REF!</definedName>
    <definedName name="__123Graph_XNDA" localSheetId="28" hidden="1">#REF!</definedName>
    <definedName name="__123Graph_XNDA" localSheetId="39" hidden="1">#REF!</definedName>
    <definedName name="__123Graph_XNDA" localSheetId="6" hidden="1">#REF!</definedName>
    <definedName name="__123Graph_XNDA" hidden="1">#REF!</definedName>
    <definedName name="_awr1" localSheetId="24" hidden="1">{#N/A,#N/A,FALSE,"DOC";"TB_28",#N/A,FALSE,"FITB_28";"TB_91",#N/A,FALSE,"FITB_91";"TB_182",#N/A,FALSE,"FITB_182";"TB_273",#N/A,FALSE,"FITB_273";"TB_364",#N/A,FALSE,"FITB_364 ";"SUMMARY",#N/A,FALSE,"Summary"}</definedName>
    <definedName name="_awr1" localSheetId="25" hidden="1">{#N/A,#N/A,FALSE,"DOC";"TB_28",#N/A,FALSE,"FITB_28";"TB_91",#N/A,FALSE,"FITB_91";"TB_182",#N/A,FALSE,"FITB_182";"TB_273",#N/A,FALSE,"FITB_273";"TB_364",#N/A,FALSE,"FITB_364 ";"SUMMARY",#N/A,FALSE,"Summary"}</definedName>
    <definedName name="_awr1" localSheetId="28" hidden="1">{#N/A,#N/A,FALSE,"DOC";"TB_28",#N/A,FALSE,"FITB_28";"TB_91",#N/A,FALSE,"FITB_91";"TB_182",#N/A,FALSE,"FITB_182";"TB_273",#N/A,FALSE,"FITB_273";"TB_364",#N/A,FALSE,"FITB_364 ";"SUMMARY",#N/A,FALSE,"Summary"}</definedName>
    <definedName name="_awr1" localSheetId="29" hidden="1">{#N/A,#N/A,FALSE,"DOC";"TB_28",#N/A,FALSE,"FITB_28";"TB_91",#N/A,FALSE,"FITB_91";"TB_182",#N/A,FALSE,"FITB_182";"TB_273",#N/A,FALSE,"FITB_273";"TB_364",#N/A,FALSE,"FITB_364 ";"SUMMARY",#N/A,FALSE,"Summary"}</definedName>
    <definedName name="_awr1" localSheetId="31" hidden="1">{#N/A,#N/A,FALSE,"DOC";"TB_28",#N/A,FALSE,"FITB_28";"TB_91",#N/A,FALSE,"FITB_91";"TB_182",#N/A,FALSE,"FITB_182";"TB_273",#N/A,FALSE,"FITB_273";"TB_364",#N/A,FALSE,"FITB_364 ";"SUMMARY",#N/A,FALSE,"Summary"}</definedName>
    <definedName name="_awr1" localSheetId="32" hidden="1">{#N/A,#N/A,FALSE,"DOC";"TB_28",#N/A,FALSE,"FITB_28";"TB_91",#N/A,FALSE,"FITB_91";"TB_182",#N/A,FALSE,"FITB_182";"TB_273",#N/A,FALSE,"FITB_273";"TB_364",#N/A,FALSE,"FITB_364 ";"SUMMARY",#N/A,FALSE,"Summary"}</definedName>
    <definedName name="_awr1" localSheetId="33" hidden="1">{#N/A,#N/A,FALSE,"DOC";"TB_28",#N/A,FALSE,"FITB_28";"TB_91",#N/A,FALSE,"FITB_91";"TB_182",#N/A,FALSE,"FITB_182";"TB_273",#N/A,FALSE,"FITB_273";"TB_364",#N/A,FALSE,"FITB_364 ";"SUMMARY",#N/A,FALSE,"Summary"}</definedName>
    <definedName name="_awr1" localSheetId="37" hidden="1">{#N/A,#N/A,FALSE,"DOC";"TB_28",#N/A,FALSE,"FITB_28";"TB_91",#N/A,FALSE,"FITB_91";"TB_182",#N/A,FALSE,"FITB_182";"TB_273",#N/A,FALSE,"FITB_273";"TB_364",#N/A,FALSE,"FITB_364 ";"SUMMARY",#N/A,FALSE,"Summary"}</definedName>
    <definedName name="_awr1" localSheetId="39" hidden="1">{#N/A,#N/A,FALSE,"DOC";"TB_28",#N/A,FALSE,"FITB_28";"TB_91",#N/A,FALSE,"FITB_91";"TB_182",#N/A,FALSE,"FITB_182";"TB_273",#N/A,FALSE,"FITB_273";"TB_364",#N/A,FALSE,"FITB_364 ";"SUMMARY",#N/A,FALSE,"Summary"}</definedName>
    <definedName name="_awr1" localSheetId="41" hidden="1">{#N/A,#N/A,FALSE,"DOC";"TB_28",#N/A,FALSE,"FITB_28";"TB_91",#N/A,FALSE,"FITB_91";"TB_182",#N/A,FALSE,"FITB_182";"TB_273",#N/A,FALSE,"FITB_273";"TB_364",#N/A,FALSE,"FITB_364 ";"SUMMARY",#N/A,FALSE,"Summary"}</definedName>
    <definedName name="_awr1" localSheetId="42" hidden="1">{#N/A,#N/A,FALSE,"DOC";"TB_28",#N/A,FALSE,"FITB_28";"TB_91",#N/A,FALSE,"FITB_91";"TB_182",#N/A,FALSE,"FITB_182";"TB_273",#N/A,FALSE,"FITB_273";"TB_364",#N/A,FALSE,"FITB_364 ";"SUMMARY",#N/A,FALSE,"Summary"}</definedName>
    <definedName name="_awr1" localSheetId="4" hidden="1">{#N/A,#N/A,FALSE,"DOC";"TB_28",#N/A,FALSE,"FITB_28";"TB_91",#N/A,FALSE,"FITB_91";"TB_182",#N/A,FALSE,"FITB_182";"TB_273",#N/A,FALSE,"FITB_273";"TB_364",#N/A,FALSE,"FITB_364 ";"SUMMARY",#N/A,FALSE,"Summary"}</definedName>
    <definedName name="_awr1" localSheetId="6" hidden="1">{#N/A,#N/A,FALSE,"DOC";"TB_28",#N/A,FALSE,"FITB_28";"TB_91",#N/A,FALSE,"FITB_91";"TB_182",#N/A,FALSE,"FITB_182";"TB_273",#N/A,FALSE,"FITB_273";"TB_364",#N/A,FALSE,"FITB_364 ";"SUMMARY",#N/A,FALSE,"Summary"}</definedName>
    <definedName name="_awr1" hidden="1">{#N/A,#N/A,FALSE,"DOC";"TB_28",#N/A,FALSE,"FITB_28";"TB_91",#N/A,FALSE,"FITB_91";"TB_182",#N/A,FALSE,"FITB_182";"TB_273",#N/A,FALSE,"FITB_273";"TB_364",#N/A,FALSE,"FITB_364 ";"SUMMARY",#N/A,FALSE,"Summary"}</definedName>
    <definedName name="_Dist_Bin" localSheetId="28" hidden="1">#REF!</definedName>
    <definedName name="_Dist_Bin" localSheetId="39" hidden="1">#REF!</definedName>
    <definedName name="_Dist_Bin" localSheetId="42" hidden="1">#REF!</definedName>
    <definedName name="_Dist_Bin" localSheetId="6" hidden="1">#REF!</definedName>
    <definedName name="_Dist_Bin" hidden="1">#REF!</definedName>
    <definedName name="_Dist_Values" localSheetId="28" hidden="1">#REF!</definedName>
    <definedName name="_Dist_Values" localSheetId="39" hidden="1">#REF!</definedName>
    <definedName name="_Dist_Values" localSheetId="42" hidden="1">#REF!</definedName>
    <definedName name="_Dist_Values" localSheetId="6" hidden="1">#REF!</definedName>
    <definedName name="_Dist_Values" hidden="1">#REF!</definedName>
    <definedName name="_Fill" localSheetId="28" hidden="1">#REF!</definedName>
    <definedName name="_Fill" localSheetId="39" hidden="1">#REF!</definedName>
    <definedName name="_Fill" localSheetId="42" hidden="1">#REF!</definedName>
    <definedName name="_Fill" localSheetId="6" hidden="1">#REF!</definedName>
    <definedName name="_Fill" hidden="1">#REF!</definedName>
    <definedName name="_Fill1" localSheetId="39" hidden="1">#REF!</definedName>
    <definedName name="_Fill1" localSheetId="42" hidden="1">#REF!</definedName>
    <definedName name="_Fill1" localSheetId="6" hidden="1">#REF!</definedName>
    <definedName name="_Fill1" hidden="1">#REF!</definedName>
    <definedName name="_Filler" localSheetId="6" hidden="1">#REF!</definedName>
    <definedName name="_Filler" hidden="1">#REF!</definedName>
    <definedName name="_filterd" localSheetId="6" hidden="1">#REF!</definedName>
    <definedName name="_filterd" hidden="1">#REF!</definedName>
    <definedName name="_xlnm._FilterDatabase" localSheetId="15" hidden="1">'D10'!#REF!</definedName>
    <definedName name="_xlnm._FilterDatabase" localSheetId="42" hidden="1">'D27'!#REF!</definedName>
    <definedName name="_xlnm._FilterDatabase" localSheetId="4" hidden="1">#REF!</definedName>
    <definedName name="_xlnm._FilterDatabase" localSheetId="6" hidden="1">#REF!</definedName>
    <definedName name="_xlnm._FilterDatabase" localSheetId="12" hidden="1">'D8'!$B$43:$H$43</definedName>
    <definedName name="_xlnm._FilterDatabase" hidden="1">#REF!</definedName>
    <definedName name="_gfd2" localSheetId="24" hidden="1">{"mt1",#N/A,FALSE,"Debt";"mt2",#N/A,FALSE,"Debt";"mt3",#N/A,FALSE,"Debt";"mt4",#N/A,FALSE,"Debt";"mt5",#N/A,FALSE,"Debt";"mt6",#N/A,FALSE,"Debt";"mt7",#N/A,FALSE,"Debt"}</definedName>
    <definedName name="_gfd2" localSheetId="25" hidden="1">{"mt1",#N/A,FALSE,"Debt";"mt2",#N/A,FALSE,"Debt";"mt3",#N/A,FALSE,"Debt";"mt4",#N/A,FALSE,"Debt";"mt5",#N/A,FALSE,"Debt";"mt6",#N/A,FALSE,"Debt";"mt7",#N/A,FALSE,"Debt"}</definedName>
    <definedName name="_gfd2" localSheetId="28" hidden="1">{"mt1",#N/A,FALSE,"Debt";"mt2",#N/A,FALSE,"Debt";"mt3",#N/A,FALSE,"Debt";"mt4",#N/A,FALSE,"Debt";"mt5",#N/A,FALSE,"Debt";"mt6",#N/A,FALSE,"Debt";"mt7",#N/A,FALSE,"Debt"}</definedName>
    <definedName name="_gfd2" localSheetId="29" hidden="1">{"mt1",#N/A,FALSE,"Debt";"mt2",#N/A,FALSE,"Debt";"mt3",#N/A,FALSE,"Debt";"mt4",#N/A,FALSE,"Debt";"mt5",#N/A,FALSE,"Debt";"mt6",#N/A,FALSE,"Debt";"mt7",#N/A,FALSE,"Debt"}</definedName>
    <definedName name="_gfd2" localSheetId="31" hidden="1">{"mt1",#N/A,FALSE,"Debt";"mt2",#N/A,FALSE,"Debt";"mt3",#N/A,FALSE,"Debt";"mt4",#N/A,FALSE,"Debt";"mt5",#N/A,FALSE,"Debt";"mt6",#N/A,FALSE,"Debt";"mt7",#N/A,FALSE,"Debt"}</definedName>
    <definedName name="_gfd2" localSheetId="32" hidden="1">{"mt1",#N/A,FALSE,"Debt";"mt2",#N/A,FALSE,"Debt";"mt3",#N/A,FALSE,"Debt";"mt4",#N/A,FALSE,"Debt";"mt5",#N/A,FALSE,"Debt";"mt6",#N/A,FALSE,"Debt";"mt7",#N/A,FALSE,"Debt"}</definedName>
    <definedName name="_gfd2" localSheetId="33" hidden="1">{"mt1",#N/A,FALSE,"Debt";"mt2",#N/A,FALSE,"Debt";"mt3",#N/A,FALSE,"Debt";"mt4",#N/A,FALSE,"Debt";"mt5",#N/A,FALSE,"Debt";"mt6",#N/A,FALSE,"Debt";"mt7",#N/A,FALSE,"Debt"}</definedName>
    <definedName name="_gfd2" localSheetId="37" hidden="1">{"mt1",#N/A,FALSE,"Debt";"mt2",#N/A,FALSE,"Debt";"mt3",#N/A,FALSE,"Debt";"mt4",#N/A,FALSE,"Debt";"mt5",#N/A,FALSE,"Debt";"mt6",#N/A,FALSE,"Debt";"mt7",#N/A,FALSE,"Debt"}</definedName>
    <definedName name="_gfd2" localSheetId="39" hidden="1">{"mt1",#N/A,FALSE,"Debt";"mt2",#N/A,FALSE,"Debt";"mt3",#N/A,FALSE,"Debt";"mt4",#N/A,FALSE,"Debt";"mt5",#N/A,FALSE,"Debt";"mt6",#N/A,FALSE,"Debt";"mt7",#N/A,FALSE,"Debt"}</definedName>
    <definedName name="_gfd2" localSheetId="41" hidden="1">{"mt1",#N/A,FALSE,"Debt";"mt2",#N/A,FALSE,"Debt";"mt3",#N/A,FALSE,"Debt";"mt4",#N/A,FALSE,"Debt";"mt5",#N/A,FALSE,"Debt";"mt6",#N/A,FALSE,"Debt";"mt7",#N/A,FALSE,"Debt"}</definedName>
    <definedName name="_gfd2" localSheetId="42" hidden="1">{"mt1",#N/A,FALSE,"Debt";"mt2",#N/A,FALSE,"Debt";"mt3",#N/A,FALSE,"Debt";"mt4",#N/A,FALSE,"Debt";"mt5",#N/A,FALSE,"Debt";"mt6",#N/A,FALSE,"Debt";"mt7",#N/A,FALSE,"Debt"}</definedName>
    <definedName name="_gfd2" localSheetId="4" hidden="1">{"mt1",#N/A,FALSE,"Debt";"mt2",#N/A,FALSE,"Debt";"mt3",#N/A,FALSE,"Debt";"mt4",#N/A,FALSE,"Debt";"mt5",#N/A,FALSE,"Debt";"mt6",#N/A,FALSE,"Debt";"mt7",#N/A,FALSE,"Debt"}</definedName>
    <definedName name="_gfd2" localSheetId="6" hidden="1">{"mt1",#N/A,FALSE,"Debt";"mt2",#N/A,FALSE,"Debt";"mt3",#N/A,FALSE,"Debt";"mt4",#N/A,FALSE,"Debt";"mt5",#N/A,FALSE,"Debt";"mt6",#N/A,FALSE,"Debt";"mt7",#N/A,FALSE,"Debt"}</definedName>
    <definedName name="_gfd2" hidden="1">{"mt1",#N/A,FALSE,"Debt";"mt2",#N/A,FALSE,"Debt";"mt3",#N/A,FALSE,"Debt";"mt4",#N/A,FALSE,"Debt";"mt5",#N/A,FALSE,"Debt";"mt6",#N/A,FALSE,"Debt";"mt7",#N/A,FALSE,"Debt"}</definedName>
    <definedName name="_Hlk164784777" localSheetId="22">'T7'!$B$5</definedName>
    <definedName name="_Hlk82694268" localSheetId="7">'T3'!$B$3</definedName>
    <definedName name="_Key1" localSheetId="28" hidden="1">#REF!</definedName>
    <definedName name="_Key1" localSheetId="39" hidden="1">#REF!</definedName>
    <definedName name="_Key1" localSheetId="42" hidden="1">#REF!</definedName>
    <definedName name="_Key1" localSheetId="6" hidden="1">#REF!</definedName>
    <definedName name="_Key1" hidden="1">#REF!</definedName>
    <definedName name="_Key2" localSheetId="28" hidden="1">#REF!</definedName>
    <definedName name="_Key2" localSheetId="39" hidden="1">#REF!</definedName>
    <definedName name="_Key2" localSheetId="42" hidden="1">#REF!</definedName>
    <definedName name="_Key2" localSheetId="6" hidden="1">#REF!</definedName>
    <definedName name="_Key2" hidden="1">#REF!</definedName>
    <definedName name="_Order1" hidden="1">255</definedName>
    <definedName name="_Order2" hidden="1">255</definedName>
    <definedName name="_Parse_Out" localSheetId="28" hidden="1">#REF!</definedName>
    <definedName name="_Parse_Out" localSheetId="39" hidden="1">#REF!</definedName>
    <definedName name="_Parse_Out" localSheetId="42" hidden="1">#REF!</definedName>
    <definedName name="_Parse_Out" localSheetId="6" hidden="1">#REF!</definedName>
    <definedName name="_Parse_Out" hidden="1">#REF!</definedName>
    <definedName name="_Ref127958692" localSheetId="12">'D8'!$B$5</definedName>
    <definedName name="_Ref127959271" localSheetId="13">'D9'!$B$5</definedName>
    <definedName name="_Ref127980868" localSheetId="16">'T6'!$B$3</definedName>
    <definedName name="_Ref127981012" localSheetId="11">'T4'!$B$3</definedName>
    <definedName name="_Ref127981012" localSheetId="14">'T5'!$B$3</definedName>
    <definedName name="_Ref128036424" localSheetId="23">'T8'!$B$3</definedName>
    <definedName name="_Ref128036509" localSheetId="26">'T9'!$B$3</definedName>
    <definedName name="_Ref128036591" localSheetId="27">'T10'!$B$3</definedName>
    <definedName name="_Ref128036795" localSheetId="35">'T12'!$B$3</definedName>
    <definedName name="_Ref128036938" localSheetId="36">'T13'!$B$3</definedName>
    <definedName name="_Ref128036938" localSheetId="38">'T14'!$B$3</definedName>
    <definedName name="_Ref128036938" localSheetId="44">'T16'!$B$3</definedName>
    <definedName name="_Ref128037083" localSheetId="40">'T15'!$B$3</definedName>
    <definedName name="_Ref130801470" localSheetId="34">'T11'!$B$3</definedName>
    <definedName name="_Regression_Int" hidden="1">1</definedName>
    <definedName name="_Regression_Out" localSheetId="4" hidden="1">#REF!</definedName>
    <definedName name="_Regression_Out" localSheetId="6" hidden="1">#REF!</definedName>
    <definedName name="_Regression_Out" hidden="1">#REF!</definedName>
    <definedName name="_Regression_X" localSheetId="4" hidden="1">#REF!</definedName>
    <definedName name="_Regression_X" localSheetId="6" hidden="1">#REF!</definedName>
    <definedName name="_Regression_X" hidden="1">#REF!</definedName>
    <definedName name="_Regression_Y" localSheetId="4" hidden="1">#REF!</definedName>
    <definedName name="_Regression_Y" localSheetId="6" hidden="1">#REF!</definedName>
    <definedName name="_Regression_Y" hidden="1">#REF!</definedName>
    <definedName name="_Sort" localSheetId="25" hidden="1">#REF!</definedName>
    <definedName name="_Sort" localSheetId="28" hidden="1">#REF!</definedName>
    <definedName name="_Sort" localSheetId="39" hidden="1">#REF!</definedName>
    <definedName name="_Sort" localSheetId="42" hidden="1">#REF!</definedName>
    <definedName name="_Sort" localSheetId="6" hidden="1">#REF!</definedName>
    <definedName name="_Sort" hidden="1">#REF!</definedName>
    <definedName name="_x1" localSheetId="24" hidden="1">{"partial screen",#N/A,FALSE,"State_Gov't"}</definedName>
    <definedName name="_x1" localSheetId="25" hidden="1">{"partial screen",#N/A,FALSE,"State_Gov't"}</definedName>
    <definedName name="_x1" localSheetId="28" hidden="1">{"partial screen",#N/A,FALSE,"State_Gov't"}</definedName>
    <definedName name="_x1" localSheetId="29" hidden="1">{"partial screen",#N/A,FALSE,"State_Gov't"}</definedName>
    <definedName name="_x1" localSheetId="31" hidden="1">{"partial screen",#N/A,FALSE,"State_Gov't"}</definedName>
    <definedName name="_x1" localSheetId="32" hidden="1">{"partial screen",#N/A,FALSE,"State_Gov't"}</definedName>
    <definedName name="_x1" localSheetId="33" hidden="1">{"partial screen",#N/A,FALSE,"State_Gov't"}</definedName>
    <definedName name="_x1" localSheetId="37" hidden="1">{"partial screen",#N/A,FALSE,"State_Gov't"}</definedName>
    <definedName name="_x1" localSheetId="39" hidden="1">{"partial screen",#N/A,FALSE,"State_Gov't"}</definedName>
    <definedName name="_x1" localSheetId="41" hidden="1">{"partial screen",#N/A,FALSE,"State_Gov't"}</definedName>
    <definedName name="_x1" localSheetId="42" hidden="1">{"partial screen",#N/A,FALSE,"State_Gov't"}</definedName>
    <definedName name="_x1" localSheetId="4" hidden="1">{"partial screen",#N/A,FALSE,"State_Gov't"}</definedName>
    <definedName name="_x1" localSheetId="6" hidden="1">{"partial screen",#N/A,FALSE,"State_Gov't"}</definedName>
    <definedName name="_x1" hidden="1">{"partial screen",#N/A,FALSE,"State_Gov't"}</definedName>
    <definedName name="_x2" localSheetId="24" hidden="1">{"partial screen",#N/A,FALSE,"State_Gov't"}</definedName>
    <definedName name="_x2" localSheetId="25" hidden="1">{"partial screen",#N/A,FALSE,"State_Gov't"}</definedName>
    <definedName name="_x2" localSheetId="28" hidden="1">{"partial screen",#N/A,FALSE,"State_Gov't"}</definedName>
    <definedName name="_x2" localSheetId="29" hidden="1">{"partial screen",#N/A,FALSE,"State_Gov't"}</definedName>
    <definedName name="_x2" localSheetId="31" hidden="1">{"partial screen",#N/A,FALSE,"State_Gov't"}</definedName>
    <definedName name="_x2" localSheetId="32" hidden="1">{"partial screen",#N/A,FALSE,"State_Gov't"}</definedName>
    <definedName name="_x2" localSheetId="33" hidden="1">{"partial screen",#N/A,FALSE,"State_Gov't"}</definedName>
    <definedName name="_x2" localSheetId="37" hidden="1">{"partial screen",#N/A,FALSE,"State_Gov't"}</definedName>
    <definedName name="_x2" localSheetId="39" hidden="1">{"partial screen",#N/A,FALSE,"State_Gov't"}</definedName>
    <definedName name="_x2" localSheetId="41" hidden="1">{"partial screen",#N/A,FALSE,"State_Gov't"}</definedName>
    <definedName name="_x2" localSheetId="42" hidden="1">{"partial screen",#N/A,FALSE,"State_Gov't"}</definedName>
    <definedName name="_x2" localSheetId="4" hidden="1">{"partial screen",#N/A,FALSE,"State_Gov't"}</definedName>
    <definedName name="_x2" localSheetId="6" hidden="1">{"partial screen",#N/A,FALSE,"State_Gov't"}</definedName>
    <definedName name="_x2" hidden="1">{"partial screen",#N/A,FALSE,"State_Gov't"}</definedName>
    <definedName name="aaa" localSheetId="4" hidden="1">#REF!</definedName>
    <definedName name="aaa" localSheetId="6" hidden="1">#REF!</definedName>
    <definedName name="aaa" hidden="1">#REF!</definedName>
    <definedName name="ab" localSheetId="24" hidden="1">{"Riqfin97",#N/A,FALSE,"Tran";"Riqfinpro",#N/A,FALSE,"Tran"}</definedName>
    <definedName name="ab" localSheetId="25" hidden="1">{"Riqfin97",#N/A,FALSE,"Tran";"Riqfinpro",#N/A,FALSE,"Tran"}</definedName>
    <definedName name="ab" localSheetId="28" hidden="1">{"Riqfin97",#N/A,FALSE,"Tran";"Riqfinpro",#N/A,FALSE,"Tran"}</definedName>
    <definedName name="ab" localSheetId="29" hidden="1">{"Riqfin97",#N/A,FALSE,"Tran";"Riqfinpro",#N/A,FALSE,"Tran"}</definedName>
    <definedName name="ab" localSheetId="31" hidden="1">{"Riqfin97",#N/A,FALSE,"Tran";"Riqfinpro",#N/A,FALSE,"Tran"}</definedName>
    <definedName name="ab" localSheetId="32" hidden="1">{"Riqfin97",#N/A,FALSE,"Tran";"Riqfinpro",#N/A,FALSE,"Tran"}</definedName>
    <definedName name="ab" localSheetId="33" hidden="1">{"Riqfin97",#N/A,FALSE,"Tran";"Riqfinpro",#N/A,FALSE,"Tran"}</definedName>
    <definedName name="ab" localSheetId="37" hidden="1">{"Riqfin97",#N/A,FALSE,"Tran";"Riqfinpro",#N/A,FALSE,"Tran"}</definedName>
    <definedName name="ab" localSheetId="39" hidden="1">{"Riqfin97",#N/A,FALSE,"Tran";"Riqfinpro",#N/A,FALSE,"Tran"}</definedName>
    <definedName name="ab" localSheetId="41" hidden="1">{"Riqfin97",#N/A,FALSE,"Tran";"Riqfinpro",#N/A,FALSE,"Tran"}</definedName>
    <definedName name="ab" localSheetId="42" hidden="1">{"Riqfin97",#N/A,FALSE,"Tran";"Riqfinpro",#N/A,FALSE,"Tran"}</definedName>
    <definedName name="ab" localSheetId="4" hidden="1">{"Riqfin97",#N/A,FALSE,"Tran";"Riqfinpro",#N/A,FALSE,"Tran"}</definedName>
    <definedName name="ab" localSheetId="6" hidden="1">{"Riqfin97",#N/A,FALSE,"Tran";"Riqfinpro",#N/A,FALSE,"Tran"}</definedName>
    <definedName name="ab" hidden="1">{"Riqfin97",#N/A,FALSE,"Tran";"Riqfinpro",#N/A,FALSE,"Tran"}</definedName>
    <definedName name="ad" localSheetId="24" hidden="1">{"mt1",#N/A,FALSE,"Debt";"mt2",#N/A,FALSE,"Debt";"mt3",#N/A,FALSE,"Debt";"mt4",#N/A,FALSE,"Debt";"mt5",#N/A,FALSE,"Debt";"mt6",#N/A,FALSE,"Debt";"mt7",#N/A,FALSE,"Debt"}</definedName>
    <definedName name="ad" localSheetId="25" hidden="1">{"mt1",#N/A,FALSE,"Debt";"mt2",#N/A,FALSE,"Debt";"mt3",#N/A,FALSE,"Debt";"mt4",#N/A,FALSE,"Debt";"mt5",#N/A,FALSE,"Debt";"mt6",#N/A,FALSE,"Debt";"mt7",#N/A,FALSE,"Debt"}</definedName>
    <definedName name="ad" localSheetId="28" hidden="1">{"mt1",#N/A,FALSE,"Debt";"mt2",#N/A,FALSE,"Debt";"mt3",#N/A,FALSE,"Debt";"mt4",#N/A,FALSE,"Debt";"mt5",#N/A,FALSE,"Debt";"mt6",#N/A,FALSE,"Debt";"mt7",#N/A,FALSE,"Debt"}</definedName>
    <definedName name="ad" localSheetId="29" hidden="1">{"mt1",#N/A,FALSE,"Debt";"mt2",#N/A,FALSE,"Debt";"mt3",#N/A,FALSE,"Debt";"mt4",#N/A,FALSE,"Debt";"mt5",#N/A,FALSE,"Debt";"mt6",#N/A,FALSE,"Debt";"mt7",#N/A,FALSE,"Debt"}</definedName>
    <definedName name="ad" localSheetId="31" hidden="1">{"mt1",#N/A,FALSE,"Debt";"mt2",#N/A,FALSE,"Debt";"mt3",#N/A,FALSE,"Debt";"mt4",#N/A,FALSE,"Debt";"mt5",#N/A,FALSE,"Debt";"mt6",#N/A,FALSE,"Debt";"mt7",#N/A,FALSE,"Debt"}</definedName>
    <definedName name="ad" localSheetId="32" hidden="1">{"mt1",#N/A,FALSE,"Debt";"mt2",#N/A,FALSE,"Debt";"mt3",#N/A,FALSE,"Debt";"mt4",#N/A,FALSE,"Debt";"mt5",#N/A,FALSE,"Debt";"mt6",#N/A,FALSE,"Debt";"mt7",#N/A,FALSE,"Debt"}</definedName>
    <definedName name="ad" localSheetId="33" hidden="1">{"mt1",#N/A,FALSE,"Debt";"mt2",#N/A,FALSE,"Debt";"mt3",#N/A,FALSE,"Debt";"mt4",#N/A,FALSE,"Debt";"mt5",#N/A,FALSE,"Debt";"mt6",#N/A,FALSE,"Debt";"mt7",#N/A,FALSE,"Debt"}</definedName>
    <definedName name="ad" localSheetId="37" hidden="1">{"mt1",#N/A,FALSE,"Debt";"mt2",#N/A,FALSE,"Debt";"mt3",#N/A,FALSE,"Debt";"mt4",#N/A,FALSE,"Debt";"mt5",#N/A,FALSE,"Debt";"mt6",#N/A,FALSE,"Debt";"mt7",#N/A,FALSE,"Debt"}</definedName>
    <definedName name="ad" localSheetId="39" hidden="1">{"mt1",#N/A,FALSE,"Debt";"mt2",#N/A,FALSE,"Debt";"mt3",#N/A,FALSE,"Debt";"mt4",#N/A,FALSE,"Debt";"mt5",#N/A,FALSE,"Debt";"mt6",#N/A,FALSE,"Debt";"mt7",#N/A,FALSE,"Debt"}</definedName>
    <definedName name="ad" localSheetId="41" hidden="1">{"mt1",#N/A,FALSE,"Debt";"mt2",#N/A,FALSE,"Debt";"mt3",#N/A,FALSE,"Debt";"mt4",#N/A,FALSE,"Debt";"mt5",#N/A,FALSE,"Debt";"mt6",#N/A,FALSE,"Debt";"mt7",#N/A,FALSE,"Debt"}</definedName>
    <definedName name="ad" localSheetId="42" hidden="1">{"mt1",#N/A,FALSE,"Debt";"mt2",#N/A,FALSE,"Debt";"mt3",#N/A,FALSE,"Debt";"mt4",#N/A,FALSE,"Debt";"mt5",#N/A,FALSE,"Debt";"mt6",#N/A,FALSE,"Debt";"mt7",#N/A,FALSE,"Debt"}</definedName>
    <definedName name="ad" localSheetId="4" hidden="1">{"mt1",#N/A,FALSE,"Debt";"mt2",#N/A,FALSE,"Debt";"mt3",#N/A,FALSE,"Debt";"mt4",#N/A,FALSE,"Debt";"mt5",#N/A,FALSE,"Debt";"mt6",#N/A,FALSE,"Debt";"mt7",#N/A,FALSE,"Debt"}</definedName>
    <definedName name="ad" localSheetId="6" hidden="1">{"mt1",#N/A,FALSE,"Debt";"mt2",#N/A,FALSE,"Debt";"mt3",#N/A,FALSE,"Debt";"mt4",#N/A,FALSE,"Debt";"mt5",#N/A,FALSE,"Debt";"mt6",#N/A,FALSE,"Debt";"mt7",#N/A,FALSE,"Debt"}</definedName>
    <definedName name="ad" hidden="1">{"mt1",#N/A,FALSE,"Debt";"mt2",#N/A,FALSE,"Debt";"mt3",#N/A,FALSE,"Debt";"mt4",#N/A,FALSE,"Debt";"mt5",#N/A,FALSE,"Debt";"mt6",#N/A,FALSE,"Debt";"mt7",#N/A,FALSE,"Debt"}</definedName>
    <definedName name="adf" localSheetId="24" hidden="1">{"Riqfin97",#N/A,FALSE,"Tran";"Riqfinpro",#N/A,FALSE,"Tran"}</definedName>
    <definedName name="adf" localSheetId="25" hidden="1">{"Riqfin97",#N/A,FALSE,"Tran";"Riqfinpro",#N/A,FALSE,"Tran"}</definedName>
    <definedName name="adf" localSheetId="28" hidden="1">{"Riqfin97",#N/A,FALSE,"Tran";"Riqfinpro",#N/A,FALSE,"Tran"}</definedName>
    <definedName name="adf" localSheetId="29" hidden="1">{"Riqfin97",#N/A,FALSE,"Tran";"Riqfinpro",#N/A,FALSE,"Tran"}</definedName>
    <definedName name="adf" localSheetId="31" hidden="1">{"Riqfin97",#N/A,FALSE,"Tran";"Riqfinpro",#N/A,FALSE,"Tran"}</definedName>
    <definedName name="adf" localSheetId="32" hidden="1">{"Riqfin97",#N/A,FALSE,"Tran";"Riqfinpro",#N/A,FALSE,"Tran"}</definedName>
    <definedName name="adf" localSheetId="33" hidden="1">{"Riqfin97",#N/A,FALSE,"Tran";"Riqfinpro",#N/A,FALSE,"Tran"}</definedName>
    <definedName name="adf" localSheetId="37" hidden="1">{"Riqfin97",#N/A,FALSE,"Tran";"Riqfinpro",#N/A,FALSE,"Tran"}</definedName>
    <definedName name="adf" localSheetId="39" hidden="1">{"Riqfin97",#N/A,FALSE,"Tran";"Riqfinpro",#N/A,FALSE,"Tran"}</definedName>
    <definedName name="adf" localSheetId="41" hidden="1">{"Riqfin97",#N/A,FALSE,"Tran";"Riqfinpro",#N/A,FALSE,"Tran"}</definedName>
    <definedName name="adf" localSheetId="42" hidden="1">{"Riqfin97",#N/A,FALSE,"Tran";"Riqfinpro",#N/A,FALSE,"Tran"}</definedName>
    <definedName name="adf" localSheetId="4" hidden="1">{"Riqfin97",#N/A,FALSE,"Tran";"Riqfinpro",#N/A,FALSE,"Tran"}</definedName>
    <definedName name="adf" localSheetId="6" hidden="1">{"Riqfin97",#N/A,FALSE,"Tran";"Riqfinpro",#N/A,FALSE,"Tran"}</definedName>
    <definedName name="adf" hidden="1">{"Riqfin97",#N/A,FALSE,"Tran";"Riqfinpro",#N/A,FALSE,"Tran"}</definedName>
    <definedName name="anscount" hidden="1">1</definedName>
    <definedName name="asdg" localSheetId="24" hidden="1">{"Main Economic Indicators",#N/A,FALSE,"C"}</definedName>
    <definedName name="asdg" localSheetId="25" hidden="1">{"Main Economic Indicators",#N/A,FALSE,"C"}</definedName>
    <definedName name="asdg" localSheetId="28" hidden="1">{"Main Economic Indicators",#N/A,FALSE,"C"}</definedName>
    <definedName name="asdg" localSheetId="29" hidden="1">{"Main Economic Indicators",#N/A,FALSE,"C"}</definedName>
    <definedName name="asdg" localSheetId="31" hidden="1">{"Main Economic Indicators",#N/A,FALSE,"C"}</definedName>
    <definedName name="asdg" localSheetId="32" hidden="1">{"Main Economic Indicators",#N/A,FALSE,"C"}</definedName>
    <definedName name="asdg" localSheetId="33" hidden="1">{"Main Economic Indicators",#N/A,FALSE,"C"}</definedName>
    <definedName name="asdg" localSheetId="37" hidden="1">{"Main Economic Indicators",#N/A,FALSE,"C"}</definedName>
    <definedName name="asdg" localSheetId="39" hidden="1">{"Main Economic Indicators",#N/A,FALSE,"C"}</definedName>
    <definedName name="asdg" localSheetId="41" hidden="1">{"Main Economic Indicators",#N/A,FALSE,"C"}</definedName>
    <definedName name="asdg" localSheetId="42" hidden="1">{"Main Economic Indicators",#N/A,FALSE,"C"}</definedName>
    <definedName name="asdg" localSheetId="4" hidden="1">{"Main Economic Indicators",#N/A,FALSE,"C"}</definedName>
    <definedName name="asdg" localSheetId="6" hidden="1">{"Main Economic Indicators",#N/A,FALSE,"C"}</definedName>
    <definedName name="asdg" hidden="1">{"Main Economic Indicators",#N/A,FALSE,"C"}</definedName>
    <definedName name="b" localSheetId="24" hidden="1">{"Main Economic Indicators",#N/A,FALSE,"C"}</definedName>
    <definedName name="b" localSheetId="25" hidden="1">{"Main Economic Indicators",#N/A,FALSE,"C"}</definedName>
    <definedName name="b" localSheetId="28" hidden="1">{"Main Economic Indicators",#N/A,FALSE,"C"}</definedName>
    <definedName name="b" localSheetId="29" hidden="1">{"Main Economic Indicators",#N/A,FALSE,"C"}</definedName>
    <definedName name="b" localSheetId="31" hidden="1">{"Main Economic Indicators",#N/A,FALSE,"C"}</definedName>
    <definedName name="b" localSheetId="32" hidden="1">{"Main Economic Indicators",#N/A,FALSE,"C"}</definedName>
    <definedName name="b" localSheetId="33" hidden="1">{"Main Economic Indicators",#N/A,FALSE,"C"}</definedName>
    <definedName name="b" localSheetId="37" hidden="1">{"Main Economic Indicators",#N/A,FALSE,"C"}</definedName>
    <definedName name="b" localSheetId="39" hidden="1">{"Main Economic Indicators",#N/A,FALSE,"C"}</definedName>
    <definedName name="b" localSheetId="41" hidden="1">{"Main Economic Indicators",#N/A,FALSE,"C"}</definedName>
    <definedName name="b" localSheetId="42" hidden="1">{"Main Economic Indicators",#N/A,FALSE,"C"}</definedName>
    <definedName name="b" localSheetId="4" hidden="1">{"Main Economic Indicators",#N/A,FALSE,"C"}</definedName>
    <definedName name="b" localSheetId="6" hidden="1">{"Main Economic Indicators",#N/A,FALSE,"C"}</definedName>
    <definedName name="b" hidden="1">{"Main Economic Indicators",#N/A,FALSE,"C"}</definedName>
    <definedName name="bb" localSheetId="24" hidden="1">{"Riqfin97",#N/A,FALSE,"Tran";"Riqfinpro",#N/A,FALSE,"Tran"}</definedName>
    <definedName name="bb" localSheetId="25" hidden="1">{"Riqfin97",#N/A,FALSE,"Tran";"Riqfinpro",#N/A,FALSE,"Tran"}</definedName>
    <definedName name="bb" localSheetId="28" hidden="1">{"Riqfin97",#N/A,FALSE,"Tran";"Riqfinpro",#N/A,FALSE,"Tran"}</definedName>
    <definedName name="bb" localSheetId="29" hidden="1">{"Riqfin97",#N/A,FALSE,"Tran";"Riqfinpro",#N/A,FALSE,"Tran"}</definedName>
    <definedName name="bb" localSheetId="31" hidden="1">{"Riqfin97",#N/A,FALSE,"Tran";"Riqfinpro",#N/A,FALSE,"Tran"}</definedName>
    <definedName name="bb" localSheetId="32" hidden="1">{"Riqfin97",#N/A,FALSE,"Tran";"Riqfinpro",#N/A,FALSE,"Tran"}</definedName>
    <definedName name="bb" localSheetId="33" hidden="1">{"Riqfin97",#N/A,FALSE,"Tran";"Riqfinpro",#N/A,FALSE,"Tran"}</definedName>
    <definedName name="bb" localSheetId="37" hidden="1">{"Riqfin97",#N/A,FALSE,"Tran";"Riqfinpro",#N/A,FALSE,"Tran"}</definedName>
    <definedName name="bb" localSheetId="39" hidden="1">{"Riqfin97",#N/A,FALSE,"Tran";"Riqfinpro",#N/A,FALSE,"Tran"}</definedName>
    <definedName name="bb" localSheetId="41" hidden="1">{"Riqfin97",#N/A,FALSE,"Tran";"Riqfinpro",#N/A,FALSE,"Tran"}</definedName>
    <definedName name="bb" localSheetId="42" hidden="1">{"Riqfin97",#N/A,FALSE,"Tran";"Riqfinpro",#N/A,FALSE,"Tran"}</definedName>
    <definedName name="bb" localSheetId="4" hidden="1">{"Riqfin97",#N/A,FALSE,"Tran";"Riqfinpro",#N/A,FALSE,"Tran"}</definedName>
    <definedName name="bb" localSheetId="6" hidden="1">{"Riqfin97",#N/A,FALSE,"Tran";"Riqfinpro",#N/A,FALSE,"Tran"}</definedName>
    <definedName name="bb" hidden="1">{"Riqfin97",#N/A,FALSE,"Tran";"Riqfinpro",#N/A,FALSE,"Tran"}</definedName>
    <definedName name="bm" localSheetId="24" hidden="1">{"Tab1",#N/A,FALSE,"P";"Tab2",#N/A,FALSE,"P"}</definedName>
    <definedName name="bm" localSheetId="25" hidden="1">{"Tab1",#N/A,FALSE,"P";"Tab2",#N/A,FALSE,"P"}</definedName>
    <definedName name="bm" localSheetId="28" hidden="1">{"Tab1",#N/A,FALSE,"P";"Tab2",#N/A,FALSE,"P"}</definedName>
    <definedName name="bm" localSheetId="29" hidden="1">{"Tab1",#N/A,FALSE,"P";"Tab2",#N/A,FALSE,"P"}</definedName>
    <definedName name="bm" localSheetId="31" hidden="1">{"Tab1",#N/A,FALSE,"P";"Tab2",#N/A,FALSE,"P"}</definedName>
    <definedName name="bm" localSheetId="32" hidden="1">{"Tab1",#N/A,FALSE,"P";"Tab2",#N/A,FALSE,"P"}</definedName>
    <definedName name="bm" localSheetId="33" hidden="1">{"Tab1",#N/A,FALSE,"P";"Tab2",#N/A,FALSE,"P"}</definedName>
    <definedName name="bm" localSheetId="37" hidden="1">{"Tab1",#N/A,FALSE,"P";"Tab2",#N/A,FALSE,"P"}</definedName>
    <definedName name="bm" localSheetId="39" hidden="1">{"Tab1",#N/A,FALSE,"P";"Tab2",#N/A,FALSE,"P"}</definedName>
    <definedName name="bm" localSheetId="41" hidden="1">{"Tab1",#N/A,FALSE,"P";"Tab2",#N/A,FALSE,"P"}</definedName>
    <definedName name="bm" localSheetId="42" hidden="1">{"Tab1",#N/A,FALSE,"P";"Tab2",#N/A,FALSE,"P"}</definedName>
    <definedName name="bm" localSheetId="4" hidden="1">{"Tab1",#N/A,FALSE,"P";"Tab2",#N/A,FALSE,"P"}</definedName>
    <definedName name="bm" localSheetId="6" hidden="1">{"Tab1",#N/A,FALSE,"P";"Tab2",#N/A,FALSE,"P"}</definedName>
    <definedName name="bm" hidden="1">{"Tab1",#N/A,FALSE,"P";"Tab2",#N/A,FALSE,"P"}</definedName>
    <definedName name="bnji" localSheetId="24" hidden="1">{"macro",#N/A,FALSE,"Macro";"smq2",#N/A,FALSE,"Data";"smq3",#N/A,FALSE,"Data";"smq4",#N/A,FALSE,"Data";"smq5",#N/A,FALSE,"Data";"smq6",#N/A,FALSE,"Data";"smq7",#N/A,FALSE,"Data";"smq8",#N/A,FALSE,"Data";"smq9",#N/A,FALSE,"Data"}</definedName>
    <definedName name="bnji" localSheetId="25" hidden="1">{"macro",#N/A,FALSE,"Macro";"smq2",#N/A,FALSE,"Data";"smq3",#N/A,FALSE,"Data";"smq4",#N/A,FALSE,"Data";"smq5",#N/A,FALSE,"Data";"smq6",#N/A,FALSE,"Data";"smq7",#N/A,FALSE,"Data";"smq8",#N/A,FALSE,"Data";"smq9",#N/A,FALSE,"Data"}</definedName>
    <definedName name="bnji" localSheetId="28" hidden="1">{"macro",#N/A,FALSE,"Macro";"smq2",#N/A,FALSE,"Data";"smq3",#N/A,FALSE,"Data";"smq4",#N/A,FALSE,"Data";"smq5",#N/A,FALSE,"Data";"smq6",#N/A,FALSE,"Data";"smq7",#N/A,FALSE,"Data";"smq8",#N/A,FALSE,"Data";"smq9",#N/A,FALSE,"Data"}</definedName>
    <definedName name="bnji" localSheetId="29" hidden="1">{"macro",#N/A,FALSE,"Macro";"smq2",#N/A,FALSE,"Data";"smq3",#N/A,FALSE,"Data";"smq4",#N/A,FALSE,"Data";"smq5",#N/A,FALSE,"Data";"smq6",#N/A,FALSE,"Data";"smq7",#N/A,FALSE,"Data";"smq8",#N/A,FALSE,"Data";"smq9",#N/A,FALSE,"Data"}</definedName>
    <definedName name="bnji" localSheetId="31" hidden="1">{"macro",#N/A,FALSE,"Macro";"smq2",#N/A,FALSE,"Data";"smq3",#N/A,FALSE,"Data";"smq4",#N/A,FALSE,"Data";"smq5",#N/A,FALSE,"Data";"smq6",#N/A,FALSE,"Data";"smq7",#N/A,FALSE,"Data";"smq8",#N/A,FALSE,"Data";"smq9",#N/A,FALSE,"Data"}</definedName>
    <definedName name="bnji" localSheetId="32" hidden="1">{"macro",#N/A,FALSE,"Macro";"smq2",#N/A,FALSE,"Data";"smq3",#N/A,FALSE,"Data";"smq4",#N/A,FALSE,"Data";"smq5",#N/A,FALSE,"Data";"smq6",#N/A,FALSE,"Data";"smq7",#N/A,FALSE,"Data";"smq8",#N/A,FALSE,"Data";"smq9",#N/A,FALSE,"Data"}</definedName>
    <definedName name="bnji" localSheetId="33" hidden="1">{"macro",#N/A,FALSE,"Macro";"smq2",#N/A,FALSE,"Data";"smq3",#N/A,FALSE,"Data";"smq4",#N/A,FALSE,"Data";"smq5",#N/A,FALSE,"Data";"smq6",#N/A,FALSE,"Data";"smq7",#N/A,FALSE,"Data";"smq8",#N/A,FALSE,"Data";"smq9",#N/A,FALSE,"Data"}</definedName>
    <definedName name="bnji" localSheetId="37" hidden="1">{"macro",#N/A,FALSE,"Macro";"smq2",#N/A,FALSE,"Data";"smq3",#N/A,FALSE,"Data";"smq4",#N/A,FALSE,"Data";"smq5",#N/A,FALSE,"Data";"smq6",#N/A,FALSE,"Data";"smq7",#N/A,FALSE,"Data";"smq8",#N/A,FALSE,"Data";"smq9",#N/A,FALSE,"Data"}</definedName>
    <definedName name="bnji" localSheetId="39" hidden="1">{"macro",#N/A,FALSE,"Macro";"smq2",#N/A,FALSE,"Data";"smq3",#N/A,FALSE,"Data";"smq4",#N/A,FALSE,"Data";"smq5",#N/A,FALSE,"Data";"smq6",#N/A,FALSE,"Data";"smq7",#N/A,FALSE,"Data";"smq8",#N/A,FALSE,"Data";"smq9",#N/A,FALSE,"Data"}</definedName>
    <definedName name="bnji" localSheetId="41" hidden="1">{"macro",#N/A,FALSE,"Macro";"smq2",#N/A,FALSE,"Data";"smq3",#N/A,FALSE,"Data";"smq4",#N/A,FALSE,"Data";"smq5",#N/A,FALSE,"Data";"smq6",#N/A,FALSE,"Data";"smq7",#N/A,FALSE,"Data";"smq8",#N/A,FALSE,"Data";"smq9",#N/A,FALSE,"Data"}</definedName>
    <definedName name="bnji" localSheetId="42" hidden="1">{"macro",#N/A,FALSE,"Macro";"smq2",#N/A,FALSE,"Data";"smq3",#N/A,FALSE,"Data";"smq4",#N/A,FALSE,"Data";"smq5",#N/A,FALSE,"Data";"smq6",#N/A,FALSE,"Data";"smq7",#N/A,FALSE,"Data";"smq8",#N/A,FALSE,"Data";"smq9",#N/A,FALSE,"Data"}</definedName>
    <definedName name="bnji" localSheetId="4" hidden="1">{"macro",#N/A,FALSE,"Macro";"smq2",#N/A,FALSE,"Data";"smq3",#N/A,FALSE,"Data";"smq4",#N/A,FALSE,"Data";"smq5",#N/A,FALSE,"Data";"smq6",#N/A,FALSE,"Data";"smq7",#N/A,FALSE,"Data";"smq8",#N/A,FALSE,"Data";"smq9",#N/A,FALSE,"Data"}</definedName>
    <definedName name="bnji" localSheetId="6" hidden="1">{"macro",#N/A,FALSE,"Macro";"smq2",#N/A,FALSE,"Data";"smq3",#N/A,FALSE,"Data";"smq4",#N/A,FALSE,"Data";"smq5",#N/A,FALSE,"Data";"smq6",#N/A,FALSE,"Data";"smq7",#N/A,FALSE,"Data";"smq8",#N/A,FALSE,"Data";"smq9",#N/A,FALSE,"Data"}</definedName>
    <definedName name="bnji" hidden="1">{"macro",#N/A,FALSE,"Macro";"smq2",#N/A,FALSE,"Data";"smq3",#N/A,FALSE,"Data";"smq4",#N/A,FALSE,"Data";"smq5",#N/A,FALSE,"Data";"smq6",#N/A,FALSE,"Data";"smq7",#N/A,FALSE,"Data";"smq8",#N/A,FALSE,"Data";"smq9",#N/A,FALSE,"Data"}</definedName>
    <definedName name="bnu" localSheetId="24" hidden="1">{"Riqfin97",#N/A,FALSE,"Tran";"Riqfinpro",#N/A,FALSE,"Tran"}</definedName>
    <definedName name="bnu" localSheetId="25" hidden="1">{"Riqfin97",#N/A,FALSE,"Tran";"Riqfinpro",#N/A,FALSE,"Tran"}</definedName>
    <definedName name="bnu" localSheetId="28" hidden="1">{"Riqfin97",#N/A,FALSE,"Tran";"Riqfinpro",#N/A,FALSE,"Tran"}</definedName>
    <definedName name="bnu" localSheetId="29" hidden="1">{"Riqfin97",#N/A,FALSE,"Tran";"Riqfinpro",#N/A,FALSE,"Tran"}</definedName>
    <definedName name="bnu" localSheetId="31" hidden="1">{"Riqfin97",#N/A,FALSE,"Tran";"Riqfinpro",#N/A,FALSE,"Tran"}</definedName>
    <definedName name="bnu" localSheetId="32" hidden="1">{"Riqfin97",#N/A,FALSE,"Tran";"Riqfinpro",#N/A,FALSE,"Tran"}</definedName>
    <definedName name="bnu" localSheetId="33" hidden="1">{"Riqfin97",#N/A,FALSE,"Tran";"Riqfinpro",#N/A,FALSE,"Tran"}</definedName>
    <definedName name="bnu" localSheetId="37" hidden="1">{"Riqfin97",#N/A,FALSE,"Tran";"Riqfinpro",#N/A,FALSE,"Tran"}</definedName>
    <definedName name="bnu" localSheetId="39" hidden="1">{"Riqfin97",#N/A,FALSE,"Tran";"Riqfinpro",#N/A,FALSE,"Tran"}</definedName>
    <definedName name="bnu" localSheetId="41" hidden="1">{"Riqfin97",#N/A,FALSE,"Tran";"Riqfinpro",#N/A,FALSE,"Tran"}</definedName>
    <definedName name="bnu" localSheetId="42" hidden="1">{"Riqfin97",#N/A,FALSE,"Tran";"Riqfinpro",#N/A,FALSE,"Tran"}</definedName>
    <definedName name="bnu" localSheetId="4" hidden="1">{"Riqfin97",#N/A,FALSE,"Tran";"Riqfinpro",#N/A,FALSE,"Tran"}</definedName>
    <definedName name="bnu" localSheetId="6" hidden="1">{"Riqfin97",#N/A,FALSE,"Tran";"Riqfinpro",#N/A,FALSE,"Tran"}</definedName>
    <definedName name="bnu" hidden="1">{"Riqfin97",#N/A,FALSE,"Tran";"Riqfinpro",#N/A,FALSE,"Tran"}</definedName>
    <definedName name="cbn" localSheetId="24" hidden="1">{"TRADE_COMP",#N/A,FALSE,"TAB23APP";"BOP",#N/A,FALSE,"TAB6";"DOT",#N/A,FALSE,"TAB24APP";"EXTDEBT",#N/A,FALSE,"TAB25APP"}</definedName>
    <definedName name="cbn" localSheetId="25" hidden="1">{"TRADE_COMP",#N/A,FALSE,"TAB23APP";"BOP",#N/A,FALSE,"TAB6";"DOT",#N/A,FALSE,"TAB24APP";"EXTDEBT",#N/A,FALSE,"TAB25APP"}</definedName>
    <definedName name="cbn" localSheetId="28" hidden="1">{"TRADE_COMP",#N/A,FALSE,"TAB23APP";"BOP",#N/A,FALSE,"TAB6";"DOT",#N/A,FALSE,"TAB24APP";"EXTDEBT",#N/A,FALSE,"TAB25APP"}</definedName>
    <definedName name="cbn" localSheetId="29" hidden="1">{"TRADE_COMP",#N/A,FALSE,"TAB23APP";"BOP",#N/A,FALSE,"TAB6";"DOT",#N/A,FALSE,"TAB24APP";"EXTDEBT",#N/A,FALSE,"TAB25APP"}</definedName>
    <definedName name="cbn" localSheetId="31" hidden="1">{"TRADE_COMP",#N/A,FALSE,"TAB23APP";"BOP",#N/A,FALSE,"TAB6";"DOT",#N/A,FALSE,"TAB24APP";"EXTDEBT",#N/A,FALSE,"TAB25APP"}</definedName>
    <definedName name="cbn" localSheetId="32" hidden="1">{"TRADE_COMP",#N/A,FALSE,"TAB23APP";"BOP",#N/A,FALSE,"TAB6";"DOT",#N/A,FALSE,"TAB24APP";"EXTDEBT",#N/A,FALSE,"TAB25APP"}</definedName>
    <definedName name="cbn" localSheetId="33" hidden="1">{"TRADE_COMP",#N/A,FALSE,"TAB23APP";"BOP",#N/A,FALSE,"TAB6";"DOT",#N/A,FALSE,"TAB24APP";"EXTDEBT",#N/A,FALSE,"TAB25APP"}</definedName>
    <definedName name="cbn" localSheetId="37" hidden="1">{"TRADE_COMP",#N/A,FALSE,"TAB23APP";"BOP",#N/A,FALSE,"TAB6";"DOT",#N/A,FALSE,"TAB24APP";"EXTDEBT",#N/A,FALSE,"TAB25APP"}</definedName>
    <definedName name="cbn" localSheetId="39" hidden="1">{"TRADE_COMP",#N/A,FALSE,"TAB23APP";"BOP",#N/A,FALSE,"TAB6";"DOT",#N/A,FALSE,"TAB24APP";"EXTDEBT",#N/A,FALSE,"TAB25APP"}</definedName>
    <definedName name="cbn" localSheetId="41" hidden="1">{"TRADE_COMP",#N/A,FALSE,"TAB23APP";"BOP",#N/A,FALSE,"TAB6";"DOT",#N/A,FALSE,"TAB24APP";"EXTDEBT",#N/A,FALSE,"TAB25APP"}</definedName>
    <definedName name="cbn" localSheetId="42" hidden="1">{"TRADE_COMP",#N/A,FALSE,"TAB23APP";"BOP",#N/A,FALSE,"TAB6";"DOT",#N/A,FALSE,"TAB24APP";"EXTDEBT",#N/A,FALSE,"TAB25APP"}</definedName>
    <definedName name="cbn" localSheetId="4" hidden="1">{"TRADE_COMP",#N/A,FALSE,"TAB23APP";"BOP",#N/A,FALSE,"TAB6";"DOT",#N/A,FALSE,"TAB24APP";"EXTDEBT",#N/A,FALSE,"TAB25APP"}</definedName>
    <definedName name="cbn" localSheetId="6" hidden="1">{"TRADE_COMP",#N/A,FALSE,"TAB23APP";"BOP",#N/A,FALSE,"TAB6";"DOT",#N/A,FALSE,"TAB24APP";"EXTDEBT",#N/A,FALSE,"TAB25APP"}</definedName>
    <definedName name="cbn" hidden="1">{"TRADE_COMP",#N/A,FALSE,"TAB23APP";"BOP",#N/A,FALSE,"TAB6";"DOT",#N/A,FALSE,"TAB24APP";"EXTDEBT",#N/A,FALSE,"TAB25APP"}</definedName>
    <definedName name="cc" localSheetId="24" hidden="1">{"Riqfin97",#N/A,FALSE,"Tran";"Riqfinpro",#N/A,FALSE,"Tran"}</definedName>
    <definedName name="cc" localSheetId="25" hidden="1">{"Riqfin97",#N/A,FALSE,"Tran";"Riqfinpro",#N/A,FALSE,"Tran"}</definedName>
    <definedName name="cc" localSheetId="28" hidden="1">{"Riqfin97",#N/A,FALSE,"Tran";"Riqfinpro",#N/A,FALSE,"Tran"}</definedName>
    <definedName name="cc" localSheetId="29" hidden="1">{"Riqfin97",#N/A,FALSE,"Tran";"Riqfinpro",#N/A,FALSE,"Tran"}</definedName>
    <definedName name="cc" localSheetId="31" hidden="1">{"Riqfin97",#N/A,FALSE,"Tran";"Riqfinpro",#N/A,FALSE,"Tran"}</definedName>
    <definedName name="cc" localSheetId="32" hidden="1">{"Riqfin97",#N/A,FALSE,"Tran";"Riqfinpro",#N/A,FALSE,"Tran"}</definedName>
    <definedName name="cc" localSheetId="33" hidden="1">{"Riqfin97",#N/A,FALSE,"Tran";"Riqfinpro",#N/A,FALSE,"Tran"}</definedName>
    <definedName name="cc" localSheetId="37" hidden="1">{"Riqfin97",#N/A,FALSE,"Tran";"Riqfinpro",#N/A,FALSE,"Tran"}</definedName>
    <definedName name="cc" localSheetId="39" hidden="1">{"Riqfin97",#N/A,FALSE,"Tran";"Riqfinpro",#N/A,FALSE,"Tran"}</definedName>
    <definedName name="cc" localSheetId="41" hidden="1">{"Riqfin97",#N/A,FALSE,"Tran";"Riqfinpro",#N/A,FALSE,"Tran"}</definedName>
    <definedName name="cc" localSheetId="42" hidden="1">{"Riqfin97",#N/A,FALSE,"Tran";"Riqfinpro",#N/A,FALSE,"Tran"}</definedName>
    <definedName name="cc" localSheetId="4" hidden="1">{"Riqfin97",#N/A,FALSE,"Tran";"Riqfinpro",#N/A,FALSE,"Tran"}</definedName>
    <definedName name="cc" localSheetId="6" hidden="1">{"Riqfin97",#N/A,FALSE,"Tran";"Riqfinpro",#N/A,FALSE,"Tran"}</definedName>
    <definedName name="cc" hidden="1">{"Riqfin97",#N/A,FALSE,"Tran";"Riqfinpro",#N/A,FALSE,"Tran"}</definedName>
    <definedName name="ccc" localSheetId="24" hidden="1">{"Riqfin97",#N/A,FALSE,"Tran";"Riqfinpro",#N/A,FALSE,"Tran"}</definedName>
    <definedName name="ccc" localSheetId="25" hidden="1">{"Riqfin97",#N/A,FALSE,"Tran";"Riqfinpro",#N/A,FALSE,"Tran"}</definedName>
    <definedName name="ccc" localSheetId="28" hidden="1">{"Riqfin97",#N/A,FALSE,"Tran";"Riqfinpro",#N/A,FALSE,"Tran"}</definedName>
    <definedName name="ccc" localSheetId="29" hidden="1">{"Riqfin97",#N/A,FALSE,"Tran";"Riqfinpro",#N/A,FALSE,"Tran"}</definedName>
    <definedName name="ccc" localSheetId="31" hidden="1">{"Riqfin97",#N/A,FALSE,"Tran";"Riqfinpro",#N/A,FALSE,"Tran"}</definedName>
    <definedName name="ccc" localSheetId="32" hidden="1">{"Riqfin97",#N/A,FALSE,"Tran";"Riqfinpro",#N/A,FALSE,"Tran"}</definedName>
    <definedName name="ccc" localSheetId="33" hidden="1">{"Riqfin97",#N/A,FALSE,"Tran";"Riqfinpro",#N/A,FALSE,"Tran"}</definedName>
    <definedName name="ccc" localSheetId="37" hidden="1">{"Riqfin97",#N/A,FALSE,"Tran";"Riqfinpro",#N/A,FALSE,"Tran"}</definedName>
    <definedName name="ccc" localSheetId="39" hidden="1">{"Riqfin97",#N/A,FALSE,"Tran";"Riqfinpro",#N/A,FALSE,"Tran"}</definedName>
    <definedName name="ccc" localSheetId="41" hidden="1">{"Riqfin97",#N/A,FALSE,"Tran";"Riqfinpro",#N/A,FALSE,"Tran"}</definedName>
    <definedName name="ccc" localSheetId="42" hidden="1">{"Riqfin97",#N/A,FALSE,"Tran";"Riqfinpro",#N/A,FALSE,"Tran"}</definedName>
    <definedName name="ccc" localSheetId="4" hidden="1">{"Riqfin97",#N/A,FALSE,"Tran";"Riqfinpro",#N/A,FALSE,"Tran"}</definedName>
    <definedName name="ccc" localSheetId="6" hidden="1">{"Riqfin97",#N/A,FALSE,"Tran";"Riqfinpro",#N/A,FALSE,"Tran"}</definedName>
    <definedName name="ccc" hidden="1">{"Riqfin97",#N/A,FALSE,"Tran";"Riqfinpro",#N/A,FALSE,"Tran"}</definedName>
    <definedName name="chart4" localSheetId="24" hidden="1">{#N/A,#N/A,FALSE,"CB";#N/A,#N/A,FALSE,"CMB";#N/A,#N/A,FALSE,"NBFI"}</definedName>
    <definedName name="chart4" localSheetId="25" hidden="1">{#N/A,#N/A,FALSE,"CB";#N/A,#N/A,FALSE,"CMB";#N/A,#N/A,FALSE,"NBFI"}</definedName>
    <definedName name="chart4" localSheetId="28" hidden="1">{#N/A,#N/A,FALSE,"CB";#N/A,#N/A,FALSE,"CMB";#N/A,#N/A,FALSE,"NBFI"}</definedName>
    <definedName name="chart4" localSheetId="29" hidden="1">{#N/A,#N/A,FALSE,"CB";#N/A,#N/A,FALSE,"CMB";#N/A,#N/A,FALSE,"NBFI"}</definedName>
    <definedName name="chart4" localSheetId="31" hidden="1">{#N/A,#N/A,FALSE,"CB";#N/A,#N/A,FALSE,"CMB";#N/A,#N/A,FALSE,"NBFI"}</definedName>
    <definedName name="chart4" localSheetId="32" hidden="1">{#N/A,#N/A,FALSE,"CB";#N/A,#N/A,FALSE,"CMB";#N/A,#N/A,FALSE,"NBFI"}</definedName>
    <definedName name="chart4" localSheetId="33" hidden="1">{#N/A,#N/A,FALSE,"CB";#N/A,#N/A,FALSE,"CMB";#N/A,#N/A,FALSE,"NBFI"}</definedName>
    <definedName name="chart4" localSheetId="37" hidden="1">{#N/A,#N/A,FALSE,"CB";#N/A,#N/A,FALSE,"CMB";#N/A,#N/A,FALSE,"NBFI"}</definedName>
    <definedName name="chart4" localSheetId="39" hidden="1">{#N/A,#N/A,FALSE,"CB";#N/A,#N/A,FALSE,"CMB";#N/A,#N/A,FALSE,"NBFI"}</definedName>
    <definedName name="chart4" localSheetId="41" hidden="1">{#N/A,#N/A,FALSE,"CB";#N/A,#N/A,FALSE,"CMB";#N/A,#N/A,FALSE,"NBFI"}</definedName>
    <definedName name="chart4" localSheetId="42" hidden="1">{#N/A,#N/A,FALSE,"CB";#N/A,#N/A,FALSE,"CMB";#N/A,#N/A,FALSE,"NBFI"}</definedName>
    <definedName name="chart4" localSheetId="4" hidden="1">{#N/A,#N/A,FALSE,"CB";#N/A,#N/A,FALSE,"CMB";#N/A,#N/A,FALSE,"NBFI"}</definedName>
    <definedName name="chart4" localSheetId="6" hidden="1">{#N/A,#N/A,FALSE,"CB";#N/A,#N/A,FALSE,"CMB";#N/A,#N/A,FALSE,"NBFI"}</definedName>
    <definedName name="chart4" hidden="1">{#N/A,#N/A,FALSE,"CB";#N/A,#N/A,FALSE,"CMB";#N/A,#N/A,FALSE,"NBFI"}</definedName>
    <definedName name="comp" localSheetId="24" hidden="1">{"BOP_TAB",#N/A,FALSE,"N";"MIDTERM_TAB",#N/A,FALSE,"O";"FUND_CRED",#N/A,FALSE,"P";"DEBT_TAB1",#N/A,FALSE,"Q";"DEBT_TAB2",#N/A,FALSE,"Q";"FORFIN_TAB1",#N/A,FALSE,"R";"FORFIN_TAB2",#N/A,FALSE,"R";"BOP_ANALY",#N/A,FALSE,"U"}</definedName>
    <definedName name="comp" localSheetId="25" hidden="1">{"BOP_TAB",#N/A,FALSE,"N";"MIDTERM_TAB",#N/A,FALSE,"O";"FUND_CRED",#N/A,FALSE,"P";"DEBT_TAB1",#N/A,FALSE,"Q";"DEBT_TAB2",#N/A,FALSE,"Q";"FORFIN_TAB1",#N/A,FALSE,"R";"FORFIN_TAB2",#N/A,FALSE,"R";"BOP_ANALY",#N/A,FALSE,"U"}</definedName>
    <definedName name="comp" localSheetId="28" hidden="1">{"BOP_TAB",#N/A,FALSE,"N";"MIDTERM_TAB",#N/A,FALSE,"O";"FUND_CRED",#N/A,FALSE,"P";"DEBT_TAB1",#N/A,FALSE,"Q";"DEBT_TAB2",#N/A,FALSE,"Q";"FORFIN_TAB1",#N/A,FALSE,"R";"FORFIN_TAB2",#N/A,FALSE,"R";"BOP_ANALY",#N/A,FALSE,"U"}</definedName>
    <definedName name="comp" localSheetId="29" hidden="1">{"BOP_TAB",#N/A,FALSE,"N";"MIDTERM_TAB",#N/A,FALSE,"O";"FUND_CRED",#N/A,FALSE,"P";"DEBT_TAB1",#N/A,FALSE,"Q";"DEBT_TAB2",#N/A,FALSE,"Q";"FORFIN_TAB1",#N/A,FALSE,"R";"FORFIN_TAB2",#N/A,FALSE,"R";"BOP_ANALY",#N/A,FALSE,"U"}</definedName>
    <definedName name="comp" localSheetId="31" hidden="1">{"BOP_TAB",#N/A,FALSE,"N";"MIDTERM_TAB",#N/A,FALSE,"O";"FUND_CRED",#N/A,FALSE,"P";"DEBT_TAB1",#N/A,FALSE,"Q";"DEBT_TAB2",#N/A,FALSE,"Q";"FORFIN_TAB1",#N/A,FALSE,"R";"FORFIN_TAB2",#N/A,FALSE,"R";"BOP_ANALY",#N/A,FALSE,"U"}</definedName>
    <definedName name="comp" localSheetId="32" hidden="1">{"BOP_TAB",#N/A,FALSE,"N";"MIDTERM_TAB",#N/A,FALSE,"O";"FUND_CRED",#N/A,FALSE,"P";"DEBT_TAB1",#N/A,FALSE,"Q";"DEBT_TAB2",#N/A,FALSE,"Q";"FORFIN_TAB1",#N/A,FALSE,"R";"FORFIN_TAB2",#N/A,FALSE,"R";"BOP_ANALY",#N/A,FALSE,"U"}</definedName>
    <definedName name="comp" localSheetId="33" hidden="1">{"BOP_TAB",#N/A,FALSE,"N";"MIDTERM_TAB",#N/A,FALSE,"O";"FUND_CRED",#N/A,FALSE,"P";"DEBT_TAB1",#N/A,FALSE,"Q";"DEBT_TAB2",#N/A,FALSE,"Q";"FORFIN_TAB1",#N/A,FALSE,"R";"FORFIN_TAB2",#N/A,FALSE,"R";"BOP_ANALY",#N/A,FALSE,"U"}</definedName>
    <definedName name="comp" localSheetId="37" hidden="1">{"BOP_TAB",#N/A,FALSE,"N";"MIDTERM_TAB",#N/A,FALSE,"O";"FUND_CRED",#N/A,FALSE,"P";"DEBT_TAB1",#N/A,FALSE,"Q";"DEBT_TAB2",#N/A,FALSE,"Q";"FORFIN_TAB1",#N/A,FALSE,"R";"FORFIN_TAB2",#N/A,FALSE,"R";"BOP_ANALY",#N/A,FALSE,"U"}</definedName>
    <definedName name="comp" localSheetId="39" hidden="1">{"BOP_TAB",#N/A,FALSE,"N";"MIDTERM_TAB",#N/A,FALSE,"O";"FUND_CRED",#N/A,FALSE,"P";"DEBT_TAB1",#N/A,FALSE,"Q";"DEBT_TAB2",#N/A,FALSE,"Q";"FORFIN_TAB1",#N/A,FALSE,"R";"FORFIN_TAB2",#N/A,FALSE,"R";"BOP_ANALY",#N/A,FALSE,"U"}</definedName>
    <definedName name="comp" localSheetId="41" hidden="1">{"BOP_TAB",#N/A,FALSE,"N";"MIDTERM_TAB",#N/A,FALSE,"O";"FUND_CRED",#N/A,FALSE,"P";"DEBT_TAB1",#N/A,FALSE,"Q";"DEBT_TAB2",#N/A,FALSE,"Q";"FORFIN_TAB1",#N/A,FALSE,"R";"FORFIN_TAB2",#N/A,FALSE,"R";"BOP_ANALY",#N/A,FALSE,"U"}</definedName>
    <definedName name="comp" localSheetId="42" hidden="1">{"BOP_TAB",#N/A,FALSE,"N";"MIDTERM_TAB",#N/A,FALSE,"O";"FUND_CRED",#N/A,FALSE,"P";"DEBT_TAB1",#N/A,FALSE,"Q";"DEBT_TAB2",#N/A,FALSE,"Q";"FORFIN_TAB1",#N/A,FALSE,"R";"FORFIN_TAB2",#N/A,FALSE,"R";"BOP_ANALY",#N/A,FALSE,"U"}</definedName>
    <definedName name="comp" localSheetId="4" hidden="1">{"BOP_TAB",#N/A,FALSE,"N";"MIDTERM_TAB",#N/A,FALSE,"O";"FUND_CRED",#N/A,FALSE,"P";"DEBT_TAB1",#N/A,FALSE,"Q";"DEBT_TAB2",#N/A,FALSE,"Q";"FORFIN_TAB1",#N/A,FALSE,"R";"FORFIN_TAB2",#N/A,FALSE,"R";"BOP_ANALY",#N/A,FALSE,"U"}</definedName>
    <definedName name="comp" localSheetId="6" hidden="1">{"BOP_TAB",#N/A,FALSE,"N";"MIDTERM_TAB",#N/A,FALSE,"O";"FUND_CRED",#N/A,FALSE,"P";"DEBT_TAB1",#N/A,FALSE,"Q";"DEBT_TAB2",#N/A,FALSE,"Q";"FORFIN_TAB1",#N/A,FALSE,"R";"FORFIN_TAB2",#N/A,FALSE,"R";"BOP_ANALY",#N/A,FALSE,"U"}</definedName>
    <definedName name="comp" hidden="1">{"BOP_TAB",#N/A,FALSE,"N";"MIDTERM_TAB",#N/A,FALSE,"O";"FUND_CRED",#N/A,FALSE,"P";"DEBT_TAB1",#N/A,FALSE,"Q";"DEBT_TAB2",#N/A,FALSE,"Q";"FORFIN_TAB1",#N/A,FALSE,"R";"FORFIN_TAB2",#N/A,FALSE,"R";"BOP_ANALY",#N/A,FALSE,"U"}</definedName>
    <definedName name="cvbn" localSheetId="24" hidden="1">{"DEPOSITS",#N/A,FALSE,"COMML_MON";"LOANS",#N/A,FALSE,"COMML_MON"}</definedName>
    <definedName name="cvbn" localSheetId="25" hidden="1">{"DEPOSITS",#N/A,FALSE,"COMML_MON";"LOANS",#N/A,FALSE,"COMML_MON"}</definedName>
    <definedName name="cvbn" localSheetId="28" hidden="1">{"DEPOSITS",#N/A,FALSE,"COMML_MON";"LOANS",#N/A,FALSE,"COMML_MON"}</definedName>
    <definedName name="cvbn" localSheetId="29" hidden="1">{"DEPOSITS",#N/A,FALSE,"COMML_MON";"LOANS",#N/A,FALSE,"COMML_MON"}</definedName>
    <definedName name="cvbn" localSheetId="31" hidden="1">{"DEPOSITS",#N/A,FALSE,"COMML_MON";"LOANS",#N/A,FALSE,"COMML_MON"}</definedName>
    <definedName name="cvbn" localSheetId="32" hidden="1">{"DEPOSITS",#N/A,FALSE,"COMML_MON";"LOANS",#N/A,FALSE,"COMML_MON"}</definedName>
    <definedName name="cvbn" localSheetId="33" hidden="1">{"DEPOSITS",#N/A,FALSE,"COMML_MON";"LOANS",#N/A,FALSE,"COMML_MON"}</definedName>
    <definedName name="cvbn" localSheetId="37" hidden="1">{"DEPOSITS",#N/A,FALSE,"COMML_MON";"LOANS",#N/A,FALSE,"COMML_MON"}</definedName>
    <definedName name="cvbn" localSheetId="39" hidden="1">{"DEPOSITS",#N/A,FALSE,"COMML_MON";"LOANS",#N/A,FALSE,"COMML_MON"}</definedName>
    <definedName name="cvbn" localSheetId="41" hidden="1">{"DEPOSITS",#N/A,FALSE,"COMML_MON";"LOANS",#N/A,FALSE,"COMML_MON"}</definedName>
    <definedName name="cvbn" localSheetId="42" hidden="1">{"DEPOSITS",#N/A,FALSE,"COMML_MON";"LOANS",#N/A,FALSE,"COMML_MON"}</definedName>
    <definedName name="cvbn" localSheetId="4" hidden="1">{"DEPOSITS",#N/A,FALSE,"COMML_MON";"LOANS",#N/A,FALSE,"COMML_MON"}</definedName>
    <definedName name="cvbn" localSheetId="6" hidden="1">{"DEPOSITS",#N/A,FALSE,"COMML_MON";"LOANS",#N/A,FALSE,"COMML_MON"}</definedName>
    <definedName name="cvbn" hidden="1">{"DEPOSITS",#N/A,FALSE,"COMML_MON";"LOANS",#N/A,FALSE,"COMML_MON"}</definedName>
    <definedName name="dd" localSheetId="24" hidden="1">{"Riqfin97",#N/A,FALSE,"Tran";"Riqfinpro",#N/A,FALSE,"Tran"}</definedName>
    <definedName name="dd" localSheetId="25" hidden="1">{"Riqfin97",#N/A,FALSE,"Tran";"Riqfinpro",#N/A,FALSE,"Tran"}</definedName>
    <definedName name="dd" localSheetId="28" hidden="1">{"Riqfin97",#N/A,FALSE,"Tran";"Riqfinpro",#N/A,FALSE,"Tran"}</definedName>
    <definedName name="dd" localSheetId="29" hidden="1">{"Riqfin97",#N/A,FALSE,"Tran";"Riqfinpro",#N/A,FALSE,"Tran"}</definedName>
    <definedName name="dd" localSheetId="31" hidden="1">{"Riqfin97",#N/A,FALSE,"Tran";"Riqfinpro",#N/A,FALSE,"Tran"}</definedName>
    <definedName name="dd" localSheetId="32" hidden="1">{"Riqfin97",#N/A,FALSE,"Tran";"Riqfinpro",#N/A,FALSE,"Tran"}</definedName>
    <definedName name="dd" localSheetId="33" hidden="1">{"Riqfin97",#N/A,FALSE,"Tran";"Riqfinpro",#N/A,FALSE,"Tran"}</definedName>
    <definedName name="dd" localSheetId="37" hidden="1">{"Riqfin97",#N/A,FALSE,"Tran";"Riqfinpro",#N/A,FALSE,"Tran"}</definedName>
    <definedName name="dd" localSheetId="39" hidden="1">{"Riqfin97",#N/A,FALSE,"Tran";"Riqfinpro",#N/A,FALSE,"Tran"}</definedName>
    <definedName name="dd" localSheetId="41" hidden="1">{"Riqfin97",#N/A,FALSE,"Tran";"Riqfinpro",#N/A,FALSE,"Tran"}</definedName>
    <definedName name="dd" localSheetId="42" hidden="1">{"Riqfin97",#N/A,FALSE,"Tran";"Riqfinpro",#N/A,FALSE,"Tran"}</definedName>
    <definedName name="dd" localSheetId="4" hidden="1">{"Riqfin97",#N/A,FALSE,"Tran";"Riqfinpro",#N/A,FALSE,"Tran"}</definedName>
    <definedName name="dd" localSheetId="6" hidden="1">{"Riqfin97",#N/A,FALSE,"Tran";"Riqfinpro",#N/A,FALSE,"Tran"}</definedName>
    <definedName name="dd" hidden="1">{"Riqfin97",#N/A,FALSE,"Tran";"Riqfinpro",#N/A,FALSE,"Tran"}</definedName>
    <definedName name="ddd" localSheetId="24" hidden="1">{"Riqfin97",#N/A,FALSE,"Tran";"Riqfinpro",#N/A,FALSE,"Tran"}</definedName>
    <definedName name="ddd" localSheetId="25" hidden="1">{"Riqfin97",#N/A,FALSE,"Tran";"Riqfinpro",#N/A,FALSE,"Tran"}</definedName>
    <definedName name="ddd" localSheetId="28" hidden="1">{"Riqfin97",#N/A,FALSE,"Tran";"Riqfinpro",#N/A,FALSE,"Tran"}</definedName>
    <definedName name="ddd" localSheetId="29" hidden="1">{"Riqfin97",#N/A,FALSE,"Tran";"Riqfinpro",#N/A,FALSE,"Tran"}</definedName>
    <definedName name="ddd" localSheetId="31" hidden="1">{"Riqfin97",#N/A,FALSE,"Tran";"Riqfinpro",#N/A,FALSE,"Tran"}</definedName>
    <definedName name="ddd" localSheetId="32" hidden="1">{"Riqfin97",#N/A,FALSE,"Tran";"Riqfinpro",#N/A,FALSE,"Tran"}</definedName>
    <definedName name="ddd" localSheetId="33" hidden="1">{"Riqfin97",#N/A,FALSE,"Tran";"Riqfinpro",#N/A,FALSE,"Tran"}</definedName>
    <definedName name="ddd" localSheetId="37" hidden="1">{"Riqfin97",#N/A,FALSE,"Tran";"Riqfinpro",#N/A,FALSE,"Tran"}</definedName>
    <definedName name="ddd" localSheetId="39" hidden="1">{"Riqfin97",#N/A,FALSE,"Tran";"Riqfinpro",#N/A,FALSE,"Tran"}</definedName>
    <definedName name="ddd" localSheetId="41" hidden="1">{"Riqfin97",#N/A,FALSE,"Tran";"Riqfinpro",#N/A,FALSE,"Tran"}</definedName>
    <definedName name="ddd" localSheetId="42" hidden="1">{"Riqfin97",#N/A,FALSE,"Tran";"Riqfinpro",#N/A,FALSE,"Tran"}</definedName>
    <definedName name="ddd" localSheetId="4" hidden="1">{"Riqfin97",#N/A,FALSE,"Tran";"Riqfinpro",#N/A,FALSE,"Tran"}</definedName>
    <definedName name="ddd" localSheetId="6" hidden="1">{"Riqfin97",#N/A,FALSE,"Tran";"Riqfinpro",#N/A,FALSE,"Tran"}</definedName>
    <definedName name="ddd" hidden="1">{"Riqfin97",#N/A,FALSE,"Tran";"Riqfinpro",#N/A,FALSE,"Tran"}</definedName>
    <definedName name="deed" localSheetId="24" hidden="1">{"TRADE_COMP",#N/A,FALSE,"TAB23APP";"BOP",#N/A,FALSE,"TAB6";"DOT",#N/A,FALSE,"TAB24APP";"EXTDEBT",#N/A,FALSE,"TAB25APP"}</definedName>
    <definedName name="deed" localSheetId="25" hidden="1">{"TRADE_COMP",#N/A,FALSE,"TAB23APP";"BOP",#N/A,FALSE,"TAB6";"DOT",#N/A,FALSE,"TAB24APP";"EXTDEBT",#N/A,FALSE,"TAB25APP"}</definedName>
    <definedName name="deed" localSheetId="28" hidden="1">{"TRADE_COMP",#N/A,FALSE,"TAB23APP";"BOP",#N/A,FALSE,"TAB6";"DOT",#N/A,FALSE,"TAB24APP";"EXTDEBT",#N/A,FALSE,"TAB25APP"}</definedName>
    <definedName name="deed" localSheetId="29" hidden="1">{"TRADE_COMP",#N/A,FALSE,"TAB23APP";"BOP",#N/A,FALSE,"TAB6";"DOT",#N/A,FALSE,"TAB24APP";"EXTDEBT",#N/A,FALSE,"TAB25APP"}</definedName>
    <definedName name="deed" localSheetId="31" hidden="1">{"TRADE_COMP",#N/A,FALSE,"TAB23APP";"BOP",#N/A,FALSE,"TAB6";"DOT",#N/A,FALSE,"TAB24APP";"EXTDEBT",#N/A,FALSE,"TAB25APP"}</definedName>
    <definedName name="deed" localSheetId="32" hidden="1">{"TRADE_COMP",#N/A,FALSE,"TAB23APP";"BOP",#N/A,FALSE,"TAB6";"DOT",#N/A,FALSE,"TAB24APP";"EXTDEBT",#N/A,FALSE,"TAB25APP"}</definedName>
    <definedName name="deed" localSheetId="33" hidden="1">{"TRADE_COMP",#N/A,FALSE,"TAB23APP";"BOP",#N/A,FALSE,"TAB6";"DOT",#N/A,FALSE,"TAB24APP";"EXTDEBT",#N/A,FALSE,"TAB25APP"}</definedName>
    <definedName name="deed" localSheetId="37" hidden="1">{"TRADE_COMP",#N/A,FALSE,"TAB23APP";"BOP",#N/A,FALSE,"TAB6";"DOT",#N/A,FALSE,"TAB24APP";"EXTDEBT",#N/A,FALSE,"TAB25APP"}</definedName>
    <definedName name="deed" localSheetId="39" hidden="1">{"TRADE_COMP",#N/A,FALSE,"TAB23APP";"BOP",#N/A,FALSE,"TAB6";"DOT",#N/A,FALSE,"TAB24APP";"EXTDEBT",#N/A,FALSE,"TAB25APP"}</definedName>
    <definedName name="deed" localSheetId="41" hidden="1">{"TRADE_COMP",#N/A,FALSE,"TAB23APP";"BOP",#N/A,FALSE,"TAB6";"DOT",#N/A,FALSE,"TAB24APP";"EXTDEBT",#N/A,FALSE,"TAB25APP"}</definedName>
    <definedName name="deed" localSheetId="42" hidden="1">{"TRADE_COMP",#N/A,FALSE,"TAB23APP";"BOP",#N/A,FALSE,"TAB6";"DOT",#N/A,FALSE,"TAB24APP";"EXTDEBT",#N/A,FALSE,"TAB25APP"}</definedName>
    <definedName name="deed" localSheetId="4" hidden="1">{"TRADE_COMP",#N/A,FALSE,"TAB23APP";"BOP",#N/A,FALSE,"TAB6";"DOT",#N/A,FALSE,"TAB24APP";"EXTDEBT",#N/A,FALSE,"TAB25APP"}</definedName>
    <definedName name="deed" localSheetId="6" hidden="1">{"TRADE_COMP",#N/A,FALSE,"TAB23APP";"BOP",#N/A,FALSE,"TAB6";"DOT",#N/A,FALSE,"TAB24APP";"EXTDEBT",#N/A,FALSE,"TAB25APP"}</definedName>
    <definedName name="deed" hidden="1">{"TRADE_COMP",#N/A,FALSE,"TAB23APP";"BOP",#N/A,FALSE,"TAB6";"DOT",#N/A,FALSE,"TAB24APP";"EXTDEBT",#N/A,FALSE,"TAB25APP"}</definedName>
    <definedName name="dftyihiuh" localSheetId="24" hidden="1">{"macro",#N/A,FALSE,"Macro";"smq2",#N/A,FALSE,"Data";"smq3",#N/A,FALSE,"Data";"smq4",#N/A,FALSE,"Data";"smq5",#N/A,FALSE,"Data";"smq6",#N/A,FALSE,"Data";"smq7",#N/A,FALSE,"Data";"smq8",#N/A,FALSE,"Data";"smq9",#N/A,FALSE,"Data"}</definedName>
    <definedName name="dftyihiuh" localSheetId="25" hidden="1">{"macro",#N/A,FALSE,"Macro";"smq2",#N/A,FALSE,"Data";"smq3",#N/A,FALSE,"Data";"smq4",#N/A,FALSE,"Data";"smq5",#N/A,FALSE,"Data";"smq6",#N/A,FALSE,"Data";"smq7",#N/A,FALSE,"Data";"smq8",#N/A,FALSE,"Data";"smq9",#N/A,FALSE,"Data"}</definedName>
    <definedName name="dftyihiuh" localSheetId="28" hidden="1">{"macro",#N/A,FALSE,"Macro";"smq2",#N/A,FALSE,"Data";"smq3",#N/A,FALSE,"Data";"smq4",#N/A,FALSE,"Data";"smq5",#N/A,FALSE,"Data";"smq6",#N/A,FALSE,"Data";"smq7",#N/A,FALSE,"Data";"smq8",#N/A,FALSE,"Data";"smq9",#N/A,FALSE,"Data"}</definedName>
    <definedName name="dftyihiuh" localSheetId="29" hidden="1">{"macro",#N/A,FALSE,"Macro";"smq2",#N/A,FALSE,"Data";"smq3",#N/A,FALSE,"Data";"smq4",#N/A,FALSE,"Data";"smq5",#N/A,FALSE,"Data";"smq6",#N/A,FALSE,"Data";"smq7",#N/A,FALSE,"Data";"smq8",#N/A,FALSE,"Data";"smq9",#N/A,FALSE,"Data"}</definedName>
    <definedName name="dftyihiuh" localSheetId="31" hidden="1">{"macro",#N/A,FALSE,"Macro";"smq2",#N/A,FALSE,"Data";"smq3",#N/A,FALSE,"Data";"smq4",#N/A,FALSE,"Data";"smq5",#N/A,FALSE,"Data";"smq6",#N/A,FALSE,"Data";"smq7",#N/A,FALSE,"Data";"smq8",#N/A,FALSE,"Data";"smq9",#N/A,FALSE,"Data"}</definedName>
    <definedName name="dftyihiuh" localSheetId="32" hidden="1">{"macro",#N/A,FALSE,"Macro";"smq2",#N/A,FALSE,"Data";"smq3",#N/A,FALSE,"Data";"smq4",#N/A,FALSE,"Data";"smq5",#N/A,FALSE,"Data";"smq6",#N/A,FALSE,"Data";"smq7",#N/A,FALSE,"Data";"smq8",#N/A,FALSE,"Data";"smq9",#N/A,FALSE,"Data"}</definedName>
    <definedName name="dftyihiuh" localSheetId="33" hidden="1">{"macro",#N/A,FALSE,"Macro";"smq2",#N/A,FALSE,"Data";"smq3",#N/A,FALSE,"Data";"smq4",#N/A,FALSE,"Data";"smq5",#N/A,FALSE,"Data";"smq6",#N/A,FALSE,"Data";"smq7",#N/A,FALSE,"Data";"smq8",#N/A,FALSE,"Data";"smq9",#N/A,FALSE,"Data"}</definedName>
    <definedName name="dftyihiuh" localSheetId="37" hidden="1">{"macro",#N/A,FALSE,"Macro";"smq2",#N/A,FALSE,"Data";"smq3",#N/A,FALSE,"Data";"smq4",#N/A,FALSE,"Data";"smq5",#N/A,FALSE,"Data";"smq6",#N/A,FALSE,"Data";"smq7",#N/A,FALSE,"Data";"smq8",#N/A,FALSE,"Data";"smq9",#N/A,FALSE,"Data"}</definedName>
    <definedName name="dftyihiuh" localSheetId="39" hidden="1">{"macro",#N/A,FALSE,"Macro";"smq2",#N/A,FALSE,"Data";"smq3",#N/A,FALSE,"Data";"smq4",#N/A,FALSE,"Data";"smq5",#N/A,FALSE,"Data";"smq6",#N/A,FALSE,"Data";"smq7",#N/A,FALSE,"Data";"smq8",#N/A,FALSE,"Data";"smq9",#N/A,FALSE,"Data"}</definedName>
    <definedName name="dftyihiuh" localSheetId="41" hidden="1">{"macro",#N/A,FALSE,"Macro";"smq2",#N/A,FALSE,"Data";"smq3",#N/A,FALSE,"Data";"smq4",#N/A,FALSE,"Data";"smq5",#N/A,FALSE,"Data";"smq6",#N/A,FALSE,"Data";"smq7",#N/A,FALSE,"Data";"smq8",#N/A,FALSE,"Data";"smq9",#N/A,FALSE,"Data"}</definedName>
    <definedName name="dftyihiuh" localSheetId="42" hidden="1">{"macro",#N/A,FALSE,"Macro";"smq2",#N/A,FALSE,"Data";"smq3",#N/A,FALSE,"Data";"smq4",#N/A,FALSE,"Data";"smq5",#N/A,FALSE,"Data";"smq6",#N/A,FALSE,"Data";"smq7",#N/A,FALSE,"Data";"smq8",#N/A,FALSE,"Data";"smq9",#N/A,FALSE,"Data"}</definedName>
    <definedName name="dftyihiuh" localSheetId="4" hidden="1">{"macro",#N/A,FALSE,"Macro";"smq2",#N/A,FALSE,"Data";"smq3",#N/A,FALSE,"Data";"smq4",#N/A,FALSE,"Data";"smq5",#N/A,FALSE,"Data";"smq6",#N/A,FALSE,"Data";"smq7",#N/A,FALSE,"Data";"smq8",#N/A,FALSE,"Data";"smq9",#N/A,FALSE,"Data"}</definedName>
    <definedName name="dftyihiuh" localSheetId="6" hidden="1">{"macro",#N/A,FALSE,"Macro";"smq2",#N/A,FALSE,"Data";"smq3",#N/A,FALSE,"Data";"smq4",#N/A,FALSE,"Data";"smq5",#N/A,FALSE,"Data";"smq6",#N/A,FALSE,"Data";"smq7",#N/A,FALSE,"Data";"smq8",#N/A,FALSE,"Data";"smq9",#N/A,FALSE,"Data"}</definedName>
    <definedName name="dftyihiuh" hidden="1">{"macro",#N/A,FALSE,"Macro";"smq2",#N/A,FALSE,"Data";"smq3",#N/A,FALSE,"Data";"smq4",#N/A,FALSE,"Data";"smq5",#N/A,FALSE,"Data";"smq6",#N/A,FALSE,"Data";"smq7",#N/A,FALSE,"Data";"smq8",#N/A,FALSE,"Data";"smq9",#N/A,FALSE,"Data"}</definedName>
    <definedName name="dghj" localSheetId="24" hidden="1">{"partial screen",#N/A,FALSE,"State_Gov't"}</definedName>
    <definedName name="dghj" localSheetId="25" hidden="1">{"partial screen",#N/A,FALSE,"State_Gov't"}</definedName>
    <definedName name="dghj" localSheetId="28" hidden="1">{"partial screen",#N/A,FALSE,"State_Gov't"}</definedName>
    <definedName name="dghj" localSheetId="29" hidden="1">{"partial screen",#N/A,FALSE,"State_Gov't"}</definedName>
    <definedName name="dghj" localSheetId="31" hidden="1">{"partial screen",#N/A,FALSE,"State_Gov't"}</definedName>
    <definedName name="dghj" localSheetId="32" hidden="1">{"partial screen",#N/A,FALSE,"State_Gov't"}</definedName>
    <definedName name="dghj" localSheetId="33" hidden="1">{"partial screen",#N/A,FALSE,"State_Gov't"}</definedName>
    <definedName name="dghj" localSheetId="37" hidden="1">{"partial screen",#N/A,FALSE,"State_Gov't"}</definedName>
    <definedName name="dghj" localSheetId="39" hidden="1">{"partial screen",#N/A,FALSE,"State_Gov't"}</definedName>
    <definedName name="dghj" localSheetId="41" hidden="1">{"partial screen",#N/A,FALSE,"State_Gov't"}</definedName>
    <definedName name="dghj" localSheetId="42" hidden="1">{"partial screen",#N/A,FALSE,"State_Gov't"}</definedName>
    <definedName name="dghj" localSheetId="4" hidden="1">{"partial screen",#N/A,FALSE,"State_Gov't"}</definedName>
    <definedName name="dghj" localSheetId="6" hidden="1">{"partial screen",#N/A,FALSE,"State_Gov't"}</definedName>
    <definedName name="dghj" hidden="1">{"partial screen",#N/A,FALSE,"State_Gov't"}</definedName>
    <definedName name="djop" localSheetId="24" hidden="1">{"macro",#N/A,FALSE,"Macro";"smq2",#N/A,FALSE,"Data";"smq3",#N/A,FALSE,"Data";"smq4",#N/A,FALSE,"Data";"smq5",#N/A,FALSE,"Data";"smq6",#N/A,FALSE,"Data";"smq7",#N/A,FALSE,"Data";"smq8",#N/A,FALSE,"Data";"smq9",#N/A,FALSE,"Data"}</definedName>
    <definedName name="djop" localSheetId="25" hidden="1">{"macro",#N/A,FALSE,"Macro";"smq2",#N/A,FALSE,"Data";"smq3",#N/A,FALSE,"Data";"smq4",#N/A,FALSE,"Data";"smq5",#N/A,FALSE,"Data";"smq6",#N/A,FALSE,"Data";"smq7",#N/A,FALSE,"Data";"smq8",#N/A,FALSE,"Data";"smq9",#N/A,FALSE,"Data"}</definedName>
    <definedName name="djop" localSheetId="28" hidden="1">{"macro",#N/A,FALSE,"Macro";"smq2",#N/A,FALSE,"Data";"smq3",#N/A,FALSE,"Data";"smq4",#N/A,FALSE,"Data";"smq5",#N/A,FALSE,"Data";"smq6",#N/A,FALSE,"Data";"smq7",#N/A,FALSE,"Data";"smq8",#N/A,FALSE,"Data";"smq9",#N/A,FALSE,"Data"}</definedName>
    <definedName name="djop" localSheetId="29" hidden="1">{"macro",#N/A,FALSE,"Macro";"smq2",#N/A,FALSE,"Data";"smq3",#N/A,FALSE,"Data";"smq4",#N/A,FALSE,"Data";"smq5",#N/A,FALSE,"Data";"smq6",#N/A,FALSE,"Data";"smq7",#N/A,FALSE,"Data";"smq8",#N/A,FALSE,"Data";"smq9",#N/A,FALSE,"Data"}</definedName>
    <definedName name="djop" localSheetId="31" hidden="1">{"macro",#N/A,FALSE,"Macro";"smq2",#N/A,FALSE,"Data";"smq3",#N/A,FALSE,"Data";"smq4",#N/A,FALSE,"Data";"smq5",#N/A,FALSE,"Data";"smq6",#N/A,FALSE,"Data";"smq7",#N/A,FALSE,"Data";"smq8",#N/A,FALSE,"Data";"smq9",#N/A,FALSE,"Data"}</definedName>
    <definedName name="djop" localSheetId="32" hidden="1">{"macro",#N/A,FALSE,"Macro";"smq2",#N/A,FALSE,"Data";"smq3",#N/A,FALSE,"Data";"smq4",#N/A,FALSE,"Data";"smq5",#N/A,FALSE,"Data";"smq6",#N/A,FALSE,"Data";"smq7",#N/A,FALSE,"Data";"smq8",#N/A,FALSE,"Data";"smq9",#N/A,FALSE,"Data"}</definedName>
    <definedName name="djop" localSheetId="33" hidden="1">{"macro",#N/A,FALSE,"Macro";"smq2",#N/A,FALSE,"Data";"smq3",#N/A,FALSE,"Data";"smq4",#N/A,FALSE,"Data";"smq5",#N/A,FALSE,"Data";"smq6",#N/A,FALSE,"Data";"smq7",#N/A,FALSE,"Data";"smq8",#N/A,FALSE,"Data";"smq9",#N/A,FALSE,"Data"}</definedName>
    <definedName name="djop" localSheetId="37" hidden="1">{"macro",#N/A,FALSE,"Macro";"smq2",#N/A,FALSE,"Data";"smq3",#N/A,FALSE,"Data";"smq4",#N/A,FALSE,"Data";"smq5",#N/A,FALSE,"Data";"smq6",#N/A,FALSE,"Data";"smq7",#N/A,FALSE,"Data";"smq8",#N/A,FALSE,"Data";"smq9",#N/A,FALSE,"Data"}</definedName>
    <definedName name="djop" localSheetId="39" hidden="1">{"macro",#N/A,FALSE,"Macro";"smq2",#N/A,FALSE,"Data";"smq3",#N/A,FALSE,"Data";"smq4",#N/A,FALSE,"Data";"smq5",#N/A,FALSE,"Data";"smq6",#N/A,FALSE,"Data";"smq7",#N/A,FALSE,"Data";"smq8",#N/A,FALSE,"Data";"smq9",#N/A,FALSE,"Data"}</definedName>
    <definedName name="djop" localSheetId="41" hidden="1">{"macro",#N/A,FALSE,"Macro";"smq2",#N/A,FALSE,"Data";"smq3",#N/A,FALSE,"Data";"smq4",#N/A,FALSE,"Data";"smq5",#N/A,FALSE,"Data";"smq6",#N/A,FALSE,"Data";"smq7",#N/A,FALSE,"Data";"smq8",#N/A,FALSE,"Data";"smq9",#N/A,FALSE,"Data"}</definedName>
    <definedName name="djop" localSheetId="42" hidden="1">{"macro",#N/A,FALSE,"Macro";"smq2",#N/A,FALSE,"Data";"smq3",#N/A,FALSE,"Data";"smq4",#N/A,FALSE,"Data";"smq5",#N/A,FALSE,"Data";"smq6",#N/A,FALSE,"Data";"smq7",#N/A,FALSE,"Data";"smq8",#N/A,FALSE,"Data";"smq9",#N/A,FALSE,"Data"}</definedName>
    <definedName name="djop" localSheetId="4" hidden="1">{"macro",#N/A,FALSE,"Macro";"smq2",#N/A,FALSE,"Data";"smq3",#N/A,FALSE,"Data";"smq4",#N/A,FALSE,"Data";"smq5",#N/A,FALSE,"Data";"smq6",#N/A,FALSE,"Data";"smq7",#N/A,FALSE,"Data";"smq8",#N/A,FALSE,"Data";"smq9",#N/A,FALSE,"Data"}</definedName>
    <definedName name="djop" localSheetId="6" hidden="1">{"macro",#N/A,FALSE,"Macro";"smq2",#N/A,FALSE,"Data";"smq3",#N/A,FALSE,"Data";"smq4",#N/A,FALSE,"Data";"smq5",#N/A,FALSE,"Data";"smq6",#N/A,FALSE,"Data";"smq7",#N/A,FALSE,"Data";"smq8",#N/A,FALSE,"Data";"smq9",#N/A,FALSE,"Data"}</definedName>
    <definedName name="djop" hidden="1">{"macro",#N/A,FALSE,"Macro";"smq2",#N/A,FALSE,"Data";"smq3",#N/A,FALSE,"Data";"smq4",#N/A,FALSE,"Data";"smq5",#N/A,FALSE,"Data";"smq6",#N/A,FALSE,"Data";"smq7",#N/A,FALSE,"Data";"smq8",#N/A,FALSE,"Data";"smq9",#N/A,FALSE,"Data"}</definedName>
    <definedName name="ee" localSheetId="24" hidden="1">{"Tab1",#N/A,FALSE,"P";"Tab2",#N/A,FALSE,"P"}</definedName>
    <definedName name="ee" localSheetId="25" hidden="1">{"Tab1",#N/A,FALSE,"P";"Tab2",#N/A,FALSE,"P"}</definedName>
    <definedName name="ee" localSheetId="28" hidden="1">{"Tab1",#N/A,FALSE,"P";"Tab2",#N/A,FALSE,"P"}</definedName>
    <definedName name="ee" localSheetId="29" hidden="1">{"Tab1",#N/A,FALSE,"P";"Tab2",#N/A,FALSE,"P"}</definedName>
    <definedName name="ee" localSheetId="31" hidden="1">{"Tab1",#N/A,FALSE,"P";"Tab2",#N/A,FALSE,"P"}</definedName>
    <definedName name="ee" localSheetId="32" hidden="1">{"Tab1",#N/A,FALSE,"P";"Tab2",#N/A,FALSE,"P"}</definedName>
    <definedName name="ee" localSheetId="33" hidden="1">{"Tab1",#N/A,FALSE,"P";"Tab2",#N/A,FALSE,"P"}</definedName>
    <definedName name="ee" localSheetId="37" hidden="1">{"Tab1",#N/A,FALSE,"P";"Tab2",#N/A,FALSE,"P"}</definedName>
    <definedName name="ee" localSheetId="39" hidden="1">{"Tab1",#N/A,FALSE,"P";"Tab2",#N/A,FALSE,"P"}</definedName>
    <definedName name="ee" localSheetId="41" hidden="1">{"Tab1",#N/A,FALSE,"P";"Tab2",#N/A,FALSE,"P"}</definedName>
    <definedName name="ee" localSheetId="42" hidden="1">{"Tab1",#N/A,FALSE,"P";"Tab2",#N/A,FALSE,"P"}</definedName>
    <definedName name="ee" localSheetId="4" hidden="1">{"Tab1",#N/A,FALSE,"P";"Tab2",#N/A,FALSE,"P"}</definedName>
    <definedName name="ee" localSheetId="6" hidden="1">{"Tab1",#N/A,FALSE,"P";"Tab2",#N/A,FALSE,"P"}</definedName>
    <definedName name="ee" hidden="1">{"Tab1",#N/A,FALSE,"P";"Tab2",#N/A,FALSE,"P"}</definedName>
    <definedName name="eee" localSheetId="24" hidden="1">{"Tab1",#N/A,FALSE,"P";"Tab2",#N/A,FALSE,"P"}</definedName>
    <definedName name="eee" localSheetId="25" hidden="1">{"Tab1",#N/A,FALSE,"P";"Tab2",#N/A,FALSE,"P"}</definedName>
    <definedName name="eee" localSheetId="28" hidden="1">{"Tab1",#N/A,FALSE,"P";"Tab2",#N/A,FALSE,"P"}</definedName>
    <definedName name="eee" localSheetId="29" hidden="1">{"Tab1",#N/A,FALSE,"P";"Tab2",#N/A,FALSE,"P"}</definedName>
    <definedName name="eee" localSheetId="31" hidden="1">{"Tab1",#N/A,FALSE,"P";"Tab2",#N/A,FALSE,"P"}</definedName>
    <definedName name="eee" localSheetId="32" hidden="1">{"Tab1",#N/A,FALSE,"P";"Tab2",#N/A,FALSE,"P"}</definedName>
    <definedName name="eee" localSheetId="33" hidden="1">{"Tab1",#N/A,FALSE,"P";"Tab2",#N/A,FALSE,"P"}</definedName>
    <definedName name="eee" localSheetId="37" hidden="1">{"Tab1",#N/A,FALSE,"P";"Tab2",#N/A,FALSE,"P"}</definedName>
    <definedName name="eee" localSheetId="39" hidden="1">{"Tab1",#N/A,FALSE,"P";"Tab2",#N/A,FALSE,"P"}</definedName>
    <definedName name="eee" localSheetId="41" hidden="1">{"Tab1",#N/A,FALSE,"P";"Tab2",#N/A,FALSE,"P"}</definedName>
    <definedName name="eee" localSheetId="42" hidden="1">{"Tab1",#N/A,FALSE,"P";"Tab2",#N/A,FALSE,"P"}</definedName>
    <definedName name="eee" localSheetId="4" hidden="1">{"Tab1",#N/A,FALSE,"P";"Tab2",#N/A,FALSE,"P"}</definedName>
    <definedName name="eee" localSheetId="6" hidden="1">{"Tab1",#N/A,FALSE,"P";"Tab2",#N/A,FALSE,"P"}</definedName>
    <definedName name="eee" hidden="1">{"Tab1",#N/A,FALSE,"P";"Tab2",#N/A,FALSE,"P"}</definedName>
    <definedName name="er" localSheetId="24" hidden="1">{"Main Economic Indicators",#N/A,FALSE,"C"}</definedName>
    <definedName name="er" localSheetId="25" hidden="1">{"Main Economic Indicators",#N/A,FALSE,"C"}</definedName>
    <definedName name="er" localSheetId="28" hidden="1">{"Main Economic Indicators",#N/A,FALSE,"C"}</definedName>
    <definedName name="er" localSheetId="29" hidden="1">{"Main Economic Indicators",#N/A,FALSE,"C"}</definedName>
    <definedName name="er" localSheetId="31" hidden="1">{"Main Economic Indicators",#N/A,FALSE,"C"}</definedName>
    <definedName name="er" localSheetId="32" hidden="1">{"Main Economic Indicators",#N/A,FALSE,"C"}</definedName>
    <definedName name="er" localSheetId="33" hidden="1">{"Main Economic Indicators",#N/A,FALSE,"C"}</definedName>
    <definedName name="er" localSheetId="37" hidden="1">{"Main Economic Indicators",#N/A,FALSE,"C"}</definedName>
    <definedName name="er" localSheetId="39" hidden="1">{"Main Economic Indicators",#N/A,FALSE,"C"}</definedName>
    <definedName name="er" localSheetId="41" hidden="1">{"Main Economic Indicators",#N/A,FALSE,"C"}</definedName>
    <definedName name="er" localSheetId="42" hidden="1">{"Main Economic Indicators",#N/A,FALSE,"C"}</definedName>
    <definedName name="er" localSheetId="4" hidden="1">{"Main Economic Indicators",#N/A,FALSE,"C"}</definedName>
    <definedName name="er" localSheetId="6" hidden="1">{"Main Economic Indicators",#N/A,FALSE,"C"}</definedName>
    <definedName name="er" hidden="1">{"Main Economic Indicators",#N/A,FALSE,"C"}</definedName>
    <definedName name="ergf" localSheetId="24" hidden="1">{"Main Economic Indicators",#N/A,FALSE,"C"}</definedName>
    <definedName name="ergf" localSheetId="25" hidden="1">{"Main Economic Indicators",#N/A,FALSE,"C"}</definedName>
    <definedName name="ergf" localSheetId="28" hidden="1">{"Main Economic Indicators",#N/A,FALSE,"C"}</definedName>
    <definedName name="ergf" localSheetId="29" hidden="1">{"Main Economic Indicators",#N/A,FALSE,"C"}</definedName>
    <definedName name="ergf" localSheetId="31" hidden="1">{"Main Economic Indicators",#N/A,FALSE,"C"}</definedName>
    <definedName name="ergf" localSheetId="32" hidden="1">{"Main Economic Indicators",#N/A,FALSE,"C"}</definedName>
    <definedName name="ergf" localSheetId="33" hidden="1">{"Main Economic Indicators",#N/A,FALSE,"C"}</definedName>
    <definedName name="ergf" localSheetId="37" hidden="1">{"Main Economic Indicators",#N/A,FALSE,"C"}</definedName>
    <definedName name="ergf" localSheetId="39" hidden="1">{"Main Economic Indicators",#N/A,FALSE,"C"}</definedName>
    <definedName name="ergf" localSheetId="41" hidden="1">{"Main Economic Indicators",#N/A,FALSE,"C"}</definedName>
    <definedName name="ergf" localSheetId="42" hidden="1">{"Main Economic Indicators",#N/A,FALSE,"C"}</definedName>
    <definedName name="ergf" localSheetId="4" hidden="1">{"Main Economic Indicators",#N/A,FALSE,"C"}</definedName>
    <definedName name="ergf" localSheetId="6" hidden="1">{"Main Economic Indicators",#N/A,FALSE,"C"}</definedName>
    <definedName name="ergf" hidden="1">{"Main Economic Indicators",#N/A,FALSE,"C"}</definedName>
    <definedName name="ergferger" localSheetId="24" hidden="1">{"Main Economic Indicators",#N/A,FALSE,"C"}</definedName>
    <definedName name="ergferger" localSheetId="25" hidden="1">{"Main Economic Indicators",#N/A,FALSE,"C"}</definedName>
    <definedName name="ergferger" localSheetId="28" hidden="1">{"Main Economic Indicators",#N/A,FALSE,"C"}</definedName>
    <definedName name="ergferger" localSheetId="29" hidden="1">{"Main Economic Indicators",#N/A,FALSE,"C"}</definedName>
    <definedName name="ergferger" localSheetId="31" hidden="1">{"Main Economic Indicators",#N/A,FALSE,"C"}</definedName>
    <definedName name="ergferger" localSheetId="32" hidden="1">{"Main Economic Indicators",#N/A,FALSE,"C"}</definedName>
    <definedName name="ergferger" localSheetId="33" hidden="1">{"Main Economic Indicators",#N/A,FALSE,"C"}</definedName>
    <definedName name="ergferger" localSheetId="37" hidden="1">{"Main Economic Indicators",#N/A,FALSE,"C"}</definedName>
    <definedName name="ergferger" localSheetId="39" hidden="1">{"Main Economic Indicators",#N/A,FALSE,"C"}</definedName>
    <definedName name="ergferger" localSheetId="41" hidden="1">{"Main Economic Indicators",#N/A,FALSE,"C"}</definedName>
    <definedName name="ergferger" localSheetId="42" hidden="1">{"Main Economic Indicators",#N/A,FALSE,"C"}</definedName>
    <definedName name="ergferger" localSheetId="4" hidden="1">{"Main Economic Indicators",#N/A,FALSE,"C"}</definedName>
    <definedName name="ergferger" localSheetId="6" hidden="1">{"Main Economic Indicators",#N/A,FALSE,"C"}</definedName>
    <definedName name="ergferger" hidden="1">{"Main Economic Indicators",#N/A,FALSE,"C"}</definedName>
    <definedName name="ertu" localSheetId="24" hidden="1">{"macroa",#N/A,FALSE,"Macro";"suma2",#N/A,FALSE,"Data";"suma3",#N/A,FALSE,"Data";"suma4",#N/A,FALSE,"Data";"suma5",#N/A,FALSE,"Data";"suma6",#N/A,FALSE,"Data";"suma7",#N/A,FALSE,"Data";"suma8",#N/A,FALSE,"Data";"suma9",#N/A,FALSE,"Data"}</definedName>
    <definedName name="ertu" localSheetId="25" hidden="1">{"macroa",#N/A,FALSE,"Macro";"suma2",#N/A,FALSE,"Data";"suma3",#N/A,FALSE,"Data";"suma4",#N/A,FALSE,"Data";"suma5",#N/A,FALSE,"Data";"suma6",#N/A,FALSE,"Data";"suma7",#N/A,FALSE,"Data";"suma8",#N/A,FALSE,"Data";"suma9",#N/A,FALSE,"Data"}</definedName>
    <definedName name="ertu" localSheetId="28" hidden="1">{"macroa",#N/A,FALSE,"Macro";"suma2",#N/A,FALSE,"Data";"suma3",#N/A,FALSE,"Data";"suma4",#N/A,FALSE,"Data";"suma5",#N/A,FALSE,"Data";"suma6",#N/A,FALSE,"Data";"suma7",#N/A,FALSE,"Data";"suma8",#N/A,FALSE,"Data";"suma9",#N/A,FALSE,"Data"}</definedName>
    <definedName name="ertu" localSheetId="29" hidden="1">{"macroa",#N/A,FALSE,"Macro";"suma2",#N/A,FALSE,"Data";"suma3",#N/A,FALSE,"Data";"suma4",#N/A,FALSE,"Data";"suma5",#N/A,FALSE,"Data";"suma6",#N/A,FALSE,"Data";"suma7",#N/A,FALSE,"Data";"suma8",#N/A,FALSE,"Data";"suma9",#N/A,FALSE,"Data"}</definedName>
    <definedName name="ertu" localSheetId="31" hidden="1">{"macroa",#N/A,FALSE,"Macro";"suma2",#N/A,FALSE,"Data";"suma3",#N/A,FALSE,"Data";"suma4",#N/A,FALSE,"Data";"suma5",#N/A,FALSE,"Data";"suma6",#N/A,FALSE,"Data";"suma7",#N/A,FALSE,"Data";"suma8",#N/A,FALSE,"Data";"suma9",#N/A,FALSE,"Data"}</definedName>
    <definedName name="ertu" localSheetId="32" hidden="1">{"macroa",#N/A,FALSE,"Macro";"suma2",#N/A,FALSE,"Data";"suma3",#N/A,FALSE,"Data";"suma4",#N/A,FALSE,"Data";"suma5",#N/A,FALSE,"Data";"suma6",#N/A,FALSE,"Data";"suma7",#N/A,FALSE,"Data";"suma8",#N/A,FALSE,"Data";"suma9",#N/A,FALSE,"Data"}</definedName>
    <definedName name="ertu" localSheetId="33" hidden="1">{"macroa",#N/A,FALSE,"Macro";"suma2",#N/A,FALSE,"Data";"suma3",#N/A,FALSE,"Data";"suma4",#N/A,FALSE,"Data";"suma5",#N/A,FALSE,"Data";"suma6",#N/A,FALSE,"Data";"suma7",#N/A,FALSE,"Data";"suma8",#N/A,FALSE,"Data";"suma9",#N/A,FALSE,"Data"}</definedName>
    <definedName name="ertu" localSheetId="37" hidden="1">{"macroa",#N/A,FALSE,"Macro";"suma2",#N/A,FALSE,"Data";"suma3",#N/A,FALSE,"Data";"suma4",#N/A,FALSE,"Data";"suma5",#N/A,FALSE,"Data";"suma6",#N/A,FALSE,"Data";"suma7",#N/A,FALSE,"Data";"suma8",#N/A,FALSE,"Data";"suma9",#N/A,FALSE,"Data"}</definedName>
    <definedName name="ertu" localSheetId="39" hidden="1">{"macroa",#N/A,FALSE,"Macro";"suma2",#N/A,FALSE,"Data";"suma3",#N/A,FALSE,"Data";"suma4",#N/A,FALSE,"Data";"suma5",#N/A,FALSE,"Data";"suma6",#N/A,FALSE,"Data";"suma7",#N/A,FALSE,"Data";"suma8",#N/A,FALSE,"Data";"suma9",#N/A,FALSE,"Data"}</definedName>
    <definedName name="ertu" localSheetId="41" hidden="1">{"macroa",#N/A,FALSE,"Macro";"suma2",#N/A,FALSE,"Data";"suma3",#N/A,FALSE,"Data";"suma4",#N/A,FALSE,"Data";"suma5",#N/A,FALSE,"Data";"suma6",#N/A,FALSE,"Data";"suma7",#N/A,FALSE,"Data";"suma8",#N/A,FALSE,"Data";"suma9",#N/A,FALSE,"Data"}</definedName>
    <definedName name="ertu" localSheetId="42" hidden="1">{"macroa",#N/A,FALSE,"Macro";"suma2",#N/A,FALSE,"Data";"suma3",#N/A,FALSE,"Data";"suma4",#N/A,FALSE,"Data";"suma5",#N/A,FALSE,"Data";"suma6",#N/A,FALSE,"Data";"suma7",#N/A,FALSE,"Data";"suma8",#N/A,FALSE,"Data";"suma9",#N/A,FALSE,"Data"}</definedName>
    <definedName name="ertu" localSheetId="4" hidden="1">{"macroa",#N/A,FALSE,"Macro";"suma2",#N/A,FALSE,"Data";"suma3",#N/A,FALSE,"Data";"suma4",#N/A,FALSE,"Data";"suma5",#N/A,FALSE,"Data";"suma6",#N/A,FALSE,"Data";"suma7",#N/A,FALSE,"Data";"suma8",#N/A,FALSE,"Data";"suma9",#N/A,FALSE,"Data"}</definedName>
    <definedName name="ertu" localSheetId="6" hidden="1">{"macroa",#N/A,FALSE,"Macro";"suma2",#N/A,FALSE,"Data";"suma3",#N/A,FALSE,"Data";"suma4",#N/A,FALSE,"Data";"suma5",#N/A,FALSE,"Data";"suma6",#N/A,FALSE,"Data";"suma7",#N/A,FALSE,"Data";"suma8",#N/A,FALSE,"Data";"suma9",#N/A,FALSE,"Data"}</definedName>
    <definedName name="ertu" hidden="1">{"macroa",#N/A,FALSE,"Macro";"suma2",#N/A,FALSE,"Data";"suma3",#N/A,FALSE,"Data";"suma4",#N/A,FALSE,"Data";"suma5",#N/A,FALSE,"Data";"suma6",#N/A,FALSE,"Data";"suma7",#N/A,FALSE,"Data";"suma8",#N/A,FALSE,"Data";"suma9",#N/A,FALSE,"Data"}</definedName>
    <definedName name="ewrpoigagoiajflsidj" localSheetId="24" hidden="1">{"macroa",#N/A,FALSE,"Macro";"suma2",#N/A,FALSE,"Data";"suma3",#N/A,FALSE,"Data";"suma4",#N/A,FALSE,"Data";"suma5",#N/A,FALSE,"Data";"suma6",#N/A,FALSE,"Data";"suma7",#N/A,FALSE,"Data";"suma8",#N/A,FALSE,"Data";"suma9",#N/A,FALSE,"Data"}</definedName>
    <definedName name="ewrpoigagoiajflsidj" localSheetId="25" hidden="1">{"macroa",#N/A,FALSE,"Macro";"suma2",#N/A,FALSE,"Data";"suma3",#N/A,FALSE,"Data";"suma4",#N/A,FALSE,"Data";"suma5",#N/A,FALSE,"Data";"suma6",#N/A,FALSE,"Data";"suma7",#N/A,FALSE,"Data";"suma8",#N/A,FALSE,"Data";"suma9",#N/A,FALSE,"Data"}</definedName>
    <definedName name="ewrpoigagoiajflsidj" localSheetId="28" hidden="1">{"macroa",#N/A,FALSE,"Macro";"suma2",#N/A,FALSE,"Data";"suma3",#N/A,FALSE,"Data";"suma4",#N/A,FALSE,"Data";"suma5",#N/A,FALSE,"Data";"suma6",#N/A,FALSE,"Data";"suma7",#N/A,FALSE,"Data";"suma8",#N/A,FALSE,"Data";"suma9",#N/A,FALSE,"Data"}</definedName>
    <definedName name="ewrpoigagoiajflsidj" localSheetId="29" hidden="1">{"macroa",#N/A,FALSE,"Macro";"suma2",#N/A,FALSE,"Data";"suma3",#N/A,FALSE,"Data";"suma4",#N/A,FALSE,"Data";"suma5",#N/A,FALSE,"Data";"suma6",#N/A,FALSE,"Data";"suma7",#N/A,FALSE,"Data";"suma8",#N/A,FALSE,"Data";"suma9",#N/A,FALSE,"Data"}</definedName>
    <definedName name="ewrpoigagoiajflsidj" localSheetId="31" hidden="1">{"macroa",#N/A,FALSE,"Macro";"suma2",#N/A,FALSE,"Data";"suma3",#N/A,FALSE,"Data";"suma4",#N/A,FALSE,"Data";"suma5",#N/A,FALSE,"Data";"suma6",#N/A,FALSE,"Data";"suma7",#N/A,FALSE,"Data";"suma8",#N/A,FALSE,"Data";"suma9",#N/A,FALSE,"Data"}</definedName>
    <definedName name="ewrpoigagoiajflsidj" localSheetId="32" hidden="1">{"macroa",#N/A,FALSE,"Macro";"suma2",#N/A,FALSE,"Data";"suma3",#N/A,FALSE,"Data";"suma4",#N/A,FALSE,"Data";"suma5",#N/A,FALSE,"Data";"suma6",#N/A,FALSE,"Data";"suma7",#N/A,FALSE,"Data";"suma8",#N/A,FALSE,"Data";"suma9",#N/A,FALSE,"Data"}</definedName>
    <definedName name="ewrpoigagoiajflsidj" localSheetId="33" hidden="1">{"macroa",#N/A,FALSE,"Macro";"suma2",#N/A,FALSE,"Data";"suma3",#N/A,FALSE,"Data";"suma4",#N/A,FALSE,"Data";"suma5",#N/A,FALSE,"Data";"suma6",#N/A,FALSE,"Data";"suma7",#N/A,FALSE,"Data";"suma8",#N/A,FALSE,"Data";"suma9",#N/A,FALSE,"Data"}</definedName>
    <definedName name="ewrpoigagoiajflsidj" localSheetId="37" hidden="1">{"macroa",#N/A,FALSE,"Macro";"suma2",#N/A,FALSE,"Data";"suma3",#N/A,FALSE,"Data";"suma4",#N/A,FALSE,"Data";"suma5",#N/A,FALSE,"Data";"suma6",#N/A,FALSE,"Data";"suma7",#N/A,FALSE,"Data";"suma8",#N/A,FALSE,"Data";"suma9",#N/A,FALSE,"Data"}</definedName>
    <definedName name="ewrpoigagoiajflsidj" localSheetId="39" hidden="1">{"macroa",#N/A,FALSE,"Macro";"suma2",#N/A,FALSE,"Data";"suma3",#N/A,FALSE,"Data";"suma4",#N/A,FALSE,"Data";"suma5",#N/A,FALSE,"Data";"suma6",#N/A,FALSE,"Data";"suma7",#N/A,FALSE,"Data";"suma8",#N/A,FALSE,"Data";"suma9",#N/A,FALSE,"Data"}</definedName>
    <definedName name="ewrpoigagoiajflsidj" localSheetId="41" hidden="1">{"macroa",#N/A,FALSE,"Macro";"suma2",#N/A,FALSE,"Data";"suma3",#N/A,FALSE,"Data";"suma4",#N/A,FALSE,"Data";"suma5",#N/A,FALSE,"Data";"suma6",#N/A,FALSE,"Data";"suma7",#N/A,FALSE,"Data";"suma8",#N/A,FALSE,"Data";"suma9",#N/A,FALSE,"Data"}</definedName>
    <definedName name="ewrpoigagoiajflsidj" localSheetId="42" hidden="1">{"macroa",#N/A,FALSE,"Macro";"suma2",#N/A,FALSE,"Data";"suma3",#N/A,FALSE,"Data";"suma4",#N/A,FALSE,"Data";"suma5",#N/A,FALSE,"Data";"suma6",#N/A,FALSE,"Data";"suma7",#N/A,FALSE,"Data";"suma8",#N/A,FALSE,"Data";"suma9",#N/A,FALSE,"Data"}</definedName>
    <definedName name="ewrpoigagoiajflsidj" localSheetId="4" hidden="1">{"macroa",#N/A,FALSE,"Macro";"suma2",#N/A,FALSE,"Data";"suma3",#N/A,FALSE,"Data";"suma4",#N/A,FALSE,"Data";"suma5",#N/A,FALSE,"Data";"suma6",#N/A,FALSE,"Data";"suma7",#N/A,FALSE,"Data";"suma8",#N/A,FALSE,"Data";"suma9",#N/A,FALSE,"Data"}</definedName>
    <definedName name="ewrpoigagoiajflsidj" localSheetId="6" hidden="1">{"macroa",#N/A,FALSE,"Macro";"suma2",#N/A,FALSE,"Data";"suma3",#N/A,FALSE,"Data";"suma4",#N/A,FALSE,"Data";"suma5",#N/A,FALSE,"Data";"suma6",#N/A,FALSE,"Data";"suma7",#N/A,FALSE,"Data";"suma8",#N/A,FALSE,"Data";"suma9",#N/A,FALSE,"Data"}</definedName>
    <definedName name="ewrpoigagoiajflsidj" hidden="1">{"macroa",#N/A,FALSE,"Macro";"suma2",#N/A,FALSE,"Data";"suma3",#N/A,FALSE,"Data";"suma4",#N/A,FALSE,"Data";"suma5",#N/A,FALSE,"Data";"suma6",#N/A,FALSE,"Data";"suma7",#N/A,FALSE,"Data";"suma8",#N/A,FALSE,"Data";"suma9",#N/A,FALSE,"Data"}</definedName>
    <definedName name="ff" localSheetId="24" hidden="1">{"Tab1",#N/A,FALSE,"P";"Tab2",#N/A,FALSE,"P"}</definedName>
    <definedName name="ff" localSheetId="25" hidden="1">{"Tab1",#N/A,FALSE,"P";"Tab2",#N/A,FALSE,"P"}</definedName>
    <definedName name="ff" localSheetId="28" hidden="1">{"Tab1",#N/A,FALSE,"P";"Tab2",#N/A,FALSE,"P"}</definedName>
    <definedName name="ff" localSheetId="29" hidden="1">{"Tab1",#N/A,FALSE,"P";"Tab2",#N/A,FALSE,"P"}</definedName>
    <definedName name="ff" localSheetId="31" hidden="1">{"Tab1",#N/A,FALSE,"P";"Tab2",#N/A,FALSE,"P"}</definedName>
    <definedName name="ff" localSheetId="32" hidden="1">{"Tab1",#N/A,FALSE,"P";"Tab2",#N/A,FALSE,"P"}</definedName>
    <definedName name="ff" localSheetId="33" hidden="1">{"Tab1",#N/A,FALSE,"P";"Tab2",#N/A,FALSE,"P"}</definedName>
    <definedName name="ff" localSheetId="37" hidden="1">{"Tab1",#N/A,FALSE,"P";"Tab2",#N/A,FALSE,"P"}</definedName>
    <definedName name="ff" localSheetId="39" hidden="1">{"Tab1",#N/A,FALSE,"P";"Tab2",#N/A,FALSE,"P"}</definedName>
    <definedName name="ff" localSheetId="41" hidden="1">{"Tab1",#N/A,FALSE,"P";"Tab2",#N/A,FALSE,"P"}</definedName>
    <definedName name="ff" localSheetId="42" hidden="1">{"Tab1",#N/A,FALSE,"P";"Tab2",#N/A,FALSE,"P"}</definedName>
    <definedName name="ff" localSheetId="4" hidden="1">{"Tab1",#N/A,FALSE,"P";"Tab2",#N/A,FALSE,"P"}</definedName>
    <definedName name="ff" localSheetId="6" hidden="1">{"Tab1",#N/A,FALSE,"P";"Tab2",#N/A,FALSE,"P"}</definedName>
    <definedName name="ff" hidden="1">{"Tab1",#N/A,FALSE,"P";"Tab2",#N/A,FALSE,"P"}</definedName>
    <definedName name="fff" localSheetId="24" hidden="1">{"Tab1",#N/A,FALSE,"P";"Tab2",#N/A,FALSE,"P"}</definedName>
    <definedName name="fff" localSheetId="25" hidden="1">{"Tab1",#N/A,FALSE,"P";"Tab2",#N/A,FALSE,"P"}</definedName>
    <definedName name="fff" localSheetId="28" hidden="1">{"Tab1",#N/A,FALSE,"P";"Tab2",#N/A,FALSE,"P"}</definedName>
    <definedName name="fff" localSheetId="29" hidden="1">{"Tab1",#N/A,FALSE,"P";"Tab2",#N/A,FALSE,"P"}</definedName>
    <definedName name="fff" localSheetId="31" hidden="1">{"Tab1",#N/A,FALSE,"P";"Tab2",#N/A,FALSE,"P"}</definedName>
    <definedName name="fff" localSheetId="32" hidden="1">{"Tab1",#N/A,FALSE,"P";"Tab2",#N/A,FALSE,"P"}</definedName>
    <definedName name="fff" localSheetId="33" hidden="1">{"Tab1",#N/A,FALSE,"P";"Tab2",#N/A,FALSE,"P"}</definedName>
    <definedName name="fff" localSheetId="37" hidden="1">{"Tab1",#N/A,FALSE,"P";"Tab2",#N/A,FALSE,"P"}</definedName>
    <definedName name="fff" localSheetId="39" hidden="1">{"Tab1",#N/A,FALSE,"P";"Tab2",#N/A,FALSE,"P"}</definedName>
    <definedName name="fff" localSheetId="41" hidden="1">{"Tab1",#N/A,FALSE,"P";"Tab2",#N/A,FALSE,"P"}</definedName>
    <definedName name="fff" localSheetId="42" hidden="1">{"Tab1",#N/A,FALSE,"P";"Tab2",#N/A,FALSE,"P"}</definedName>
    <definedName name="fff" localSheetId="4" hidden="1">{"Tab1",#N/A,FALSE,"P";"Tab2",#N/A,FALSE,"P"}</definedName>
    <definedName name="fff" localSheetId="6" hidden="1">{"Tab1",#N/A,FALSE,"P";"Tab2",#N/A,FALSE,"P"}</definedName>
    <definedName name="fff" hidden="1">{"Tab1",#N/A,FALSE,"P";"Tab2",#N/A,FALSE,"P"}</definedName>
    <definedName name="fg" localSheetId="24" hidden="1">{"Riqfin97",#N/A,FALSE,"Tran";"Riqfinpro",#N/A,FALSE,"Tran"}</definedName>
    <definedName name="fg" localSheetId="25" hidden="1">{"Riqfin97",#N/A,FALSE,"Tran";"Riqfinpro",#N/A,FALSE,"Tran"}</definedName>
    <definedName name="fg" localSheetId="28" hidden="1">{"Riqfin97",#N/A,FALSE,"Tran";"Riqfinpro",#N/A,FALSE,"Tran"}</definedName>
    <definedName name="fg" localSheetId="29" hidden="1">{"Riqfin97",#N/A,FALSE,"Tran";"Riqfinpro",#N/A,FALSE,"Tran"}</definedName>
    <definedName name="fg" localSheetId="31" hidden="1">{"Riqfin97",#N/A,FALSE,"Tran";"Riqfinpro",#N/A,FALSE,"Tran"}</definedName>
    <definedName name="fg" localSheetId="32" hidden="1">{"Riqfin97",#N/A,FALSE,"Tran";"Riqfinpro",#N/A,FALSE,"Tran"}</definedName>
    <definedName name="fg" localSheetId="33" hidden="1">{"Riqfin97",#N/A,FALSE,"Tran";"Riqfinpro",#N/A,FALSE,"Tran"}</definedName>
    <definedName name="fg" localSheetId="37" hidden="1">{"Riqfin97",#N/A,FALSE,"Tran";"Riqfinpro",#N/A,FALSE,"Tran"}</definedName>
    <definedName name="fg" localSheetId="39" hidden="1">{"Riqfin97",#N/A,FALSE,"Tran";"Riqfinpro",#N/A,FALSE,"Tran"}</definedName>
    <definedName name="fg" localSheetId="41" hidden="1">{"Riqfin97",#N/A,FALSE,"Tran";"Riqfinpro",#N/A,FALSE,"Tran"}</definedName>
    <definedName name="fg" localSheetId="42" hidden="1">{"Riqfin97",#N/A,FALSE,"Tran";"Riqfinpro",#N/A,FALSE,"Tran"}</definedName>
    <definedName name="fg" localSheetId="4" hidden="1">{"Riqfin97",#N/A,FALSE,"Tran";"Riqfinpro",#N/A,FALSE,"Tran"}</definedName>
    <definedName name="fg" localSheetId="6" hidden="1">{"Riqfin97",#N/A,FALSE,"Tran";"Riqfinpro",#N/A,FALSE,"Tran"}</definedName>
    <definedName name="fg" hidden="1">{"Riqfin97",#N/A,FALSE,"Tran";"Riqfinpro",#N/A,FALSE,"Tran"}</definedName>
    <definedName name="fgh" localSheetId="24" hidden="1">{"macro",#N/A,FALSE,"Macro";"smq2",#N/A,FALSE,"Data";"smq3",#N/A,FALSE,"Data";"smq4",#N/A,FALSE,"Data";"smq5",#N/A,FALSE,"Data";"smq6",#N/A,FALSE,"Data";"smq7",#N/A,FALSE,"Data";"smq8",#N/A,FALSE,"Data";"smq9",#N/A,FALSE,"Data"}</definedName>
    <definedName name="fgh" localSheetId="25" hidden="1">{"macro",#N/A,FALSE,"Macro";"smq2",#N/A,FALSE,"Data";"smq3",#N/A,FALSE,"Data";"smq4",#N/A,FALSE,"Data";"smq5",#N/A,FALSE,"Data";"smq6",#N/A,FALSE,"Data";"smq7",#N/A,FALSE,"Data";"smq8",#N/A,FALSE,"Data";"smq9",#N/A,FALSE,"Data"}</definedName>
    <definedName name="fgh" localSheetId="28" hidden="1">{"macro",#N/A,FALSE,"Macro";"smq2",#N/A,FALSE,"Data";"smq3",#N/A,FALSE,"Data";"smq4",#N/A,FALSE,"Data";"smq5",#N/A,FALSE,"Data";"smq6",#N/A,FALSE,"Data";"smq7",#N/A,FALSE,"Data";"smq8",#N/A,FALSE,"Data";"smq9",#N/A,FALSE,"Data"}</definedName>
    <definedName name="fgh" localSheetId="29" hidden="1">{"macro",#N/A,FALSE,"Macro";"smq2",#N/A,FALSE,"Data";"smq3",#N/A,FALSE,"Data";"smq4",#N/A,FALSE,"Data";"smq5",#N/A,FALSE,"Data";"smq6",#N/A,FALSE,"Data";"smq7",#N/A,FALSE,"Data";"smq8",#N/A,FALSE,"Data";"smq9",#N/A,FALSE,"Data"}</definedName>
    <definedName name="fgh" localSheetId="31" hidden="1">{"macro",#N/A,FALSE,"Macro";"smq2",#N/A,FALSE,"Data";"smq3",#N/A,FALSE,"Data";"smq4",#N/A,FALSE,"Data";"smq5",#N/A,FALSE,"Data";"smq6",#N/A,FALSE,"Data";"smq7",#N/A,FALSE,"Data";"smq8",#N/A,FALSE,"Data";"smq9",#N/A,FALSE,"Data"}</definedName>
    <definedName name="fgh" localSheetId="32" hidden="1">{"macro",#N/A,FALSE,"Macro";"smq2",#N/A,FALSE,"Data";"smq3",#N/A,FALSE,"Data";"smq4",#N/A,FALSE,"Data";"smq5",#N/A,FALSE,"Data";"smq6",#N/A,FALSE,"Data";"smq7",#N/A,FALSE,"Data";"smq8",#N/A,FALSE,"Data";"smq9",#N/A,FALSE,"Data"}</definedName>
    <definedName name="fgh" localSheetId="33" hidden="1">{"macro",#N/A,FALSE,"Macro";"smq2",#N/A,FALSE,"Data";"smq3",#N/A,FALSE,"Data";"smq4",#N/A,FALSE,"Data";"smq5",#N/A,FALSE,"Data";"smq6",#N/A,FALSE,"Data";"smq7",#N/A,FALSE,"Data";"smq8",#N/A,FALSE,"Data";"smq9",#N/A,FALSE,"Data"}</definedName>
    <definedName name="fgh" localSheetId="37" hidden="1">{"macro",#N/A,FALSE,"Macro";"smq2",#N/A,FALSE,"Data";"smq3",#N/A,FALSE,"Data";"smq4",#N/A,FALSE,"Data";"smq5",#N/A,FALSE,"Data";"smq6",#N/A,FALSE,"Data";"smq7",#N/A,FALSE,"Data";"smq8",#N/A,FALSE,"Data";"smq9",#N/A,FALSE,"Data"}</definedName>
    <definedName name="fgh" localSheetId="39" hidden="1">{"macro",#N/A,FALSE,"Macro";"smq2",#N/A,FALSE,"Data";"smq3",#N/A,FALSE,"Data";"smq4",#N/A,FALSE,"Data";"smq5",#N/A,FALSE,"Data";"smq6",#N/A,FALSE,"Data";"smq7",#N/A,FALSE,"Data";"smq8",#N/A,FALSE,"Data";"smq9",#N/A,FALSE,"Data"}</definedName>
    <definedName name="fgh" localSheetId="41" hidden="1">{"macro",#N/A,FALSE,"Macro";"smq2",#N/A,FALSE,"Data";"smq3",#N/A,FALSE,"Data";"smq4",#N/A,FALSE,"Data";"smq5",#N/A,FALSE,"Data";"smq6",#N/A,FALSE,"Data";"smq7",#N/A,FALSE,"Data";"smq8",#N/A,FALSE,"Data";"smq9",#N/A,FALSE,"Data"}</definedName>
    <definedName name="fgh" localSheetId="42" hidden="1">{"macro",#N/A,FALSE,"Macro";"smq2",#N/A,FALSE,"Data";"smq3",#N/A,FALSE,"Data";"smq4",#N/A,FALSE,"Data";"smq5",#N/A,FALSE,"Data";"smq6",#N/A,FALSE,"Data";"smq7",#N/A,FALSE,"Data";"smq8",#N/A,FALSE,"Data";"smq9",#N/A,FALSE,"Data"}</definedName>
    <definedName name="fgh" localSheetId="4" hidden="1">{"macro",#N/A,FALSE,"Macro";"smq2",#N/A,FALSE,"Data";"smq3",#N/A,FALSE,"Data";"smq4",#N/A,FALSE,"Data";"smq5",#N/A,FALSE,"Data";"smq6",#N/A,FALSE,"Data";"smq7",#N/A,FALSE,"Data";"smq8",#N/A,FALSE,"Data";"smq9",#N/A,FALSE,"Data"}</definedName>
    <definedName name="fgh" localSheetId="6" hidden="1">{"macro",#N/A,FALSE,"Macro";"smq2",#N/A,FALSE,"Data";"smq3",#N/A,FALSE,"Data";"smq4",#N/A,FALSE,"Data";"smq5",#N/A,FALSE,"Data";"smq6",#N/A,FALSE,"Data";"smq7",#N/A,FALSE,"Data";"smq8",#N/A,FALSE,"Data";"smq9",#N/A,FALSE,"Data"}</definedName>
    <definedName name="fgh" hidden="1">{"macro",#N/A,FALSE,"Macro";"smq2",#N/A,FALSE,"Data";"smq3",#N/A,FALSE,"Data";"smq4",#N/A,FALSE,"Data";"smq5",#N/A,FALSE,"Data";"smq6",#N/A,FALSE,"Data";"smq7",#N/A,FALSE,"Data";"smq8",#N/A,FALSE,"Data";"smq9",#N/A,FALSE,"Data"}</definedName>
    <definedName name="fill" localSheetId="4" hidden="1">#REF!</definedName>
    <definedName name="fill" localSheetId="6" hidden="1">#REF!</definedName>
    <definedName name="fill" hidden="1">#REF!</definedName>
    <definedName name="Financing" localSheetId="24" hidden="1">{"Tab1",#N/A,FALSE,"P";"Tab2",#N/A,FALSE,"P"}</definedName>
    <definedName name="Financing" localSheetId="25" hidden="1">{"Tab1",#N/A,FALSE,"P";"Tab2",#N/A,FALSE,"P"}</definedName>
    <definedName name="Financing" localSheetId="28" hidden="1">{"Tab1",#N/A,FALSE,"P";"Tab2",#N/A,FALSE,"P"}</definedName>
    <definedName name="Financing" localSheetId="29" hidden="1">{"Tab1",#N/A,FALSE,"P";"Tab2",#N/A,FALSE,"P"}</definedName>
    <definedName name="Financing" localSheetId="31" hidden="1">{"Tab1",#N/A,FALSE,"P";"Tab2",#N/A,FALSE,"P"}</definedName>
    <definedName name="Financing" localSheetId="32" hidden="1">{"Tab1",#N/A,FALSE,"P";"Tab2",#N/A,FALSE,"P"}</definedName>
    <definedName name="Financing" localSheetId="33" hidden="1">{"Tab1",#N/A,FALSE,"P";"Tab2",#N/A,FALSE,"P"}</definedName>
    <definedName name="Financing" localSheetId="37" hidden="1">{"Tab1",#N/A,FALSE,"P";"Tab2",#N/A,FALSE,"P"}</definedName>
    <definedName name="Financing" localSheetId="39" hidden="1">{"Tab1",#N/A,FALSE,"P";"Tab2",#N/A,FALSE,"P"}</definedName>
    <definedName name="Financing" localSheetId="41" hidden="1">{"Tab1",#N/A,FALSE,"P";"Tab2",#N/A,FALSE,"P"}</definedName>
    <definedName name="Financing" localSheetId="42" hidden="1">{"Tab1",#N/A,FALSE,"P";"Tab2",#N/A,FALSE,"P"}</definedName>
    <definedName name="Financing" localSheetId="4" hidden="1">{"Tab1",#N/A,FALSE,"P";"Tab2",#N/A,FALSE,"P"}</definedName>
    <definedName name="Financing" localSheetId="6" hidden="1">{"Tab1",#N/A,FALSE,"P";"Tab2",#N/A,FALSE,"P"}</definedName>
    <definedName name="Financing" hidden="1">{"Tab1",#N/A,FALSE,"P";"Tab2",#N/A,FALSE,"P"}</definedName>
    <definedName name="find.this2" localSheetId="24" hidden="1">{"macroa",#N/A,FALSE,"Macro";"suma2",#N/A,FALSE,"Data";"suma3",#N/A,FALSE,"Data";"suma4",#N/A,FALSE,"Data";"suma5",#N/A,FALSE,"Data";"suma6",#N/A,FALSE,"Data";"suma7",#N/A,FALSE,"Data";"suma8",#N/A,FALSE,"Data";"suma9",#N/A,FALSE,"Data"}</definedName>
    <definedName name="find.this2" localSheetId="25" hidden="1">{"macroa",#N/A,FALSE,"Macro";"suma2",#N/A,FALSE,"Data";"suma3",#N/A,FALSE,"Data";"suma4",#N/A,FALSE,"Data";"suma5",#N/A,FALSE,"Data";"suma6",#N/A,FALSE,"Data";"suma7",#N/A,FALSE,"Data";"suma8",#N/A,FALSE,"Data";"suma9",#N/A,FALSE,"Data"}</definedName>
    <definedName name="find.this2" localSheetId="28" hidden="1">{"macroa",#N/A,FALSE,"Macro";"suma2",#N/A,FALSE,"Data";"suma3",#N/A,FALSE,"Data";"suma4",#N/A,FALSE,"Data";"suma5",#N/A,FALSE,"Data";"suma6",#N/A,FALSE,"Data";"suma7",#N/A,FALSE,"Data";"suma8",#N/A,FALSE,"Data";"suma9",#N/A,FALSE,"Data"}</definedName>
    <definedName name="find.this2" localSheetId="29" hidden="1">{"macroa",#N/A,FALSE,"Macro";"suma2",#N/A,FALSE,"Data";"suma3",#N/A,FALSE,"Data";"suma4",#N/A,FALSE,"Data";"suma5",#N/A,FALSE,"Data";"suma6",#N/A,FALSE,"Data";"suma7",#N/A,FALSE,"Data";"suma8",#N/A,FALSE,"Data";"suma9",#N/A,FALSE,"Data"}</definedName>
    <definedName name="find.this2" localSheetId="31" hidden="1">{"macroa",#N/A,FALSE,"Macro";"suma2",#N/A,FALSE,"Data";"suma3",#N/A,FALSE,"Data";"suma4",#N/A,FALSE,"Data";"suma5",#N/A,FALSE,"Data";"suma6",#N/A,FALSE,"Data";"suma7",#N/A,FALSE,"Data";"suma8",#N/A,FALSE,"Data";"suma9",#N/A,FALSE,"Data"}</definedName>
    <definedName name="find.this2" localSheetId="32" hidden="1">{"macroa",#N/A,FALSE,"Macro";"suma2",#N/A,FALSE,"Data";"suma3",#N/A,FALSE,"Data";"suma4",#N/A,FALSE,"Data";"suma5",#N/A,FALSE,"Data";"suma6",#N/A,FALSE,"Data";"suma7",#N/A,FALSE,"Data";"suma8",#N/A,FALSE,"Data";"suma9",#N/A,FALSE,"Data"}</definedName>
    <definedName name="find.this2" localSheetId="33" hidden="1">{"macroa",#N/A,FALSE,"Macro";"suma2",#N/A,FALSE,"Data";"suma3",#N/A,FALSE,"Data";"suma4",#N/A,FALSE,"Data";"suma5",#N/A,FALSE,"Data";"suma6",#N/A,FALSE,"Data";"suma7",#N/A,FALSE,"Data";"suma8",#N/A,FALSE,"Data";"suma9",#N/A,FALSE,"Data"}</definedName>
    <definedName name="find.this2" localSheetId="37" hidden="1">{"macroa",#N/A,FALSE,"Macro";"suma2",#N/A,FALSE,"Data";"suma3",#N/A,FALSE,"Data";"suma4",#N/A,FALSE,"Data";"suma5",#N/A,FALSE,"Data";"suma6",#N/A,FALSE,"Data";"suma7",#N/A,FALSE,"Data";"suma8",#N/A,FALSE,"Data";"suma9",#N/A,FALSE,"Data"}</definedName>
    <definedName name="find.this2" localSheetId="39" hidden="1">{"macroa",#N/A,FALSE,"Macro";"suma2",#N/A,FALSE,"Data";"suma3",#N/A,FALSE,"Data";"suma4",#N/A,FALSE,"Data";"suma5",#N/A,FALSE,"Data";"suma6",#N/A,FALSE,"Data";"suma7",#N/A,FALSE,"Data";"suma8",#N/A,FALSE,"Data";"suma9",#N/A,FALSE,"Data"}</definedName>
    <definedName name="find.this2" localSheetId="41" hidden="1">{"macroa",#N/A,FALSE,"Macro";"suma2",#N/A,FALSE,"Data";"suma3",#N/A,FALSE,"Data";"suma4",#N/A,FALSE,"Data";"suma5",#N/A,FALSE,"Data";"suma6",#N/A,FALSE,"Data";"suma7",#N/A,FALSE,"Data";"suma8",#N/A,FALSE,"Data";"suma9",#N/A,FALSE,"Data"}</definedName>
    <definedName name="find.this2" localSheetId="42" hidden="1">{"macroa",#N/A,FALSE,"Macro";"suma2",#N/A,FALSE,"Data";"suma3",#N/A,FALSE,"Data";"suma4",#N/A,FALSE,"Data";"suma5",#N/A,FALSE,"Data";"suma6",#N/A,FALSE,"Data";"suma7",#N/A,FALSE,"Data";"suma8",#N/A,FALSE,"Data";"suma9",#N/A,FALSE,"Data"}</definedName>
    <definedName name="find.this2" localSheetId="4" hidden="1">{"macroa",#N/A,FALSE,"Macro";"suma2",#N/A,FALSE,"Data";"suma3",#N/A,FALSE,"Data";"suma4",#N/A,FALSE,"Data";"suma5",#N/A,FALSE,"Data";"suma6",#N/A,FALSE,"Data";"suma7",#N/A,FALSE,"Data";"suma8",#N/A,FALSE,"Data";"suma9",#N/A,FALSE,"Data"}</definedName>
    <definedName name="find.this2" localSheetId="6" hidden="1">{"macroa",#N/A,FALSE,"Macro";"suma2",#N/A,FALSE,"Data";"suma3",#N/A,FALSE,"Data";"suma4",#N/A,FALSE,"Data";"suma5",#N/A,FALSE,"Data";"suma6",#N/A,FALSE,"Data";"suma7",#N/A,FALSE,"Data";"suma8",#N/A,FALSE,"Data";"suma9",#N/A,FALSE,"Data"}</definedName>
    <definedName name="find.this2" hidden="1">{"macroa",#N/A,FALSE,"Macro";"suma2",#N/A,FALSE,"Data";"suma3",#N/A,FALSE,"Data";"suma4",#N/A,FALSE,"Data";"suma5",#N/A,FALSE,"Data";"suma6",#N/A,FALSE,"Data";"suma7",#N/A,FALSE,"Data";"suma8",#N/A,FALSE,"Data";"suma9",#N/A,FALSE,"Data"}</definedName>
    <definedName name="findthis" localSheetId="24" hidden="1">{"mt1",#N/A,FALSE,"Debt";"mt2",#N/A,FALSE,"Debt";"mt3",#N/A,FALSE,"Debt";"mt4",#N/A,FALSE,"Debt";"mt5",#N/A,FALSE,"Debt";"mt6",#N/A,FALSE,"Debt";"mt7",#N/A,FALSE,"Debt"}</definedName>
    <definedName name="findthis" localSheetId="25" hidden="1">{"mt1",#N/A,FALSE,"Debt";"mt2",#N/A,FALSE,"Debt";"mt3",#N/A,FALSE,"Debt";"mt4",#N/A,FALSE,"Debt";"mt5",#N/A,FALSE,"Debt";"mt6",#N/A,FALSE,"Debt";"mt7",#N/A,FALSE,"Debt"}</definedName>
    <definedName name="findthis" localSheetId="28" hidden="1">{"mt1",#N/A,FALSE,"Debt";"mt2",#N/A,FALSE,"Debt";"mt3",#N/A,FALSE,"Debt";"mt4",#N/A,FALSE,"Debt";"mt5",#N/A,FALSE,"Debt";"mt6",#N/A,FALSE,"Debt";"mt7",#N/A,FALSE,"Debt"}</definedName>
    <definedName name="findthis" localSheetId="29" hidden="1">{"mt1",#N/A,FALSE,"Debt";"mt2",#N/A,FALSE,"Debt";"mt3",#N/A,FALSE,"Debt";"mt4",#N/A,FALSE,"Debt";"mt5",#N/A,FALSE,"Debt";"mt6",#N/A,FALSE,"Debt";"mt7",#N/A,FALSE,"Debt"}</definedName>
    <definedName name="findthis" localSheetId="31" hidden="1">{"mt1",#N/A,FALSE,"Debt";"mt2",#N/A,FALSE,"Debt";"mt3",#N/A,FALSE,"Debt";"mt4",#N/A,FALSE,"Debt";"mt5",#N/A,FALSE,"Debt";"mt6",#N/A,FALSE,"Debt";"mt7",#N/A,FALSE,"Debt"}</definedName>
    <definedName name="findthis" localSheetId="32" hidden="1">{"mt1",#N/A,FALSE,"Debt";"mt2",#N/A,FALSE,"Debt";"mt3",#N/A,FALSE,"Debt";"mt4",#N/A,FALSE,"Debt";"mt5",#N/A,FALSE,"Debt";"mt6",#N/A,FALSE,"Debt";"mt7",#N/A,FALSE,"Debt"}</definedName>
    <definedName name="findthis" localSheetId="33" hidden="1">{"mt1",#N/A,FALSE,"Debt";"mt2",#N/A,FALSE,"Debt";"mt3",#N/A,FALSE,"Debt";"mt4",#N/A,FALSE,"Debt";"mt5",#N/A,FALSE,"Debt";"mt6",#N/A,FALSE,"Debt";"mt7",#N/A,FALSE,"Debt"}</definedName>
    <definedName name="findthis" localSheetId="37" hidden="1">{"mt1",#N/A,FALSE,"Debt";"mt2",#N/A,FALSE,"Debt";"mt3",#N/A,FALSE,"Debt";"mt4",#N/A,FALSE,"Debt";"mt5",#N/A,FALSE,"Debt";"mt6",#N/A,FALSE,"Debt";"mt7",#N/A,FALSE,"Debt"}</definedName>
    <definedName name="findthis" localSheetId="39" hidden="1">{"mt1",#N/A,FALSE,"Debt";"mt2",#N/A,FALSE,"Debt";"mt3",#N/A,FALSE,"Debt";"mt4",#N/A,FALSE,"Debt";"mt5",#N/A,FALSE,"Debt";"mt6",#N/A,FALSE,"Debt";"mt7",#N/A,FALSE,"Debt"}</definedName>
    <definedName name="findthis" localSheetId="41" hidden="1">{"mt1",#N/A,FALSE,"Debt";"mt2",#N/A,FALSE,"Debt";"mt3",#N/A,FALSE,"Debt";"mt4",#N/A,FALSE,"Debt";"mt5",#N/A,FALSE,"Debt";"mt6",#N/A,FALSE,"Debt";"mt7",#N/A,FALSE,"Debt"}</definedName>
    <definedName name="findthis" localSheetId="42" hidden="1">{"mt1",#N/A,FALSE,"Debt";"mt2",#N/A,FALSE,"Debt";"mt3",#N/A,FALSE,"Debt";"mt4",#N/A,FALSE,"Debt";"mt5",#N/A,FALSE,"Debt";"mt6",#N/A,FALSE,"Debt";"mt7",#N/A,FALSE,"Debt"}</definedName>
    <definedName name="findthis" localSheetId="4" hidden="1">{"mt1",#N/A,FALSE,"Debt";"mt2",#N/A,FALSE,"Debt";"mt3",#N/A,FALSE,"Debt";"mt4",#N/A,FALSE,"Debt";"mt5",#N/A,FALSE,"Debt";"mt6",#N/A,FALSE,"Debt";"mt7",#N/A,FALSE,"Debt"}</definedName>
    <definedName name="findthis" localSheetId="6" hidden="1">{"mt1",#N/A,FALSE,"Debt";"mt2",#N/A,FALSE,"Debt";"mt3",#N/A,FALSE,"Debt";"mt4",#N/A,FALSE,"Debt";"mt5",#N/A,FALSE,"Debt";"mt6",#N/A,FALSE,"Debt";"mt7",#N/A,FALSE,"Debt"}</definedName>
    <definedName name="findthis" hidden="1">{"mt1",#N/A,FALSE,"Debt";"mt2",#N/A,FALSE,"Debt";"mt3",#N/A,FALSE,"Debt";"mt4",#N/A,FALSE,"Debt";"mt5",#N/A,FALSE,"Debt";"mt6",#N/A,FALSE,"Debt";"mt7",#N/A,FALSE,"Debt"}</definedName>
    <definedName name="Fiscal" localSheetId="28" hidden="1">#REF!</definedName>
    <definedName name="Fiscal" localSheetId="39" hidden="1">#REF!</definedName>
    <definedName name="Fiscal" localSheetId="42" hidden="1">#REF!</definedName>
    <definedName name="Fiscal" localSheetId="6" hidden="1">#REF!</definedName>
    <definedName name="Fiscal" hidden="1">#REF!</definedName>
    <definedName name="frog"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ge" localSheetId="24" hidden="1">{"macro",#N/A,FALSE,"Macro";"smq2",#N/A,FALSE,"Data";"smq3",#N/A,FALSE,"Data";"smq4",#N/A,FALSE,"Data";"smq5",#N/A,FALSE,"Data";"smq6",#N/A,FALSE,"Data";"smq7",#N/A,FALSE,"Data";"smq8",#N/A,FALSE,"Data";"smq9",#N/A,FALSE,"Data"}</definedName>
    <definedName name="ge" localSheetId="25" hidden="1">{"macro",#N/A,FALSE,"Macro";"smq2",#N/A,FALSE,"Data";"smq3",#N/A,FALSE,"Data";"smq4",#N/A,FALSE,"Data";"smq5",#N/A,FALSE,"Data";"smq6",#N/A,FALSE,"Data";"smq7",#N/A,FALSE,"Data";"smq8",#N/A,FALSE,"Data";"smq9",#N/A,FALSE,"Data"}</definedName>
    <definedName name="ge" localSheetId="28" hidden="1">{"macro",#N/A,FALSE,"Macro";"smq2",#N/A,FALSE,"Data";"smq3",#N/A,FALSE,"Data";"smq4",#N/A,FALSE,"Data";"smq5",#N/A,FALSE,"Data";"smq6",#N/A,FALSE,"Data";"smq7",#N/A,FALSE,"Data";"smq8",#N/A,FALSE,"Data";"smq9",#N/A,FALSE,"Data"}</definedName>
    <definedName name="ge" localSheetId="29" hidden="1">{"macro",#N/A,FALSE,"Macro";"smq2",#N/A,FALSE,"Data";"smq3",#N/A,FALSE,"Data";"smq4",#N/A,FALSE,"Data";"smq5",#N/A,FALSE,"Data";"smq6",#N/A,FALSE,"Data";"smq7",#N/A,FALSE,"Data";"smq8",#N/A,FALSE,"Data";"smq9",#N/A,FALSE,"Data"}</definedName>
    <definedName name="ge" localSheetId="31" hidden="1">{"macro",#N/A,FALSE,"Macro";"smq2",#N/A,FALSE,"Data";"smq3",#N/A,FALSE,"Data";"smq4",#N/A,FALSE,"Data";"smq5",#N/A,FALSE,"Data";"smq6",#N/A,FALSE,"Data";"smq7",#N/A,FALSE,"Data";"smq8",#N/A,FALSE,"Data";"smq9",#N/A,FALSE,"Data"}</definedName>
    <definedName name="ge" localSheetId="32" hidden="1">{"macro",#N/A,FALSE,"Macro";"smq2",#N/A,FALSE,"Data";"smq3",#N/A,FALSE,"Data";"smq4",#N/A,FALSE,"Data";"smq5",#N/A,FALSE,"Data";"smq6",#N/A,FALSE,"Data";"smq7",#N/A,FALSE,"Data";"smq8",#N/A,FALSE,"Data";"smq9",#N/A,FALSE,"Data"}</definedName>
    <definedName name="ge" localSheetId="33" hidden="1">{"macro",#N/A,FALSE,"Macro";"smq2",#N/A,FALSE,"Data";"smq3",#N/A,FALSE,"Data";"smq4",#N/A,FALSE,"Data";"smq5",#N/A,FALSE,"Data";"smq6",#N/A,FALSE,"Data";"smq7",#N/A,FALSE,"Data";"smq8",#N/A,FALSE,"Data";"smq9",#N/A,FALSE,"Data"}</definedName>
    <definedName name="ge" localSheetId="37" hidden="1">{"macro",#N/A,FALSE,"Macro";"smq2",#N/A,FALSE,"Data";"smq3",#N/A,FALSE,"Data";"smq4",#N/A,FALSE,"Data";"smq5",#N/A,FALSE,"Data";"smq6",#N/A,FALSE,"Data";"smq7",#N/A,FALSE,"Data";"smq8",#N/A,FALSE,"Data";"smq9",#N/A,FALSE,"Data"}</definedName>
    <definedName name="ge" localSheetId="39" hidden="1">{"macro",#N/A,FALSE,"Macro";"smq2",#N/A,FALSE,"Data";"smq3",#N/A,FALSE,"Data";"smq4",#N/A,FALSE,"Data";"smq5",#N/A,FALSE,"Data";"smq6",#N/A,FALSE,"Data";"smq7",#N/A,FALSE,"Data";"smq8",#N/A,FALSE,"Data";"smq9",#N/A,FALSE,"Data"}</definedName>
    <definedName name="ge" localSheetId="41" hidden="1">{"macro",#N/A,FALSE,"Macro";"smq2",#N/A,FALSE,"Data";"smq3",#N/A,FALSE,"Data";"smq4",#N/A,FALSE,"Data";"smq5",#N/A,FALSE,"Data";"smq6",#N/A,FALSE,"Data";"smq7",#N/A,FALSE,"Data";"smq8",#N/A,FALSE,"Data";"smq9",#N/A,FALSE,"Data"}</definedName>
    <definedName name="ge" localSheetId="42" hidden="1">{"macro",#N/A,FALSE,"Macro";"smq2",#N/A,FALSE,"Data";"smq3",#N/A,FALSE,"Data";"smq4",#N/A,FALSE,"Data";"smq5",#N/A,FALSE,"Data";"smq6",#N/A,FALSE,"Data";"smq7",#N/A,FALSE,"Data";"smq8",#N/A,FALSE,"Data";"smq9",#N/A,FALSE,"Data"}</definedName>
    <definedName name="ge" localSheetId="4" hidden="1">{"macro",#N/A,FALSE,"Macro";"smq2",#N/A,FALSE,"Data";"smq3",#N/A,FALSE,"Data";"smq4",#N/A,FALSE,"Data";"smq5",#N/A,FALSE,"Data";"smq6",#N/A,FALSE,"Data";"smq7",#N/A,FALSE,"Data";"smq8",#N/A,FALSE,"Data";"smq9",#N/A,FALSE,"Data"}</definedName>
    <definedName name="ge" localSheetId="6" hidden="1">{"macro",#N/A,FALSE,"Macro";"smq2",#N/A,FALSE,"Data";"smq3",#N/A,FALSE,"Data";"smq4",#N/A,FALSE,"Data";"smq5",#N/A,FALSE,"Data";"smq6",#N/A,FALSE,"Data";"smq7",#N/A,FALSE,"Data";"smq8",#N/A,FALSE,"Data";"smq9",#N/A,FALSE,"Data"}</definedName>
    <definedName name="ge" hidden="1">{"macro",#N/A,FALSE,"Macro";"smq2",#N/A,FALSE,"Data";"smq3",#N/A,FALSE,"Data";"smq4",#N/A,FALSE,"Data";"smq5",#N/A,FALSE,"Data";"smq6",#N/A,FALSE,"Data";"smq7",#N/A,FALSE,"Data";"smq8",#N/A,FALSE,"Data";"smq9",#N/A,FALSE,"Data"}</definedName>
    <definedName name="gfd" localSheetId="24" hidden="1">{"mt1",#N/A,FALSE,"Debt";"mt2",#N/A,FALSE,"Debt";"mt3",#N/A,FALSE,"Debt";"mt4",#N/A,FALSE,"Debt";"mt5",#N/A,FALSE,"Debt";"mt6",#N/A,FALSE,"Debt";"mt7",#N/A,FALSE,"Debt"}</definedName>
    <definedName name="gfd" localSheetId="25" hidden="1">{"mt1",#N/A,FALSE,"Debt";"mt2",#N/A,FALSE,"Debt";"mt3",#N/A,FALSE,"Debt";"mt4",#N/A,FALSE,"Debt";"mt5",#N/A,FALSE,"Debt";"mt6",#N/A,FALSE,"Debt";"mt7",#N/A,FALSE,"Debt"}</definedName>
    <definedName name="gfd" localSheetId="28" hidden="1">{"mt1",#N/A,FALSE,"Debt";"mt2",#N/A,FALSE,"Debt";"mt3",#N/A,FALSE,"Debt";"mt4",#N/A,FALSE,"Debt";"mt5",#N/A,FALSE,"Debt";"mt6",#N/A,FALSE,"Debt";"mt7",#N/A,FALSE,"Debt"}</definedName>
    <definedName name="gfd" localSheetId="29" hidden="1">{"mt1",#N/A,FALSE,"Debt";"mt2",#N/A,FALSE,"Debt";"mt3",#N/A,FALSE,"Debt";"mt4",#N/A,FALSE,"Debt";"mt5",#N/A,FALSE,"Debt";"mt6",#N/A,FALSE,"Debt";"mt7",#N/A,FALSE,"Debt"}</definedName>
    <definedName name="gfd" localSheetId="31" hidden="1">{"mt1",#N/A,FALSE,"Debt";"mt2",#N/A,FALSE,"Debt";"mt3",#N/A,FALSE,"Debt";"mt4",#N/A,FALSE,"Debt";"mt5",#N/A,FALSE,"Debt";"mt6",#N/A,FALSE,"Debt";"mt7",#N/A,FALSE,"Debt"}</definedName>
    <definedName name="gfd" localSheetId="32" hidden="1">{"mt1",#N/A,FALSE,"Debt";"mt2",#N/A,FALSE,"Debt";"mt3",#N/A,FALSE,"Debt";"mt4",#N/A,FALSE,"Debt";"mt5",#N/A,FALSE,"Debt";"mt6",#N/A,FALSE,"Debt";"mt7",#N/A,FALSE,"Debt"}</definedName>
    <definedName name="gfd" localSheetId="33" hidden="1">{"mt1",#N/A,FALSE,"Debt";"mt2",#N/A,FALSE,"Debt";"mt3",#N/A,FALSE,"Debt";"mt4",#N/A,FALSE,"Debt";"mt5",#N/A,FALSE,"Debt";"mt6",#N/A,FALSE,"Debt";"mt7",#N/A,FALSE,"Debt"}</definedName>
    <definedName name="gfd" localSheetId="37" hidden="1">{"mt1",#N/A,FALSE,"Debt";"mt2",#N/A,FALSE,"Debt";"mt3",#N/A,FALSE,"Debt";"mt4",#N/A,FALSE,"Debt";"mt5",#N/A,FALSE,"Debt";"mt6",#N/A,FALSE,"Debt";"mt7",#N/A,FALSE,"Debt"}</definedName>
    <definedName name="gfd" localSheetId="39" hidden="1">{"mt1",#N/A,FALSE,"Debt";"mt2",#N/A,FALSE,"Debt";"mt3",#N/A,FALSE,"Debt";"mt4",#N/A,FALSE,"Debt";"mt5",#N/A,FALSE,"Debt";"mt6",#N/A,FALSE,"Debt";"mt7",#N/A,FALSE,"Debt"}</definedName>
    <definedName name="gfd" localSheetId="41" hidden="1">{"mt1",#N/A,FALSE,"Debt";"mt2",#N/A,FALSE,"Debt";"mt3",#N/A,FALSE,"Debt";"mt4",#N/A,FALSE,"Debt";"mt5",#N/A,FALSE,"Debt";"mt6",#N/A,FALSE,"Debt";"mt7",#N/A,FALSE,"Debt"}</definedName>
    <definedName name="gfd" localSheetId="42" hidden="1">{"mt1",#N/A,FALSE,"Debt";"mt2",#N/A,FALSE,"Debt";"mt3",#N/A,FALSE,"Debt";"mt4",#N/A,FALSE,"Debt";"mt5",#N/A,FALSE,"Debt";"mt6",#N/A,FALSE,"Debt";"mt7",#N/A,FALSE,"Debt"}</definedName>
    <definedName name="gfd" localSheetId="4" hidden="1">{"mt1",#N/A,FALSE,"Debt";"mt2",#N/A,FALSE,"Debt";"mt3",#N/A,FALSE,"Debt";"mt4",#N/A,FALSE,"Debt";"mt5",#N/A,FALSE,"Debt";"mt6",#N/A,FALSE,"Debt";"mt7",#N/A,FALSE,"Debt"}</definedName>
    <definedName name="gfd" localSheetId="6" hidden="1">{"mt1",#N/A,FALSE,"Debt";"mt2",#N/A,FALSE,"Debt";"mt3",#N/A,FALSE,"Debt";"mt4",#N/A,FALSE,"Debt";"mt5",#N/A,FALSE,"Debt";"mt6",#N/A,FALSE,"Debt";"mt7",#N/A,FALSE,"Debt"}</definedName>
    <definedName name="gfd" hidden="1">{"mt1",#N/A,FALSE,"Debt";"mt2",#N/A,FALSE,"Debt";"mt3",#N/A,FALSE,"Debt";"mt4",#N/A,FALSE,"Debt";"mt5",#N/A,FALSE,"Debt";"mt6",#N/A,FALSE,"Debt";"mt7",#N/A,FALSE,"Debt"}</definedName>
    <definedName name="gg" localSheetId="24" hidden="1">{"TBILLS_ALL",#N/A,FALSE,"FITB_all"}</definedName>
    <definedName name="gg" localSheetId="25" hidden="1">{"TBILLS_ALL",#N/A,FALSE,"FITB_all"}</definedName>
    <definedName name="gg" localSheetId="28" hidden="1">{"TBILLS_ALL",#N/A,FALSE,"FITB_all"}</definedName>
    <definedName name="gg" localSheetId="29" hidden="1">{"TBILLS_ALL",#N/A,FALSE,"FITB_all"}</definedName>
    <definedName name="gg" localSheetId="31" hidden="1">{"TBILLS_ALL",#N/A,FALSE,"FITB_all"}</definedName>
    <definedName name="gg" localSheetId="32" hidden="1">{"TBILLS_ALL",#N/A,FALSE,"FITB_all"}</definedName>
    <definedName name="gg" localSheetId="33" hidden="1">{"TBILLS_ALL",#N/A,FALSE,"FITB_all"}</definedName>
    <definedName name="gg" localSheetId="37" hidden="1">{"TBILLS_ALL",#N/A,FALSE,"FITB_all"}</definedName>
    <definedName name="gg" localSheetId="39" hidden="1">{"TBILLS_ALL",#N/A,FALSE,"FITB_all"}</definedName>
    <definedName name="gg" localSheetId="41" hidden="1">{"TBILLS_ALL",#N/A,FALSE,"FITB_all"}</definedName>
    <definedName name="gg" localSheetId="42" hidden="1">{"TBILLS_ALL",#N/A,FALSE,"FITB_all"}</definedName>
    <definedName name="gg" localSheetId="4" hidden="1">{"TBILLS_ALL",#N/A,FALSE,"FITB_all"}</definedName>
    <definedName name="gg" localSheetId="6" hidden="1">{"TBILLS_ALL",#N/A,FALSE,"FITB_all"}</definedName>
    <definedName name="gg" hidden="1">{"TBILLS_ALL",#N/A,FALSE,"FITB_all"}</definedName>
    <definedName name="ggg" localSheetId="24" hidden="1">{"Riqfin97",#N/A,FALSE,"Tran";"Riqfinpro",#N/A,FALSE,"Tran"}</definedName>
    <definedName name="ggg" localSheetId="25" hidden="1">{"Riqfin97",#N/A,FALSE,"Tran";"Riqfinpro",#N/A,FALSE,"Tran"}</definedName>
    <definedName name="ggg" localSheetId="28" hidden="1">{"Riqfin97",#N/A,FALSE,"Tran";"Riqfinpro",#N/A,FALSE,"Tran"}</definedName>
    <definedName name="ggg" localSheetId="29" hidden="1">{"Riqfin97",#N/A,FALSE,"Tran";"Riqfinpro",#N/A,FALSE,"Tran"}</definedName>
    <definedName name="ggg" localSheetId="31" hidden="1">{"Riqfin97",#N/A,FALSE,"Tran";"Riqfinpro",#N/A,FALSE,"Tran"}</definedName>
    <definedName name="ggg" localSheetId="32" hidden="1">{"Riqfin97",#N/A,FALSE,"Tran";"Riqfinpro",#N/A,FALSE,"Tran"}</definedName>
    <definedName name="ggg" localSheetId="33" hidden="1">{"Riqfin97",#N/A,FALSE,"Tran";"Riqfinpro",#N/A,FALSE,"Tran"}</definedName>
    <definedName name="ggg" localSheetId="37" hidden="1">{"Riqfin97",#N/A,FALSE,"Tran";"Riqfinpro",#N/A,FALSE,"Tran"}</definedName>
    <definedName name="ggg" localSheetId="39" hidden="1">{"Riqfin97",#N/A,FALSE,"Tran";"Riqfinpro",#N/A,FALSE,"Tran"}</definedName>
    <definedName name="ggg" localSheetId="41" hidden="1">{"Riqfin97",#N/A,FALSE,"Tran";"Riqfinpro",#N/A,FALSE,"Tran"}</definedName>
    <definedName name="ggg" localSheetId="42" hidden="1">{"Riqfin97",#N/A,FALSE,"Tran";"Riqfinpro",#N/A,FALSE,"Tran"}</definedName>
    <definedName name="ggg" localSheetId="4" hidden="1">{"Riqfin97",#N/A,FALSE,"Tran";"Riqfinpro",#N/A,FALSE,"Tran"}</definedName>
    <definedName name="ggg" localSheetId="6" hidden="1">{"Riqfin97",#N/A,FALSE,"Tran";"Riqfinpro",#N/A,FALSE,"Tran"}</definedName>
    <definedName name="ggg" hidden="1">{"Riqfin97",#N/A,FALSE,"Tran";"Riqfinpro",#N/A,FALSE,"Tran"}</definedName>
    <definedName name="ggggg" localSheetId="4" hidden="1">#REF!</definedName>
    <definedName name="ggggg" localSheetId="6" hidden="1">#REF!</definedName>
    <definedName name="ggggg" hidden="1">#REF!</definedName>
    <definedName name="ghjf" localSheetId="24" hidden="1">{#N/A,#N/A,FALSE,"CB";#N/A,#N/A,FALSE,"CMB";#N/A,#N/A,FALSE,"NBFI"}</definedName>
    <definedName name="ghjf" localSheetId="25" hidden="1">{#N/A,#N/A,FALSE,"CB";#N/A,#N/A,FALSE,"CMB";#N/A,#N/A,FALSE,"NBFI"}</definedName>
    <definedName name="ghjf" localSheetId="28" hidden="1">{#N/A,#N/A,FALSE,"CB";#N/A,#N/A,FALSE,"CMB";#N/A,#N/A,FALSE,"NBFI"}</definedName>
    <definedName name="ghjf" localSheetId="29" hidden="1">{#N/A,#N/A,FALSE,"CB";#N/A,#N/A,FALSE,"CMB";#N/A,#N/A,FALSE,"NBFI"}</definedName>
    <definedName name="ghjf" localSheetId="31" hidden="1">{#N/A,#N/A,FALSE,"CB";#N/A,#N/A,FALSE,"CMB";#N/A,#N/A,FALSE,"NBFI"}</definedName>
    <definedName name="ghjf" localSheetId="32" hidden="1">{#N/A,#N/A,FALSE,"CB";#N/A,#N/A,FALSE,"CMB";#N/A,#N/A,FALSE,"NBFI"}</definedName>
    <definedName name="ghjf" localSheetId="33" hidden="1">{#N/A,#N/A,FALSE,"CB";#N/A,#N/A,FALSE,"CMB";#N/A,#N/A,FALSE,"NBFI"}</definedName>
    <definedName name="ghjf" localSheetId="37" hidden="1">{#N/A,#N/A,FALSE,"CB";#N/A,#N/A,FALSE,"CMB";#N/A,#N/A,FALSE,"NBFI"}</definedName>
    <definedName name="ghjf" localSheetId="39" hidden="1">{#N/A,#N/A,FALSE,"CB";#N/A,#N/A,FALSE,"CMB";#N/A,#N/A,FALSE,"NBFI"}</definedName>
    <definedName name="ghjf" localSheetId="41" hidden="1">{#N/A,#N/A,FALSE,"CB";#N/A,#N/A,FALSE,"CMB";#N/A,#N/A,FALSE,"NBFI"}</definedName>
    <definedName name="ghjf" localSheetId="42" hidden="1">{#N/A,#N/A,FALSE,"CB";#N/A,#N/A,FALSE,"CMB";#N/A,#N/A,FALSE,"NBFI"}</definedName>
    <definedName name="ghjf" localSheetId="4" hidden="1">{#N/A,#N/A,FALSE,"CB";#N/A,#N/A,FALSE,"CMB";#N/A,#N/A,FALSE,"NBFI"}</definedName>
    <definedName name="ghjf" localSheetId="6" hidden="1">{#N/A,#N/A,FALSE,"CB";#N/A,#N/A,FALSE,"CMB";#N/A,#N/A,FALSE,"NBFI"}</definedName>
    <definedName name="ghjf" hidden="1">{#N/A,#N/A,FALSE,"CB";#N/A,#N/A,FALSE,"CMB";#N/A,#N/A,FALSE,"NBFI"}</definedName>
    <definedName name="giuih" localSheetId="24" hidden="1">{"macroa",#N/A,FALSE,"Macro";"suma2",#N/A,FALSE,"Data";"suma3",#N/A,FALSE,"Data";"suma4",#N/A,FALSE,"Data";"suma5",#N/A,FALSE,"Data";"suma6",#N/A,FALSE,"Data";"suma7",#N/A,FALSE,"Data";"suma8",#N/A,FALSE,"Data";"suma9",#N/A,FALSE,"Data"}</definedName>
    <definedName name="giuih" localSheetId="25" hidden="1">{"macroa",#N/A,FALSE,"Macro";"suma2",#N/A,FALSE,"Data";"suma3",#N/A,FALSE,"Data";"suma4",#N/A,FALSE,"Data";"suma5",#N/A,FALSE,"Data";"suma6",#N/A,FALSE,"Data";"suma7",#N/A,FALSE,"Data";"suma8",#N/A,FALSE,"Data";"suma9",#N/A,FALSE,"Data"}</definedName>
    <definedName name="giuih" localSheetId="28" hidden="1">{"macroa",#N/A,FALSE,"Macro";"suma2",#N/A,FALSE,"Data";"suma3",#N/A,FALSE,"Data";"suma4",#N/A,FALSE,"Data";"suma5",#N/A,FALSE,"Data";"suma6",#N/A,FALSE,"Data";"suma7",#N/A,FALSE,"Data";"suma8",#N/A,FALSE,"Data";"suma9",#N/A,FALSE,"Data"}</definedName>
    <definedName name="giuih" localSheetId="29" hidden="1">{"macroa",#N/A,FALSE,"Macro";"suma2",#N/A,FALSE,"Data";"suma3",#N/A,FALSE,"Data";"suma4",#N/A,FALSE,"Data";"suma5",#N/A,FALSE,"Data";"suma6",#N/A,FALSE,"Data";"suma7",#N/A,FALSE,"Data";"suma8",#N/A,FALSE,"Data";"suma9",#N/A,FALSE,"Data"}</definedName>
    <definedName name="giuih" localSheetId="31" hidden="1">{"macroa",#N/A,FALSE,"Macro";"suma2",#N/A,FALSE,"Data";"suma3",#N/A,FALSE,"Data";"suma4",#N/A,FALSE,"Data";"suma5",#N/A,FALSE,"Data";"suma6",#N/A,FALSE,"Data";"suma7",#N/A,FALSE,"Data";"suma8",#N/A,FALSE,"Data";"suma9",#N/A,FALSE,"Data"}</definedName>
    <definedName name="giuih" localSheetId="32" hidden="1">{"macroa",#N/A,FALSE,"Macro";"suma2",#N/A,FALSE,"Data";"suma3",#N/A,FALSE,"Data";"suma4",#N/A,FALSE,"Data";"suma5",#N/A,FALSE,"Data";"suma6",#N/A,FALSE,"Data";"suma7",#N/A,FALSE,"Data";"suma8",#N/A,FALSE,"Data";"suma9",#N/A,FALSE,"Data"}</definedName>
    <definedName name="giuih" localSheetId="33" hidden="1">{"macroa",#N/A,FALSE,"Macro";"suma2",#N/A,FALSE,"Data";"suma3",#N/A,FALSE,"Data";"suma4",#N/A,FALSE,"Data";"suma5",#N/A,FALSE,"Data";"suma6",#N/A,FALSE,"Data";"suma7",#N/A,FALSE,"Data";"suma8",#N/A,FALSE,"Data";"suma9",#N/A,FALSE,"Data"}</definedName>
    <definedName name="giuih" localSheetId="37" hidden="1">{"macroa",#N/A,FALSE,"Macro";"suma2",#N/A,FALSE,"Data";"suma3",#N/A,FALSE,"Data";"suma4",#N/A,FALSE,"Data";"suma5",#N/A,FALSE,"Data";"suma6",#N/A,FALSE,"Data";"suma7",#N/A,FALSE,"Data";"suma8",#N/A,FALSE,"Data";"suma9",#N/A,FALSE,"Data"}</definedName>
    <definedName name="giuih" localSheetId="39" hidden="1">{"macroa",#N/A,FALSE,"Macro";"suma2",#N/A,FALSE,"Data";"suma3",#N/A,FALSE,"Data";"suma4",#N/A,FALSE,"Data";"suma5",#N/A,FALSE,"Data";"suma6",#N/A,FALSE,"Data";"suma7",#N/A,FALSE,"Data";"suma8",#N/A,FALSE,"Data";"suma9",#N/A,FALSE,"Data"}</definedName>
    <definedName name="giuih" localSheetId="41" hidden="1">{"macroa",#N/A,FALSE,"Macro";"suma2",#N/A,FALSE,"Data";"suma3",#N/A,FALSE,"Data";"suma4",#N/A,FALSE,"Data";"suma5",#N/A,FALSE,"Data";"suma6",#N/A,FALSE,"Data";"suma7",#N/A,FALSE,"Data";"suma8",#N/A,FALSE,"Data";"suma9",#N/A,FALSE,"Data"}</definedName>
    <definedName name="giuih" localSheetId="42" hidden="1">{"macroa",#N/A,FALSE,"Macro";"suma2",#N/A,FALSE,"Data";"suma3",#N/A,FALSE,"Data";"suma4",#N/A,FALSE,"Data";"suma5",#N/A,FALSE,"Data";"suma6",#N/A,FALSE,"Data";"suma7",#N/A,FALSE,"Data";"suma8",#N/A,FALSE,"Data";"suma9",#N/A,FALSE,"Data"}</definedName>
    <definedName name="giuih" localSheetId="4" hidden="1">{"macroa",#N/A,FALSE,"Macro";"suma2",#N/A,FALSE,"Data";"suma3",#N/A,FALSE,"Data";"suma4",#N/A,FALSE,"Data";"suma5",#N/A,FALSE,"Data";"suma6",#N/A,FALSE,"Data";"suma7",#N/A,FALSE,"Data";"suma8",#N/A,FALSE,"Data";"suma9",#N/A,FALSE,"Data"}</definedName>
    <definedName name="giuih" localSheetId="6" hidden="1">{"macroa",#N/A,FALSE,"Macro";"suma2",#N/A,FALSE,"Data";"suma3",#N/A,FALSE,"Data";"suma4",#N/A,FALSE,"Data";"suma5",#N/A,FALSE,"Data";"suma6",#N/A,FALSE,"Data";"suma7",#N/A,FALSE,"Data";"suma8",#N/A,FALSE,"Data";"suma9",#N/A,FALSE,"Data"}</definedName>
    <definedName name="giuih" hidden="1">{"macroa",#N/A,FALSE,"Macro";"suma2",#N/A,FALSE,"Data";"suma3",#N/A,FALSE,"Data";"suma4",#N/A,FALSE,"Data";"suma5",#N/A,FALSE,"Data";"suma6",#N/A,FALSE,"Data";"suma7",#N/A,FALSE,"Data";"suma8",#N/A,FALSE,"Data";"suma9",#N/A,FALSE,"Data"}</definedName>
    <definedName name="gy" localSheetId="24" hidden="1">{"macro",#N/A,FALSE,"Macro";"smq2",#N/A,FALSE,"Data";"smq3",#N/A,FALSE,"Data";"smq4",#N/A,FALSE,"Data";"smq5",#N/A,FALSE,"Data";"smq6",#N/A,FALSE,"Data";"smq7",#N/A,FALSE,"Data";"smq8",#N/A,FALSE,"Data";"smq9",#N/A,FALSE,"Data"}</definedName>
    <definedName name="gy" localSheetId="25" hidden="1">{"macro",#N/A,FALSE,"Macro";"smq2",#N/A,FALSE,"Data";"smq3",#N/A,FALSE,"Data";"smq4",#N/A,FALSE,"Data";"smq5",#N/A,FALSE,"Data";"smq6",#N/A,FALSE,"Data";"smq7",#N/A,FALSE,"Data";"smq8",#N/A,FALSE,"Data";"smq9",#N/A,FALSE,"Data"}</definedName>
    <definedName name="gy" localSheetId="28" hidden="1">{"macro",#N/A,FALSE,"Macro";"smq2",#N/A,FALSE,"Data";"smq3",#N/A,FALSE,"Data";"smq4",#N/A,FALSE,"Data";"smq5",#N/A,FALSE,"Data";"smq6",#N/A,FALSE,"Data";"smq7",#N/A,FALSE,"Data";"smq8",#N/A,FALSE,"Data";"smq9",#N/A,FALSE,"Data"}</definedName>
    <definedName name="gy" localSheetId="29" hidden="1">{"macro",#N/A,FALSE,"Macro";"smq2",#N/A,FALSE,"Data";"smq3",#N/A,FALSE,"Data";"smq4",#N/A,FALSE,"Data";"smq5",#N/A,FALSE,"Data";"smq6",#N/A,FALSE,"Data";"smq7",#N/A,FALSE,"Data";"smq8",#N/A,FALSE,"Data";"smq9",#N/A,FALSE,"Data"}</definedName>
    <definedName name="gy" localSheetId="31" hidden="1">{"macro",#N/A,FALSE,"Macro";"smq2",#N/A,FALSE,"Data";"smq3",#N/A,FALSE,"Data";"smq4",#N/A,FALSE,"Data";"smq5",#N/A,FALSE,"Data";"smq6",#N/A,FALSE,"Data";"smq7",#N/A,FALSE,"Data";"smq8",#N/A,FALSE,"Data";"smq9",#N/A,FALSE,"Data"}</definedName>
    <definedName name="gy" localSheetId="32" hidden="1">{"macro",#N/A,FALSE,"Macro";"smq2",#N/A,FALSE,"Data";"smq3",#N/A,FALSE,"Data";"smq4",#N/A,FALSE,"Data";"smq5",#N/A,FALSE,"Data";"smq6",#N/A,FALSE,"Data";"smq7",#N/A,FALSE,"Data";"smq8",#N/A,FALSE,"Data";"smq9",#N/A,FALSE,"Data"}</definedName>
    <definedName name="gy" localSheetId="33" hidden="1">{"macro",#N/A,FALSE,"Macro";"smq2",#N/A,FALSE,"Data";"smq3",#N/A,FALSE,"Data";"smq4",#N/A,FALSE,"Data";"smq5",#N/A,FALSE,"Data";"smq6",#N/A,FALSE,"Data";"smq7",#N/A,FALSE,"Data";"smq8",#N/A,FALSE,"Data";"smq9",#N/A,FALSE,"Data"}</definedName>
    <definedName name="gy" localSheetId="37" hidden="1">{"macro",#N/A,FALSE,"Macro";"smq2",#N/A,FALSE,"Data";"smq3",#N/A,FALSE,"Data";"smq4",#N/A,FALSE,"Data";"smq5",#N/A,FALSE,"Data";"smq6",#N/A,FALSE,"Data";"smq7",#N/A,FALSE,"Data";"smq8",#N/A,FALSE,"Data";"smq9",#N/A,FALSE,"Data"}</definedName>
    <definedName name="gy" localSheetId="39" hidden="1">{"macro",#N/A,FALSE,"Macro";"smq2",#N/A,FALSE,"Data";"smq3",#N/A,FALSE,"Data";"smq4",#N/A,FALSE,"Data";"smq5",#N/A,FALSE,"Data";"smq6",#N/A,FALSE,"Data";"smq7",#N/A,FALSE,"Data";"smq8",#N/A,FALSE,"Data";"smq9",#N/A,FALSE,"Data"}</definedName>
    <definedName name="gy" localSheetId="41" hidden="1">{"macro",#N/A,FALSE,"Macro";"smq2",#N/A,FALSE,"Data";"smq3",#N/A,FALSE,"Data";"smq4",#N/A,FALSE,"Data";"smq5",#N/A,FALSE,"Data";"smq6",#N/A,FALSE,"Data";"smq7",#N/A,FALSE,"Data";"smq8",#N/A,FALSE,"Data";"smq9",#N/A,FALSE,"Data"}</definedName>
    <definedName name="gy" localSheetId="42" hidden="1">{"macro",#N/A,FALSE,"Macro";"smq2",#N/A,FALSE,"Data";"smq3",#N/A,FALSE,"Data";"smq4",#N/A,FALSE,"Data";"smq5",#N/A,FALSE,"Data";"smq6",#N/A,FALSE,"Data";"smq7",#N/A,FALSE,"Data";"smq8",#N/A,FALSE,"Data";"smq9",#N/A,FALSE,"Data"}</definedName>
    <definedName name="gy" localSheetId="4" hidden="1">{"macro",#N/A,FALSE,"Macro";"smq2",#N/A,FALSE,"Data";"smq3",#N/A,FALSE,"Data";"smq4",#N/A,FALSE,"Data";"smq5",#N/A,FALSE,"Data";"smq6",#N/A,FALSE,"Data";"smq7",#N/A,FALSE,"Data";"smq8",#N/A,FALSE,"Data";"smq9",#N/A,FALSE,"Data"}</definedName>
    <definedName name="gy" localSheetId="6" hidden="1">{"macro",#N/A,FALSE,"Macro";"smq2",#N/A,FALSE,"Data";"smq3",#N/A,FALSE,"Data";"smq4",#N/A,FALSE,"Data";"smq5",#N/A,FALSE,"Data";"smq6",#N/A,FALSE,"Data";"smq7",#N/A,FALSE,"Data";"smq8",#N/A,FALSE,"Data";"smq9",#N/A,FALSE,"Data"}</definedName>
    <definedName name="gy" hidden="1">{"macro",#N/A,FALSE,"Macro";"smq2",#N/A,FALSE,"Data";"smq3",#N/A,FALSE,"Data";"smq4",#N/A,FALSE,"Data";"smq5",#N/A,FALSE,"Data";"smq6",#N/A,FALSE,"Data";"smq7",#N/A,FALSE,"Data";"smq8",#N/A,FALSE,"Data";"smq9",#N/A,FALSE,"Data"}</definedName>
    <definedName name="h" localSheetId="4" hidden="1">#REF!</definedName>
    <definedName name="h" localSheetId="6" hidden="1">#REF!</definedName>
    <definedName name="h" hidden="1">#REF!</definedName>
    <definedName name="hhh" localSheetId="4" hidden="1">#REF!</definedName>
    <definedName name="hhh" localSheetId="6" hidden="1">#REF!</definedName>
    <definedName name="hhh" hidden="1">#REF!</definedName>
    <definedName name="hjkl" localSheetId="24" hidden="1">{"Tab1",#N/A,FALSE,"P";"Tab2",#N/A,FALSE,"P"}</definedName>
    <definedName name="hjkl" localSheetId="25" hidden="1">{"Tab1",#N/A,FALSE,"P";"Tab2",#N/A,FALSE,"P"}</definedName>
    <definedName name="hjkl" localSheetId="28" hidden="1">{"Tab1",#N/A,FALSE,"P";"Tab2",#N/A,FALSE,"P"}</definedName>
    <definedName name="hjkl" localSheetId="29" hidden="1">{"Tab1",#N/A,FALSE,"P";"Tab2",#N/A,FALSE,"P"}</definedName>
    <definedName name="hjkl" localSheetId="31" hidden="1">{"Tab1",#N/A,FALSE,"P";"Tab2",#N/A,FALSE,"P"}</definedName>
    <definedName name="hjkl" localSheetId="32" hidden="1">{"Tab1",#N/A,FALSE,"P";"Tab2",#N/A,FALSE,"P"}</definedName>
    <definedName name="hjkl" localSheetId="33" hidden="1">{"Tab1",#N/A,FALSE,"P";"Tab2",#N/A,FALSE,"P"}</definedName>
    <definedName name="hjkl" localSheetId="37" hidden="1">{"Tab1",#N/A,FALSE,"P";"Tab2",#N/A,FALSE,"P"}</definedName>
    <definedName name="hjkl" localSheetId="39" hidden="1">{"Tab1",#N/A,FALSE,"P";"Tab2",#N/A,FALSE,"P"}</definedName>
    <definedName name="hjkl" localSheetId="41" hidden="1">{"Tab1",#N/A,FALSE,"P";"Tab2",#N/A,FALSE,"P"}</definedName>
    <definedName name="hjkl" localSheetId="42" hidden="1">{"Tab1",#N/A,FALSE,"P";"Tab2",#N/A,FALSE,"P"}</definedName>
    <definedName name="hjkl" localSheetId="4" hidden="1">{"Tab1",#N/A,FALSE,"P";"Tab2",#N/A,FALSE,"P"}</definedName>
    <definedName name="hjkl" localSheetId="6" hidden="1">{"Tab1",#N/A,FALSE,"P";"Tab2",#N/A,FALSE,"P"}</definedName>
    <definedName name="hjkl" hidden="1">{"Tab1",#N/A,FALSE,"P";"Tab2",#N/A,FALSE,"P"}</definedName>
    <definedName name="ii" localSheetId="24" hidden="1">{"Tab1",#N/A,FALSE,"P";"Tab2",#N/A,FALSE,"P"}</definedName>
    <definedName name="ii" localSheetId="25" hidden="1">{"Tab1",#N/A,FALSE,"P";"Tab2",#N/A,FALSE,"P"}</definedName>
    <definedName name="ii" localSheetId="28" hidden="1">{"Tab1",#N/A,FALSE,"P";"Tab2",#N/A,FALSE,"P"}</definedName>
    <definedName name="ii" localSheetId="29" hidden="1">{"Tab1",#N/A,FALSE,"P";"Tab2",#N/A,FALSE,"P"}</definedName>
    <definedName name="ii" localSheetId="31" hidden="1">{"Tab1",#N/A,FALSE,"P";"Tab2",#N/A,FALSE,"P"}</definedName>
    <definedName name="ii" localSheetId="32" hidden="1">{"Tab1",#N/A,FALSE,"P";"Tab2",#N/A,FALSE,"P"}</definedName>
    <definedName name="ii" localSheetId="33" hidden="1">{"Tab1",#N/A,FALSE,"P";"Tab2",#N/A,FALSE,"P"}</definedName>
    <definedName name="ii" localSheetId="37" hidden="1">{"Tab1",#N/A,FALSE,"P";"Tab2",#N/A,FALSE,"P"}</definedName>
    <definedName name="ii" localSheetId="39" hidden="1">{"Tab1",#N/A,FALSE,"P";"Tab2",#N/A,FALSE,"P"}</definedName>
    <definedName name="ii" localSheetId="41" hidden="1">{"Tab1",#N/A,FALSE,"P";"Tab2",#N/A,FALSE,"P"}</definedName>
    <definedName name="ii" localSheetId="42" hidden="1">{"Tab1",#N/A,FALSE,"P";"Tab2",#N/A,FALSE,"P"}</definedName>
    <definedName name="ii" localSheetId="4" hidden="1">{"Tab1",#N/A,FALSE,"P";"Tab2",#N/A,FALSE,"P"}</definedName>
    <definedName name="ii" localSheetId="6" hidden="1">{"Tab1",#N/A,FALSE,"P";"Tab2",#N/A,FALSE,"P"}</definedName>
    <definedName name="ii" hidden="1">{"Tab1",#N/A,FALSE,"P";"Tab2",#N/A,FALSE,"P"}</definedName>
    <definedName name="ijh" localSheetId="24" hidden="1">{"mt1",#N/A,FALSE,"Debt";"mt2",#N/A,FALSE,"Debt";"mt3",#N/A,FALSE,"Debt";"mt4",#N/A,FALSE,"Debt";"mt5",#N/A,FALSE,"Debt";"mt6",#N/A,FALSE,"Debt";"mt7",#N/A,FALSE,"Debt"}</definedName>
    <definedName name="ijh" localSheetId="25" hidden="1">{"mt1",#N/A,FALSE,"Debt";"mt2",#N/A,FALSE,"Debt";"mt3",#N/A,FALSE,"Debt";"mt4",#N/A,FALSE,"Debt";"mt5",#N/A,FALSE,"Debt";"mt6",#N/A,FALSE,"Debt";"mt7",#N/A,FALSE,"Debt"}</definedName>
    <definedName name="ijh" localSheetId="28" hidden="1">{"mt1",#N/A,FALSE,"Debt";"mt2",#N/A,FALSE,"Debt";"mt3",#N/A,FALSE,"Debt";"mt4",#N/A,FALSE,"Debt";"mt5",#N/A,FALSE,"Debt";"mt6",#N/A,FALSE,"Debt";"mt7",#N/A,FALSE,"Debt"}</definedName>
    <definedName name="ijh" localSheetId="29" hidden="1">{"mt1",#N/A,FALSE,"Debt";"mt2",#N/A,FALSE,"Debt";"mt3",#N/A,FALSE,"Debt";"mt4",#N/A,FALSE,"Debt";"mt5",#N/A,FALSE,"Debt";"mt6",#N/A,FALSE,"Debt";"mt7",#N/A,FALSE,"Debt"}</definedName>
    <definedName name="ijh" localSheetId="31" hidden="1">{"mt1",#N/A,FALSE,"Debt";"mt2",#N/A,FALSE,"Debt";"mt3",#N/A,FALSE,"Debt";"mt4",#N/A,FALSE,"Debt";"mt5",#N/A,FALSE,"Debt";"mt6",#N/A,FALSE,"Debt";"mt7",#N/A,FALSE,"Debt"}</definedName>
    <definedName name="ijh" localSheetId="32" hidden="1">{"mt1",#N/A,FALSE,"Debt";"mt2",#N/A,FALSE,"Debt";"mt3",#N/A,FALSE,"Debt";"mt4",#N/A,FALSE,"Debt";"mt5",#N/A,FALSE,"Debt";"mt6",#N/A,FALSE,"Debt";"mt7",#N/A,FALSE,"Debt"}</definedName>
    <definedName name="ijh" localSheetId="33" hidden="1">{"mt1",#N/A,FALSE,"Debt";"mt2",#N/A,FALSE,"Debt";"mt3",#N/A,FALSE,"Debt";"mt4",#N/A,FALSE,"Debt";"mt5",#N/A,FALSE,"Debt";"mt6",#N/A,FALSE,"Debt";"mt7",#N/A,FALSE,"Debt"}</definedName>
    <definedName name="ijh" localSheetId="37" hidden="1">{"mt1",#N/A,FALSE,"Debt";"mt2",#N/A,FALSE,"Debt";"mt3",#N/A,FALSE,"Debt";"mt4",#N/A,FALSE,"Debt";"mt5",#N/A,FALSE,"Debt";"mt6",#N/A,FALSE,"Debt";"mt7",#N/A,FALSE,"Debt"}</definedName>
    <definedName name="ijh" localSheetId="39" hidden="1">{"mt1",#N/A,FALSE,"Debt";"mt2",#N/A,FALSE,"Debt";"mt3",#N/A,FALSE,"Debt";"mt4",#N/A,FALSE,"Debt";"mt5",#N/A,FALSE,"Debt";"mt6",#N/A,FALSE,"Debt";"mt7",#N/A,FALSE,"Debt"}</definedName>
    <definedName name="ijh" localSheetId="41" hidden="1">{"mt1",#N/A,FALSE,"Debt";"mt2",#N/A,FALSE,"Debt";"mt3",#N/A,FALSE,"Debt";"mt4",#N/A,FALSE,"Debt";"mt5",#N/A,FALSE,"Debt";"mt6",#N/A,FALSE,"Debt";"mt7",#N/A,FALSE,"Debt"}</definedName>
    <definedName name="ijh" localSheetId="42" hidden="1">{"mt1",#N/A,FALSE,"Debt";"mt2",#N/A,FALSE,"Debt";"mt3",#N/A,FALSE,"Debt";"mt4",#N/A,FALSE,"Debt";"mt5",#N/A,FALSE,"Debt";"mt6",#N/A,FALSE,"Debt";"mt7",#N/A,FALSE,"Debt"}</definedName>
    <definedName name="ijh" localSheetId="4" hidden="1">{"mt1",#N/A,FALSE,"Debt";"mt2",#N/A,FALSE,"Debt";"mt3",#N/A,FALSE,"Debt";"mt4",#N/A,FALSE,"Debt";"mt5",#N/A,FALSE,"Debt";"mt6",#N/A,FALSE,"Debt";"mt7",#N/A,FALSE,"Debt"}</definedName>
    <definedName name="ijh" localSheetId="6" hidden="1">{"mt1",#N/A,FALSE,"Debt";"mt2",#N/A,FALSE,"Debt";"mt3",#N/A,FALSE,"Debt";"mt4",#N/A,FALSE,"Debt";"mt5",#N/A,FALSE,"Debt";"mt6",#N/A,FALSE,"Debt";"mt7",#N/A,FALSE,"Debt"}</definedName>
    <definedName name="ijh" hidden="1">{"mt1",#N/A,FALSE,"Debt";"mt2",#N/A,FALSE,"Debt";"mt3",#N/A,FALSE,"Debt";"mt4",#N/A,FALSE,"Debt";"mt5",#N/A,FALSE,"Debt";"mt6",#N/A,FALSE,"Debt";"mt7",#N/A,FALSE,"Debt"}</definedName>
    <definedName name="imf" localSheetId="24" hidden="1">{"Main Economic Indicators",#N/A,FALSE,"C"}</definedName>
    <definedName name="imf" localSheetId="25" hidden="1">{"Main Economic Indicators",#N/A,FALSE,"C"}</definedName>
    <definedName name="imf" localSheetId="28" hidden="1">{"Main Economic Indicators",#N/A,FALSE,"C"}</definedName>
    <definedName name="imf" localSheetId="29" hidden="1">{"Main Economic Indicators",#N/A,FALSE,"C"}</definedName>
    <definedName name="imf" localSheetId="31" hidden="1">{"Main Economic Indicators",#N/A,FALSE,"C"}</definedName>
    <definedName name="imf" localSheetId="32" hidden="1">{"Main Economic Indicators",#N/A,FALSE,"C"}</definedName>
    <definedName name="imf" localSheetId="33" hidden="1">{"Main Economic Indicators",#N/A,FALSE,"C"}</definedName>
    <definedName name="imf" localSheetId="37" hidden="1">{"Main Economic Indicators",#N/A,FALSE,"C"}</definedName>
    <definedName name="imf" localSheetId="39" hidden="1">{"Main Economic Indicators",#N/A,FALSE,"C"}</definedName>
    <definedName name="imf" localSheetId="41" hidden="1">{"Main Economic Indicators",#N/A,FALSE,"C"}</definedName>
    <definedName name="imf" localSheetId="42" hidden="1">{"Main Economic Indicators",#N/A,FALSE,"C"}</definedName>
    <definedName name="imf" localSheetId="4" hidden="1">{"Main Economic Indicators",#N/A,FALSE,"C"}</definedName>
    <definedName name="imf" localSheetId="6" hidden="1">{"Main Economic Indicators",#N/A,FALSE,"C"}</definedName>
    <definedName name="imf" hidden="1">{"Main Economic Indicators",#N/A,FALSE,"C"}</definedName>
    <definedName name="imports2" localSheetId="24" hidden="1">{"partial screen",#N/A,FALSE,"State_Gov't"}</definedName>
    <definedName name="imports2" localSheetId="25" hidden="1">{"partial screen",#N/A,FALSE,"State_Gov't"}</definedName>
    <definedName name="imports2" localSheetId="28" hidden="1">{"partial screen",#N/A,FALSE,"State_Gov't"}</definedName>
    <definedName name="imports2" localSheetId="29" hidden="1">{"partial screen",#N/A,FALSE,"State_Gov't"}</definedName>
    <definedName name="imports2" localSheetId="31" hidden="1">{"partial screen",#N/A,FALSE,"State_Gov't"}</definedName>
    <definedName name="imports2" localSheetId="32" hidden="1">{"partial screen",#N/A,FALSE,"State_Gov't"}</definedName>
    <definedName name="imports2" localSheetId="33" hidden="1">{"partial screen",#N/A,FALSE,"State_Gov't"}</definedName>
    <definedName name="imports2" localSheetId="37" hidden="1">{"partial screen",#N/A,FALSE,"State_Gov't"}</definedName>
    <definedName name="imports2" localSheetId="39" hidden="1">{"partial screen",#N/A,FALSE,"State_Gov't"}</definedName>
    <definedName name="imports2" localSheetId="41" hidden="1">{"partial screen",#N/A,FALSE,"State_Gov't"}</definedName>
    <definedName name="imports2" localSheetId="42" hidden="1">{"partial screen",#N/A,FALSE,"State_Gov't"}</definedName>
    <definedName name="imports2" localSheetId="4" hidden="1">{"partial screen",#N/A,FALSE,"State_Gov't"}</definedName>
    <definedName name="imports2" localSheetId="6" hidden="1">{"partial screen",#N/A,FALSE,"State_Gov't"}</definedName>
    <definedName name="imports2" hidden="1">{"partial screen",#N/A,FALSE,"State_Gov't"}</definedName>
    <definedName name="inflation" localSheetId="4" hidden="1">#REF!</definedName>
    <definedName name="inflation" localSheetId="6" hidden="1">#REF!</definedName>
    <definedName name="inflation" hidden="1">#REF!</definedName>
    <definedName name="input_in" localSheetId="24" hidden="1">{"TRADE_COMP",#N/A,FALSE,"TAB23APP";"BOP",#N/A,FALSE,"TAB6";"DOT",#N/A,FALSE,"TAB24APP";"EXTDEBT",#N/A,FALSE,"TAB25APP"}</definedName>
    <definedName name="input_in" localSheetId="25" hidden="1">{"TRADE_COMP",#N/A,FALSE,"TAB23APP";"BOP",#N/A,FALSE,"TAB6";"DOT",#N/A,FALSE,"TAB24APP";"EXTDEBT",#N/A,FALSE,"TAB25APP"}</definedName>
    <definedName name="input_in" localSheetId="28" hidden="1">{"TRADE_COMP",#N/A,FALSE,"TAB23APP";"BOP",#N/A,FALSE,"TAB6";"DOT",#N/A,FALSE,"TAB24APP";"EXTDEBT",#N/A,FALSE,"TAB25APP"}</definedName>
    <definedName name="input_in" localSheetId="29" hidden="1">{"TRADE_COMP",#N/A,FALSE,"TAB23APP";"BOP",#N/A,FALSE,"TAB6";"DOT",#N/A,FALSE,"TAB24APP";"EXTDEBT",#N/A,FALSE,"TAB25APP"}</definedName>
    <definedName name="input_in" localSheetId="31" hidden="1">{"TRADE_COMP",#N/A,FALSE,"TAB23APP";"BOP",#N/A,FALSE,"TAB6";"DOT",#N/A,FALSE,"TAB24APP";"EXTDEBT",#N/A,FALSE,"TAB25APP"}</definedName>
    <definedName name="input_in" localSheetId="32" hidden="1">{"TRADE_COMP",#N/A,FALSE,"TAB23APP";"BOP",#N/A,FALSE,"TAB6";"DOT",#N/A,FALSE,"TAB24APP";"EXTDEBT",#N/A,FALSE,"TAB25APP"}</definedName>
    <definedName name="input_in" localSheetId="33" hidden="1">{"TRADE_COMP",#N/A,FALSE,"TAB23APP";"BOP",#N/A,FALSE,"TAB6";"DOT",#N/A,FALSE,"TAB24APP";"EXTDEBT",#N/A,FALSE,"TAB25APP"}</definedName>
    <definedName name="input_in" localSheetId="37" hidden="1">{"TRADE_COMP",#N/A,FALSE,"TAB23APP";"BOP",#N/A,FALSE,"TAB6";"DOT",#N/A,FALSE,"TAB24APP";"EXTDEBT",#N/A,FALSE,"TAB25APP"}</definedName>
    <definedName name="input_in" localSheetId="39" hidden="1">{"TRADE_COMP",#N/A,FALSE,"TAB23APP";"BOP",#N/A,FALSE,"TAB6";"DOT",#N/A,FALSE,"TAB24APP";"EXTDEBT",#N/A,FALSE,"TAB25APP"}</definedName>
    <definedName name="input_in" localSheetId="41" hidden="1">{"TRADE_COMP",#N/A,FALSE,"TAB23APP";"BOP",#N/A,FALSE,"TAB6";"DOT",#N/A,FALSE,"TAB24APP";"EXTDEBT",#N/A,FALSE,"TAB25APP"}</definedName>
    <definedName name="input_in" localSheetId="42" hidden="1">{"TRADE_COMP",#N/A,FALSE,"TAB23APP";"BOP",#N/A,FALSE,"TAB6";"DOT",#N/A,FALSE,"TAB24APP";"EXTDEBT",#N/A,FALSE,"TAB25APP"}</definedName>
    <definedName name="input_in" localSheetId="4" hidden="1">{"TRADE_COMP",#N/A,FALSE,"TAB23APP";"BOP",#N/A,FALSE,"TAB6";"DOT",#N/A,FALSE,"TAB24APP";"EXTDEBT",#N/A,FALSE,"TAB25APP"}</definedName>
    <definedName name="input_in" localSheetId="6" hidden="1">{"TRADE_COMP",#N/A,FALSE,"TAB23APP";"BOP",#N/A,FALSE,"TAB6";"DOT",#N/A,FALSE,"TAB24APP";"EXTDEBT",#N/A,FALSE,"TAB25APP"}</definedName>
    <definedName name="input_in" hidden="1">{"TRADE_COMP",#N/A,FALSE,"TAB23APP";"BOP",#N/A,FALSE,"TAB6";"DOT",#N/A,FALSE,"TAB24APP";"EXTDEBT",#N/A,FALSE,"TAB25APP"}</definedName>
    <definedName name="iop" localSheetId="24" hidden="1">{"Riqfin97",#N/A,FALSE,"Tran";"Riqfinpro",#N/A,FALSE,"Tran"}</definedName>
    <definedName name="iop" localSheetId="25" hidden="1">{"Riqfin97",#N/A,FALSE,"Tran";"Riqfinpro",#N/A,FALSE,"Tran"}</definedName>
    <definedName name="iop" localSheetId="28" hidden="1">{"Riqfin97",#N/A,FALSE,"Tran";"Riqfinpro",#N/A,FALSE,"Tran"}</definedName>
    <definedName name="iop" localSheetId="29" hidden="1">{"Riqfin97",#N/A,FALSE,"Tran";"Riqfinpro",#N/A,FALSE,"Tran"}</definedName>
    <definedName name="iop" localSheetId="31" hidden="1">{"Riqfin97",#N/A,FALSE,"Tran";"Riqfinpro",#N/A,FALSE,"Tran"}</definedName>
    <definedName name="iop" localSheetId="32" hidden="1">{"Riqfin97",#N/A,FALSE,"Tran";"Riqfinpro",#N/A,FALSE,"Tran"}</definedName>
    <definedName name="iop" localSheetId="33" hidden="1">{"Riqfin97",#N/A,FALSE,"Tran";"Riqfinpro",#N/A,FALSE,"Tran"}</definedName>
    <definedName name="iop" localSheetId="37" hidden="1">{"Riqfin97",#N/A,FALSE,"Tran";"Riqfinpro",#N/A,FALSE,"Tran"}</definedName>
    <definedName name="iop" localSheetId="39" hidden="1">{"Riqfin97",#N/A,FALSE,"Tran";"Riqfinpro",#N/A,FALSE,"Tran"}</definedName>
    <definedName name="iop" localSheetId="41" hidden="1">{"Riqfin97",#N/A,FALSE,"Tran";"Riqfinpro",#N/A,FALSE,"Tran"}</definedName>
    <definedName name="iop" localSheetId="42" hidden="1">{"Riqfin97",#N/A,FALSE,"Tran";"Riqfinpro",#N/A,FALSE,"Tran"}</definedName>
    <definedName name="iop" localSheetId="4" hidden="1">{"Riqfin97",#N/A,FALSE,"Tran";"Riqfinpro",#N/A,FALSE,"Tran"}</definedName>
    <definedName name="iop" localSheetId="6" hidden="1">{"Riqfin97",#N/A,FALSE,"Tran";"Riqfinpro",#N/A,FALSE,"Tran"}</definedName>
    <definedName name="iop" hidden="1">{"Riqfin97",#N/A,FALSE,"Tran";"Riqfinpro",#N/A,FALSE,"Tran"}</definedName>
    <definedName name="ivh" localSheetId="24" hidden="1">{"macroa",#N/A,FALSE,"Macro";"suma2",#N/A,FALSE,"Data";"suma3",#N/A,FALSE,"Data";"suma4",#N/A,FALSE,"Data";"suma5",#N/A,FALSE,"Data";"suma6",#N/A,FALSE,"Data";"suma7",#N/A,FALSE,"Data";"suma8",#N/A,FALSE,"Data";"suma9",#N/A,FALSE,"Data"}</definedName>
    <definedName name="ivh" localSheetId="25" hidden="1">{"macroa",#N/A,FALSE,"Macro";"suma2",#N/A,FALSE,"Data";"suma3",#N/A,FALSE,"Data";"suma4",#N/A,FALSE,"Data";"suma5",#N/A,FALSE,"Data";"suma6",#N/A,FALSE,"Data";"suma7",#N/A,FALSE,"Data";"suma8",#N/A,FALSE,"Data";"suma9",#N/A,FALSE,"Data"}</definedName>
    <definedName name="ivh" localSheetId="28" hidden="1">{"macroa",#N/A,FALSE,"Macro";"suma2",#N/A,FALSE,"Data";"suma3",#N/A,FALSE,"Data";"suma4",#N/A,FALSE,"Data";"suma5",#N/A,FALSE,"Data";"suma6",#N/A,FALSE,"Data";"suma7",#N/A,FALSE,"Data";"suma8",#N/A,FALSE,"Data";"suma9",#N/A,FALSE,"Data"}</definedName>
    <definedName name="ivh" localSheetId="29" hidden="1">{"macroa",#N/A,FALSE,"Macro";"suma2",#N/A,FALSE,"Data";"suma3",#N/A,FALSE,"Data";"suma4",#N/A,FALSE,"Data";"suma5",#N/A,FALSE,"Data";"suma6",#N/A,FALSE,"Data";"suma7",#N/A,FALSE,"Data";"suma8",#N/A,FALSE,"Data";"suma9",#N/A,FALSE,"Data"}</definedName>
    <definedName name="ivh" localSheetId="31" hidden="1">{"macroa",#N/A,FALSE,"Macro";"suma2",#N/A,FALSE,"Data";"suma3",#N/A,FALSE,"Data";"suma4",#N/A,FALSE,"Data";"suma5",#N/A,FALSE,"Data";"suma6",#N/A,FALSE,"Data";"suma7",#N/A,FALSE,"Data";"suma8",#N/A,FALSE,"Data";"suma9",#N/A,FALSE,"Data"}</definedName>
    <definedName name="ivh" localSheetId="32" hidden="1">{"macroa",#N/A,FALSE,"Macro";"suma2",#N/A,FALSE,"Data";"suma3",#N/A,FALSE,"Data";"suma4",#N/A,FALSE,"Data";"suma5",#N/A,FALSE,"Data";"suma6",#N/A,FALSE,"Data";"suma7",#N/A,FALSE,"Data";"suma8",#N/A,FALSE,"Data";"suma9",#N/A,FALSE,"Data"}</definedName>
    <definedName name="ivh" localSheetId="33" hidden="1">{"macroa",#N/A,FALSE,"Macro";"suma2",#N/A,FALSE,"Data";"suma3",#N/A,FALSE,"Data";"suma4",#N/A,FALSE,"Data";"suma5",#N/A,FALSE,"Data";"suma6",#N/A,FALSE,"Data";"suma7",#N/A,FALSE,"Data";"suma8",#N/A,FALSE,"Data";"suma9",#N/A,FALSE,"Data"}</definedName>
    <definedName name="ivh" localSheetId="37" hidden="1">{"macroa",#N/A,FALSE,"Macro";"suma2",#N/A,FALSE,"Data";"suma3",#N/A,FALSE,"Data";"suma4",#N/A,FALSE,"Data";"suma5",#N/A,FALSE,"Data";"suma6",#N/A,FALSE,"Data";"suma7",#N/A,FALSE,"Data";"suma8",#N/A,FALSE,"Data";"suma9",#N/A,FALSE,"Data"}</definedName>
    <definedName name="ivh" localSheetId="39" hidden="1">{"macroa",#N/A,FALSE,"Macro";"suma2",#N/A,FALSE,"Data";"suma3",#N/A,FALSE,"Data";"suma4",#N/A,FALSE,"Data";"suma5",#N/A,FALSE,"Data";"suma6",#N/A,FALSE,"Data";"suma7",#N/A,FALSE,"Data";"suma8",#N/A,FALSE,"Data";"suma9",#N/A,FALSE,"Data"}</definedName>
    <definedName name="ivh" localSheetId="41" hidden="1">{"macroa",#N/A,FALSE,"Macro";"suma2",#N/A,FALSE,"Data";"suma3",#N/A,FALSE,"Data";"suma4",#N/A,FALSE,"Data";"suma5",#N/A,FALSE,"Data";"suma6",#N/A,FALSE,"Data";"suma7",#N/A,FALSE,"Data";"suma8",#N/A,FALSE,"Data";"suma9",#N/A,FALSE,"Data"}</definedName>
    <definedName name="ivh" localSheetId="42" hidden="1">{"macroa",#N/A,FALSE,"Macro";"suma2",#N/A,FALSE,"Data";"suma3",#N/A,FALSE,"Data";"suma4",#N/A,FALSE,"Data";"suma5",#N/A,FALSE,"Data";"suma6",#N/A,FALSE,"Data";"suma7",#N/A,FALSE,"Data";"suma8",#N/A,FALSE,"Data";"suma9",#N/A,FALSE,"Data"}</definedName>
    <definedName name="ivh" localSheetId="4" hidden="1">{"macroa",#N/A,FALSE,"Macro";"suma2",#N/A,FALSE,"Data";"suma3",#N/A,FALSE,"Data";"suma4",#N/A,FALSE,"Data";"suma5",#N/A,FALSE,"Data";"suma6",#N/A,FALSE,"Data";"suma7",#N/A,FALSE,"Data";"suma8",#N/A,FALSE,"Data";"suma9",#N/A,FALSE,"Data"}</definedName>
    <definedName name="ivh" localSheetId="6" hidden="1">{"macroa",#N/A,FALSE,"Macro";"suma2",#N/A,FALSE,"Data";"suma3",#N/A,FALSE,"Data";"suma4",#N/A,FALSE,"Data";"suma5",#N/A,FALSE,"Data";"suma6",#N/A,FALSE,"Data";"suma7",#N/A,FALSE,"Data";"suma8",#N/A,FALSE,"Data";"suma9",#N/A,FALSE,"Data"}</definedName>
    <definedName name="ivh" hidden="1">{"macroa",#N/A,FALSE,"Macro";"suma2",#N/A,FALSE,"Data";"suma3",#N/A,FALSE,"Data";"suma4",#N/A,FALSE,"Data";"suma5",#N/A,FALSE,"Data";"suma6",#N/A,FALSE,"Data";"suma7",#N/A,FALSE,"Data";"suma8",#N/A,FALSE,"Data";"suma9",#N/A,FALSE,"Data"}</definedName>
    <definedName name="jgukg" localSheetId="24" hidden="1">{#N/A,#N/A,FALSE,"DOC";"TB_28",#N/A,FALSE,"FITB_28";"TB_91",#N/A,FALSE,"FITB_91";"TB_182",#N/A,FALSE,"FITB_182";"TB_273",#N/A,FALSE,"FITB_273";"TB_364",#N/A,FALSE,"FITB_364 ";"SUMMARY",#N/A,FALSE,"Summary"}</definedName>
    <definedName name="jgukg" localSheetId="25"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localSheetId="29" hidden="1">{#N/A,#N/A,FALSE,"DOC";"TB_28",#N/A,FALSE,"FITB_28";"TB_91",#N/A,FALSE,"FITB_91";"TB_182",#N/A,FALSE,"FITB_182";"TB_273",#N/A,FALSE,"FITB_273";"TB_364",#N/A,FALSE,"FITB_364 ";"SUMMARY",#N/A,FALSE,"Summary"}</definedName>
    <definedName name="jgukg" localSheetId="31" hidden="1">{#N/A,#N/A,FALSE,"DOC";"TB_28",#N/A,FALSE,"FITB_28";"TB_91",#N/A,FALSE,"FITB_91";"TB_182",#N/A,FALSE,"FITB_182";"TB_273",#N/A,FALSE,"FITB_273";"TB_364",#N/A,FALSE,"FITB_364 ";"SUMMARY",#N/A,FALSE,"Summary"}</definedName>
    <definedName name="jgukg" localSheetId="32" hidden="1">{#N/A,#N/A,FALSE,"DOC";"TB_28",#N/A,FALSE,"FITB_28";"TB_91",#N/A,FALSE,"FITB_91";"TB_182",#N/A,FALSE,"FITB_182";"TB_273",#N/A,FALSE,"FITB_273";"TB_364",#N/A,FALSE,"FITB_364 ";"SUMMARY",#N/A,FALSE,"Summary"}</definedName>
    <definedName name="jgukg" localSheetId="33" hidden="1">{#N/A,#N/A,FALSE,"DOC";"TB_28",#N/A,FALSE,"FITB_28";"TB_91",#N/A,FALSE,"FITB_91";"TB_182",#N/A,FALSE,"FITB_182";"TB_273",#N/A,FALSE,"FITB_273";"TB_364",#N/A,FALSE,"FITB_364 ";"SUMMARY",#N/A,FALSE,"Summary"}</definedName>
    <definedName name="jgukg" localSheetId="37" hidden="1">{#N/A,#N/A,FALSE,"DOC";"TB_28",#N/A,FALSE,"FITB_28";"TB_91",#N/A,FALSE,"FITB_91";"TB_182",#N/A,FALSE,"FITB_182";"TB_273",#N/A,FALSE,"FITB_273";"TB_364",#N/A,FALSE,"FITB_364 ";"SUMMARY",#N/A,FALSE,"Summary"}</definedName>
    <definedName name="jgukg" localSheetId="39" hidden="1">{#N/A,#N/A,FALSE,"DOC";"TB_28",#N/A,FALSE,"FITB_28";"TB_91",#N/A,FALSE,"FITB_91";"TB_182",#N/A,FALSE,"FITB_182";"TB_273",#N/A,FALSE,"FITB_273";"TB_364",#N/A,FALSE,"FITB_364 ";"SUMMARY",#N/A,FALSE,"Summary"}</definedName>
    <definedName name="jgukg" localSheetId="41" hidden="1">{#N/A,#N/A,FALSE,"DOC";"TB_28",#N/A,FALSE,"FITB_28";"TB_91",#N/A,FALSE,"FITB_91";"TB_182",#N/A,FALSE,"FITB_182";"TB_273",#N/A,FALSE,"FITB_273";"TB_364",#N/A,FALSE,"FITB_364 ";"SUMMARY",#N/A,FALSE,"Summary"}</definedName>
    <definedName name="jgukg" localSheetId="42" hidden="1">{#N/A,#N/A,FALSE,"DOC";"TB_28",#N/A,FALSE,"FITB_28";"TB_91",#N/A,FALSE,"FITB_91";"TB_182",#N/A,FALSE,"FITB_182";"TB_273",#N/A,FALSE,"FITB_273";"TB_364",#N/A,FALSE,"FITB_364 ";"SUMMARY",#N/A,FALSE,"Summary"}</definedName>
    <definedName name="jgukg" localSheetId="4"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 localSheetId="24" hidden="1">{"Main Economic Indicators",#N/A,FALSE,"C"}</definedName>
    <definedName name="jh" localSheetId="25" hidden="1">{"Main Economic Indicators",#N/A,FALSE,"C"}</definedName>
    <definedName name="jh" localSheetId="28" hidden="1">{"Main Economic Indicators",#N/A,FALSE,"C"}</definedName>
    <definedName name="jh" localSheetId="29" hidden="1">{"Main Economic Indicators",#N/A,FALSE,"C"}</definedName>
    <definedName name="jh" localSheetId="31" hidden="1">{"Main Economic Indicators",#N/A,FALSE,"C"}</definedName>
    <definedName name="jh" localSheetId="32" hidden="1">{"Main Economic Indicators",#N/A,FALSE,"C"}</definedName>
    <definedName name="jh" localSheetId="33" hidden="1">{"Main Economic Indicators",#N/A,FALSE,"C"}</definedName>
    <definedName name="jh" localSheetId="37" hidden="1">{"Main Economic Indicators",#N/A,FALSE,"C"}</definedName>
    <definedName name="jh" localSheetId="39" hidden="1">{"Main Economic Indicators",#N/A,FALSE,"C"}</definedName>
    <definedName name="jh" localSheetId="41" hidden="1">{"Main Economic Indicators",#N/A,FALSE,"C"}</definedName>
    <definedName name="jh" localSheetId="42" hidden="1">{"Main Economic Indicators",#N/A,FALSE,"C"}</definedName>
    <definedName name="jh" localSheetId="4" hidden="1">{"Main Economic Indicators",#N/A,FALSE,"C"}</definedName>
    <definedName name="jh" localSheetId="6" hidden="1">{"Main Economic Indicators",#N/A,FALSE,"C"}</definedName>
    <definedName name="jh" hidden="1">{"Main Economic Indicators",#N/A,FALSE,"C"}</definedName>
    <definedName name="jj" localSheetId="24" hidden="1">{"Riqfin97",#N/A,FALSE,"Tran";"Riqfinpro",#N/A,FALSE,"Tran"}</definedName>
    <definedName name="jj" localSheetId="25" hidden="1">{"Riqfin97",#N/A,FALSE,"Tran";"Riqfinpro",#N/A,FALSE,"Tran"}</definedName>
    <definedName name="jj" localSheetId="28" hidden="1">{"Riqfin97",#N/A,FALSE,"Tran";"Riqfinpro",#N/A,FALSE,"Tran"}</definedName>
    <definedName name="jj" localSheetId="29" hidden="1">{"Riqfin97",#N/A,FALSE,"Tran";"Riqfinpro",#N/A,FALSE,"Tran"}</definedName>
    <definedName name="jj" localSheetId="31" hidden="1">{"Riqfin97",#N/A,FALSE,"Tran";"Riqfinpro",#N/A,FALSE,"Tran"}</definedName>
    <definedName name="jj" localSheetId="32" hidden="1">{"Riqfin97",#N/A,FALSE,"Tran";"Riqfinpro",#N/A,FALSE,"Tran"}</definedName>
    <definedName name="jj" localSheetId="33" hidden="1">{"Riqfin97",#N/A,FALSE,"Tran";"Riqfinpro",#N/A,FALSE,"Tran"}</definedName>
    <definedName name="jj" localSheetId="37" hidden="1">{"Riqfin97",#N/A,FALSE,"Tran";"Riqfinpro",#N/A,FALSE,"Tran"}</definedName>
    <definedName name="jj" localSheetId="39" hidden="1">{"Riqfin97",#N/A,FALSE,"Tran";"Riqfinpro",#N/A,FALSE,"Tran"}</definedName>
    <definedName name="jj" localSheetId="41" hidden="1">{"Riqfin97",#N/A,FALSE,"Tran";"Riqfinpro",#N/A,FALSE,"Tran"}</definedName>
    <definedName name="jj" localSheetId="42" hidden="1">{"Riqfin97",#N/A,FALSE,"Tran";"Riqfinpro",#N/A,FALSE,"Tran"}</definedName>
    <definedName name="jj" localSheetId="4" hidden="1">{"Riqfin97",#N/A,FALSE,"Tran";"Riqfinpro",#N/A,FALSE,"Tran"}</definedName>
    <definedName name="jj" localSheetId="6" hidden="1">{"Riqfin97",#N/A,FALSE,"Tran";"Riqfinpro",#N/A,FALSE,"Tran"}</definedName>
    <definedName name="jj" hidden="1">{"Riqfin97",#N/A,FALSE,"Tran";"Riqfinpro",#N/A,FALSE,"Tran"}</definedName>
    <definedName name="jjj" localSheetId="4" hidden="1">#REF!</definedName>
    <definedName name="jjj" localSheetId="6" hidden="1">#REF!</definedName>
    <definedName name="jjj" hidden="1">#REF!</definedName>
    <definedName name="jjjjjj" localSheetId="4" hidden="1">#REF!</definedName>
    <definedName name="jjjjjj" localSheetId="6" hidden="1">#REF!</definedName>
    <definedName name="jjjjjj" hidden="1">#REF!</definedName>
    <definedName name="jkbjkb" localSheetId="24" hidden="1">{"DEPOSITS",#N/A,FALSE,"COMML_MON";"LOANS",#N/A,FALSE,"COMML_MON"}</definedName>
    <definedName name="jkbjkb" localSheetId="25" hidden="1">{"DEPOSITS",#N/A,FALSE,"COMML_MON";"LOANS",#N/A,FALSE,"COMML_MON"}</definedName>
    <definedName name="jkbjkb" localSheetId="28" hidden="1">{"DEPOSITS",#N/A,FALSE,"COMML_MON";"LOANS",#N/A,FALSE,"COMML_MON"}</definedName>
    <definedName name="jkbjkb" localSheetId="29" hidden="1">{"DEPOSITS",#N/A,FALSE,"COMML_MON";"LOANS",#N/A,FALSE,"COMML_MON"}</definedName>
    <definedName name="jkbjkb" localSheetId="31" hidden="1">{"DEPOSITS",#N/A,FALSE,"COMML_MON";"LOANS",#N/A,FALSE,"COMML_MON"}</definedName>
    <definedName name="jkbjkb" localSheetId="32" hidden="1">{"DEPOSITS",#N/A,FALSE,"COMML_MON";"LOANS",#N/A,FALSE,"COMML_MON"}</definedName>
    <definedName name="jkbjkb" localSheetId="33" hidden="1">{"DEPOSITS",#N/A,FALSE,"COMML_MON";"LOANS",#N/A,FALSE,"COMML_MON"}</definedName>
    <definedName name="jkbjkb" localSheetId="37" hidden="1">{"DEPOSITS",#N/A,FALSE,"COMML_MON";"LOANS",#N/A,FALSE,"COMML_MON"}</definedName>
    <definedName name="jkbjkb" localSheetId="39" hidden="1">{"DEPOSITS",#N/A,FALSE,"COMML_MON";"LOANS",#N/A,FALSE,"COMML_MON"}</definedName>
    <definedName name="jkbjkb" localSheetId="41" hidden="1">{"DEPOSITS",#N/A,FALSE,"COMML_MON";"LOANS",#N/A,FALSE,"COMML_MON"}</definedName>
    <definedName name="jkbjkb" localSheetId="42" hidden="1">{"DEPOSITS",#N/A,FALSE,"COMML_MON";"LOANS",#N/A,FALSE,"COMML_MON"}</definedName>
    <definedName name="jkbjkb" localSheetId="4" hidden="1">{"DEPOSITS",#N/A,FALSE,"COMML_MON";"LOANS",#N/A,FALSE,"COMML_MON"}</definedName>
    <definedName name="jkbjkb" localSheetId="6" hidden="1">{"DEPOSITS",#N/A,FALSE,"COMML_MON";"LOANS",#N/A,FALSE,"COMML_MON"}</definedName>
    <definedName name="jkbjkb" hidden="1">{"DEPOSITS",#N/A,FALSE,"COMML_MON";"LOANS",#N/A,FALSE,"COMML_MON"}</definedName>
    <definedName name="jkl" localSheetId="24" hidden="1">{"macroa",#N/A,FALSE,"Macro";"suma2",#N/A,FALSE,"Data";"suma3",#N/A,FALSE,"Data";"suma4",#N/A,FALSE,"Data";"suma5",#N/A,FALSE,"Data";"suma6",#N/A,FALSE,"Data";"suma7",#N/A,FALSE,"Data";"suma8",#N/A,FALSE,"Data";"suma9",#N/A,FALSE,"Data"}</definedName>
    <definedName name="jkl" localSheetId="25" hidden="1">{"macroa",#N/A,FALSE,"Macro";"suma2",#N/A,FALSE,"Data";"suma3",#N/A,FALSE,"Data";"suma4",#N/A,FALSE,"Data";"suma5",#N/A,FALSE,"Data";"suma6",#N/A,FALSE,"Data";"suma7",#N/A,FALSE,"Data";"suma8",#N/A,FALSE,"Data";"suma9",#N/A,FALSE,"Data"}</definedName>
    <definedName name="jkl" localSheetId="28" hidden="1">{"macroa",#N/A,FALSE,"Macro";"suma2",#N/A,FALSE,"Data";"suma3",#N/A,FALSE,"Data";"suma4",#N/A,FALSE,"Data";"suma5",#N/A,FALSE,"Data";"suma6",#N/A,FALSE,"Data";"suma7",#N/A,FALSE,"Data";"suma8",#N/A,FALSE,"Data";"suma9",#N/A,FALSE,"Data"}</definedName>
    <definedName name="jkl" localSheetId="29" hidden="1">{"macroa",#N/A,FALSE,"Macro";"suma2",#N/A,FALSE,"Data";"suma3",#N/A,FALSE,"Data";"suma4",#N/A,FALSE,"Data";"suma5",#N/A,FALSE,"Data";"suma6",#N/A,FALSE,"Data";"suma7",#N/A,FALSE,"Data";"suma8",#N/A,FALSE,"Data";"suma9",#N/A,FALSE,"Data"}</definedName>
    <definedName name="jkl" localSheetId="31" hidden="1">{"macroa",#N/A,FALSE,"Macro";"suma2",#N/A,FALSE,"Data";"suma3",#N/A,FALSE,"Data";"suma4",#N/A,FALSE,"Data";"suma5",#N/A,FALSE,"Data";"suma6",#N/A,FALSE,"Data";"suma7",#N/A,FALSE,"Data";"suma8",#N/A,FALSE,"Data";"suma9",#N/A,FALSE,"Data"}</definedName>
    <definedName name="jkl" localSheetId="32" hidden="1">{"macroa",#N/A,FALSE,"Macro";"suma2",#N/A,FALSE,"Data";"suma3",#N/A,FALSE,"Data";"suma4",#N/A,FALSE,"Data";"suma5",#N/A,FALSE,"Data";"suma6",#N/A,FALSE,"Data";"suma7",#N/A,FALSE,"Data";"suma8",#N/A,FALSE,"Data";"suma9",#N/A,FALSE,"Data"}</definedName>
    <definedName name="jkl" localSheetId="33" hidden="1">{"macroa",#N/A,FALSE,"Macro";"suma2",#N/A,FALSE,"Data";"suma3",#N/A,FALSE,"Data";"suma4",#N/A,FALSE,"Data";"suma5",#N/A,FALSE,"Data";"suma6",#N/A,FALSE,"Data";"suma7",#N/A,FALSE,"Data";"suma8",#N/A,FALSE,"Data";"suma9",#N/A,FALSE,"Data"}</definedName>
    <definedName name="jkl" localSheetId="37" hidden="1">{"macroa",#N/A,FALSE,"Macro";"suma2",#N/A,FALSE,"Data";"suma3",#N/A,FALSE,"Data";"suma4",#N/A,FALSE,"Data";"suma5",#N/A,FALSE,"Data";"suma6",#N/A,FALSE,"Data";"suma7",#N/A,FALSE,"Data";"suma8",#N/A,FALSE,"Data";"suma9",#N/A,FALSE,"Data"}</definedName>
    <definedName name="jkl" localSheetId="39" hidden="1">{"macroa",#N/A,FALSE,"Macro";"suma2",#N/A,FALSE,"Data";"suma3",#N/A,FALSE,"Data";"suma4",#N/A,FALSE,"Data";"suma5",#N/A,FALSE,"Data";"suma6",#N/A,FALSE,"Data";"suma7",#N/A,FALSE,"Data";"suma8",#N/A,FALSE,"Data";"suma9",#N/A,FALSE,"Data"}</definedName>
    <definedName name="jkl" localSheetId="41" hidden="1">{"macroa",#N/A,FALSE,"Macro";"suma2",#N/A,FALSE,"Data";"suma3",#N/A,FALSE,"Data";"suma4",#N/A,FALSE,"Data";"suma5",#N/A,FALSE,"Data";"suma6",#N/A,FALSE,"Data";"suma7",#N/A,FALSE,"Data";"suma8",#N/A,FALSE,"Data";"suma9",#N/A,FALSE,"Data"}</definedName>
    <definedName name="jkl" localSheetId="42" hidden="1">{"macroa",#N/A,FALSE,"Macro";"suma2",#N/A,FALSE,"Data";"suma3",#N/A,FALSE,"Data";"suma4",#N/A,FALSE,"Data";"suma5",#N/A,FALSE,"Data";"suma6",#N/A,FALSE,"Data";"suma7",#N/A,FALSE,"Data";"suma8",#N/A,FALSE,"Data";"suma9",#N/A,FALSE,"Data"}</definedName>
    <definedName name="jkl" localSheetId="4" hidden="1">{"macroa",#N/A,FALSE,"Macro";"suma2",#N/A,FALSE,"Data";"suma3",#N/A,FALSE,"Data";"suma4",#N/A,FALSE,"Data";"suma5",#N/A,FALSE,"Data";"suma6",#N/A,FALSE,"Data";"suma7",#N/A,FALSE,"Data";"suma8",#N/A,FALSE,"Data";"suma9",#N/A,FALSE,"Data"}</definedName>
    <definedName name="jkl" localSheetId="6" hidden="1">{"macroa",#N/A,FALSE,"Macro";"suma2",#N/A,FALSE,"Data";"suma3",#N/A,FALSE,"Data";"suma4",#N/A,FALSE,"Data";"suma5",#N/A,FALSE,"Data";"suma6",#N/A,FALSE,"Data";"suma7",#N/A,FALSE,"Data";"suma8",#N/A,FALSE,"Data";"suma9",#N/A,FALSE,"Data"}</definedName>
    <definedName name="jkl" hidden="1">{"macroa",#N/A,FALSE,"Macro";"suma2",#N/A,FALSE,"Data";"suma3",#N/A,FALSE,"Data";"suma4",#N/A,FALSE,"Data";"suma5",#N/A,FALSE,"Data";"suma6",#N/A,FALSE,"Data";"suma7",#N/A,FALSE,"Data";"suma8",#N/A,FALSE,"Data";"suma9",#N/A,FALSE,"Data"}</definedName>
    <definedName name="kk" localSheetId="24" hidden="1">{"Tab1",#N/A,FALSE,"P";"Tab2",#N/A,FALSE,"P"}</definedName>
    <definedName name="kk" localSheetId="25" hidden="1">{"Tab1",#N/A,FALSE,"P";"Tab2",#N/A,FALSE,"P"}</definedName>
    <definedName name="kk" localSheetId="28" hidden="1">{"Tab1",#N/A,FALSE,"P";"Tab2",#N/A,FALSE,"P"}</definedName>
    <definedName name="kk" localSheetId="29" hidden="1">{"Tab1",#N/A,FALSE,"P";"Tab2",#N/A,FALSE,"P"}</definedName>
    <definedName name="kk" localSheetId="31" hidden="1">{"Tab1",#N/A,FALSE,"P";"Tab2",#N/A,FALSE,"P"}</definedName>
    <definedName name="kk" localSheetId="32" hidden="1">{"Tab1",#N/A,FALSE,"P";"Tab2",#N/A,FALSE,"P"}</definedName>
    <definedName name="kk" localSheetId="33" hidden="1">{"Tab1",#N/A,FALSE,"P";"Tab2",#N/A,FALSE,"P"}</definedName>
    <definedName name="kk" localSheetId="37" hidden="1">{"Tab1",#N/A,FALSE,"P";"Tab2",#N/A,FALSE,"P"}</definedName>
    <definedName name="kk" localSheetId="39" hidden="1">{"Tab1",#N/A,FALSE,"P";"Tab2",#N/A,FALSE,"P"}</definedName>
    <definedName name="kk" localSheetId="41" hidden="1">{"Tab1",#N/A,FALSE,"P";"Tab2",#N/A,FALSE,"P"}</definedName>
    <definedName name="kk" localSheetId="42" hidden="1">{"Tab1",#N/A,FALSE,"P";"Tab2",#N/A,FALSE,"P"}</definedName>
    <definedName name="kk" localSheetId="4" hidden="1">{"Tab1",#N/A,FALSE,"P";"Tab2",#N/A,FALSE,"P"}</definedName>
    <definedName name="kk" localSheetId="6" hidden="1">{"Tab1",#N/A,FALSE,"P";"Tab2",#N/A,FALSE,"P"}</definedName>
    <definedName name="kk" hidden="1">{"Tab1",#N/A,FALSE,"P";"Tab2",#N/A,FALSE,"P"}</definedName>
    <definedName name="kkk" localSheetId="24" hidden="1">{"Tab1",#N/A,FALSE,"P";"Tab2",#N/A,FALSE,"P"}</definedName>
    <definedName name="kkk" localSheetId="25" hidden="1">{"Tab1",#N/A,FALSE,"P";"Tab2",#N/A,FALSE,"P"}</definedName>
    <definedName name="kkk" localSheetId="28" hidden="1">{"Tab1",#N/A,FALSE,"P";"Tab2",#N/A,FALSE,"P"}</definedName>
    <definedName name="kkk" localSheetId="29" hidden="1">{"Tab1",#N/A,FALSE,"P";"Tab2",#N/A,FALSE,"P"}</definedName>
    <definedName name="kkk" localSheetId="31" hidden="1">{"Tab1",#N/A,FALSE,"P";"Tab2",#N/A,FALSE,"P"}</definedName>
    <definedName name="kkk" localSheetId="32" hidden="1">{"Tab1",#N/A,FALSE,"P";"Tab2",#N/A,FALSE,"P"}</definedName>
    <definedName name="kkk" localSheetId="33" hidden="1">{"Tab1",#N/A,FALSE,"P";"Tab2",#N/A,FALSE,"P"}</definedName>
    <definedName name="kkk" localSheetId="37" hidden="1">{"Tab1",#N/A,FALSE,"P";"Tab2",#N/A,FALSE,"P"}</definedName>
    <definedName name="kkk" localSheetId="39" hidden="1">{"Tab1",#N/A,FALSE,"P";"Tab2",#N/A,FALSE,"P"}</definedName>
    <definedName name="kkk" localSheetId="41" hidden="1">{"Tab1",#N/A,FALSE,"P";"Tab2",#N/A,FALSE,"P"}</definedName>
    <definedName name="kkk" localSheetId="42" hidden="1">{"Tab1",#N/A,FALSE,"P";"Tab2",#N/A,FALSE,"P"}</definedName>
    <definedName name="kkk" localSheetId="4" hidden="1">{"Tab1",#N/A,FALSE,"P";"Tab2",#N/A,FALSE,"P"}</definedName>
    <definedName name="kkk" localSheetId="6" hidden="1">{"Tab1",#N/A,FALSE,"P";"Tab2",#N/A,FALSE,"P"}</definedName>
    <definedName name="kkk" hidden="1">{"Tab1",#N/A,FALSE,"P";"Tab2",#N/A,FALSE,"P"}</definedName>
    <definedName name="kkkk" localSheetId="4" hidden="1">#REF!</definedName>
    <definedName name="kkkk" localSheetId="6" hidden="1">#REF!</definedName>
    <definedName name="kkkk" hidden="1">#REF!</definedName>
    <definedName name="kl" localSheetId="24" hidden="1">{"mt1",#N/A,FALSE,"Debt";"mt2",#N/A,FALSE,"Debt";"mt3",#N/A,FALSE,"Debt";"mt4",#N/A,FALSE,"Debt";"mt5",#N/A,FALSE,"Debt";"mt6",#N/A,FALSE,"Debt";"mt7",#N/A,FALSE,"Debt"}</definedName>
    <definedName name="kl" localSheetId="25" hidden="1">{"mt1",#N/A,FALSE,"Debt";"mt2",#N/A,FALSE,"Debt";"mt3",#N/A,FALSE,"Debt";"mt4",#N/A,FALSE,"Debt";"mt5",#N/A,FALSE,"Debt";"mt6",#N/A,FALSE,"Debt";"mt7",#N/A,FALSE,"Debt"}</definedName>
    <definedName name="kl" localSheetId="28" hidden="1">{"mt1",#N/A,FALSE,"Debt";"mt2",#N/A,FALSE,"Debt";"mt3",#N/A,FALSE,"Debt";"mt4",#N/A,FALSE,"Debt";"mt5",#N/A,FALSE,"Debt";"mt6",#N/A,FALSE,"Debt";"mt7",#N/A,FALSE,"Debt"}</definedName>
    <definedName name="kl" localSheetId="29" hidden="1">{"mt1",#N/A,FALSE,"Debt";"mt2",#N/A,FALSE,"Debt";"mt3",#N/A,FALSE,"Debt";"mt4",#N/A,FALSE,"Debt";"mt5",#N/A,FALSE,"Debt";"mt6",#N/A,FALSE,"Debt";"mt7",#N/A,FALSE,"Debt"}</definedName>
    <definedName name="kl" localSheetId="31" hidden="1">{"mt1",#N/A,FALSE,"Debt";"mt2",#N/A,FALSE,"Debt";"mt3",#N/A,FALSE,"Debt";"mt4",#N/A,FALSE,"Debt";"mt5",#N/A,FALSE,"Debt";"mt6",#N/A,FALSE,"Debt";"mt7",#N/A,FALSE,"Debt"}</definedName>
    <definedName name="kl" localSheetId="32" hidden="1">{"mt1",#N/A,FALSE,"Debt";"mt2",#N/A,FALSE,"Debt";"mt3",#N/A,FALSE,"Debt";"mt4",#N/A,FALSE,"Debt";"mt5",#N/A,FALSE,"Debt";"mt6",#N/A,FALSE,"Debt";"mt7",#N/A,FALSE,"Debt"}</definedName>
    <definedName name="kl" localSheetId="33" hidden="1">{"mt1",#N/A,FALSE,"Debt";"mt2",#N/A,FALSE,"Debt";"mt3",#N/A,FALSE,"Debt";"mt4",#N/A,FALSE,"Debt";"mt5",#N/A,FALSE,"Debt";"mt6",#N/A,FALSE,"Debt";"mt7",#N/A,FALSE,"Debt"}</definedName>
    <definedName name="kl" localSheetId="37" hidden="1">{"mt1",#N/A,FALSE,"Debt";"mt2",#N/A,FALSE,"Debt";"mt3",#N/A,FALSE,"Debt";"mt4",#N/A,FALSE,"Debt";"mt5",#N/A,FALSE,"Debt";"mt6",#N/A,FALSE,"Debt";"mt7",#N/A,FALSE,"Debt"}</definedName>
    <definedName name="kl" localSheetId="39" hidden="1">{"mt1",#N/A,FALSE,"Debt";"mt2",#N/A,FALSE,"Debt";"mt3",#N/A,FALSE,"Debt";"mt4",#N/A,FALSE,"Debt";"mt5",#N/A,FALSE,"Debt";"mt6",#N/A,FALSE,"Debt";"mt7",#N/A,FALSE,"Debt"}</definedName>
    <definedName name="kl" localSheetId="41" hidden="1">{"mt1",#N/A,FALSE,"Debt";"mt2",#N/A,FALSE,"Debt";"mt3",#N/A,FALSE,"Debt";"mt4",#N/A,FALSE,"Debt";"mt5",#N/A,FALSE,"Debt";"mt6",#N/A,FALSE,"Debt";"mt7",#N/A,FALSE,"Debt"}</definedName>
    <definedName name="kl" localSheetId="42" hidden="1">{"mt1",#N/A,FALSE,"Debt";"mt2",#N/A,FALSE,"Debt";"mt3",#N/A,FALSE,"Debt";"mt4",#N/A,FALSE,"Debt";"mt5",#N/A,FALSE,"Debt";"mt6",#N/A,FALSE,"Debt";"mt7",#N/A,FALSE,"Debt"}</definedName>
    <definedName name="kl" localSheetId="4" hidden="1">{"mt1",#N/A,FALSE,"Debt";"mt2",#N/A,FALSE,"Debt";"mt3",#N/A,FALSE,"Debt";"mt4",#N/A,FALSE,"Debt";"mt5",#N/A,FALSE,"Debt";"mt6",#N/A,FALSE,"Debt";"mt7",#N/A,FALSE,"Debt"}</definedName>
    <definedName name="kl" localSheetId="6" hidden="1">{"mt1",#N/A,FALSE,"Debt";"mt2",#N/A,FALSE,"Debt";"mt3",#N/A,FALSE,"Debt";"mt4",#N/A,FALSE,"Debt";"mt5",#N/A,FALSE,"Debt";"mt6",#N/A,FALSE,"Debt";"mt7",#N/A,FALSE,"Debt"}</definedName>
    <definedName name="kl" hidden="1">{"mt1",#N/A,FALSE,"Debt";"mt2",#N/A,FALSE,"Debt";"mt3",#N/A,FALSE,"Debt";"mt4",#N/A,FALSE,"Debt";"mt5",#N/A,FALSE,"Debt";"mt6",#N/A,FALSE,"Debt";"mt7",#N/A,FALSE,"Debt"}</definedName>
    <definedName name="kljlkh" localSheetId="24" hidden="1">{"TRADE_COMP",#N/A,FALSE,"TAB23APP";"BOP",#N/A,FALSE,"TAB6";"DOT",#N/A,FALSE,"TAB24APP";"EXTDEBT",#N/A,FALSE,"TAB25APP"}</definedName>
    <definedName name="kljlkh" localSheetId="25" hidden="1">{"TRADE_COMP",#N/A,FALSE,"TAB23APP";"BOP",#N/A,FALSE,"TAB6";"DOT",#N/A,FALSE,"TAB24APP";"EXTDEBT",#N/A,FALSE,"TAB25APP"}</definedName>
    <definedName name="kljlkh" localSheetId="28" hidden="1">{"TRADE_COMP",#N/A,FALSE,"TAB23APP";"BOP",#N/A,FALSE,"TAB6";"DOT",#N/A,FALSE,"TAB24APP";"EXTDEBT",#N/A,FALSE,"TAB25APP"}</definedName>
    <definedName name="kljlkh" localSheetId="29" hidden="1">{"TRADE_COMP",#N/A,FALSE,"TAB23APP";"BOP",#N/A,FALSE,"TAB6";"DOT",#N/A,FALSE,"TAB24APP";"EXTDEBT",#N/A,FALSE,"TAB25APP"}</definedName>
    <definedName name="kljlkh" localSheetId="31" hidden="1">{"TRADE_COMP",#N/A,FALSE,"TAB23APP";"BOP",#N/A,FALSE,"TAB6";"DOT",#N/A,FALSE,"TAB24APP";"EXTDEBT",#N/A,FALSE,"TAB25APP"}</definedName>
    <definedName name="kljlkh" localSheetId="32" hidden="1">{"TRADE_COMP",#N/A,FALSE,"TAB23APP";"BOP",#N/A,FALSE,"TAB6";"DOT",#N/A,FALSE,"TAB24APP";"EXTDEBT",#N/A,FALSE,"TAB25APP"}</definedName>
    <definedName name="kljlkh" localSheetId="33" hidden="1">{"TRADE_COMP",#N/A,FALSE,"TAB23APP";"BOP",#N/A,FALSE,"TAB6";"DOT",#N/A,FALSE,"TAB24APP";"EXTDEBT",#N/A,FALSE,"TAB25APP"}</definedName>
    <definedName name="kljlkh" localSheetId="37" hidden="1">{"TRADE_COMP",#N/A,FALSE,"TAB23APP";"BOP",#N/A,FALSE,"TAB6";"DOT",#N/A,FALSE,"TAB24APP";"EXTDEBT",#N/A,FALSE,"TAB25APP"}</definedName>
    <definedName name="kljlkh" localSheetId="39" hidden="1">{"TRADE_COMP",#N/A,FALSE,"TAB23APP";"BOP",#N/A,FALSE,"TAB6";"DOT",#N/A,FALSE,"TAB24APP";"EXTDEBT",#N/A,FALSE,"TAB25APP"}</definedName>
    <definedName name="kljlkh" localSheetId="41" hidden="1">{"TRADE_COMP",#N/A,FALSE,"TAB23APP";"BOP",#N/A,FALSE,"TAB6";"DOT",#N/A,FALSE,"TAB24APP";"EXTDEBT",#N/A,FALSE,"TAB25APP"}</definedName>
    <definedName name="kljlkh" localSheetId="42" hidden="1">{"TRADE_COMP",#N/A,FALSE,"TAB23APP";"BOP",#N/A,FALSE,"TAB6";"DOT",#N/A,FALSE,"TAB24APP";"EXTDEBT",#N/A,FALSE,"TAB25APP"}</definedName>
    <definedName name="kljlkh" localSheetId="4" hidden="1">{"TRADE_COMP",#N/A,FALSE,"TAB23APP";"BOP",#N/A,FALSE,"TAB6";"DOT",#N/A,FALSE,"TAB24APP";"EXTDEBT",#N/A,FALSE,"TAB25APP"}</definedName>
    <definedName name="kljlkh" localSheetId="6" hidden="1">{"TRADE_COMP",#N/A,FALSE,"TAB23APP";"BOP",#N/A,FALSE,"TAB6";"DOT",#N/A,FALSE,"TAB24APP";"EXTDEBT",#N/A,FALSE,"TAB25APP"}</definedName>
    <definedName name="kljlkh" hidden="1">{"TRADE_COMP",#N/A,FALSE,"TAB23APP";"BOP",#N/A,FALSE,"TAB6";"DOT",#N/A,FALSE,"TAB24APP";"EXTDEBT",#N/A,FALSE,"TAB25APP"}</definedName>
    <definedName name="ku" localSheetId="24" hidden="1">{"macro",#N/A,FALSE,"Macro";"smq2",#N/A,FALSE,"Data";"smq3",#N/A,FALSE,"Data";"smq4",#N/A,FALSE,"Data";"smq5",#N/A,FALSE,"Data";"smq6",#N/A,FALSE,"Data";"smq7",#N/A,FALSE,"Data";"smq8",#N/A,FALSE,"Data";"smq9",#N/A,FALSE,"Data"}</definedName>
    <definedName name="ku" localSheetId="25" hidden="1">{"macro",#N/A,FALSE,"Macro";"smq2",#N/A,FALSE,"Data";"smq3",#N/A,FALSE,"Data";"smq4",#N/A,FALSE,"Data";"smq5",#N/A,FALSE,"Data";"smq6",#N/A,FALSE,"Data";"smq7",#N/A,FALSE,"Data";"smq8",#N/A,FALSE,"Data";"smq9",#N/A,FALSE,"Data"}</definedName>
    <definedName name="ku" localSheetId="28" hidden="1">{"macro",#N/A,FALSE,"Macro";"smq2",#N/A,FALSE,"Data";"smq3",#N/A,FALSE,"Data";"smq4",#N/A,FALSE,"Data";"smq5",#N/A,FALSE,"Data";"smq6",#N/A,FALSE,"Data";"smq7",#N/A,FALSE,"Data";"smq8",#N/A,FALSE,"Data";"smq9",#N/A,FALSE,"Data"}</definedName>
    <definedName name="ku" localSheetId="29" hidden="1">{"macro",#N/A,FALSE,"Macro";"smq2",#N/A,FALSE,"Data";"smq3",#N/A,FALSE,"Data";"smq4",#N/A,FALSE,"Data";"smq5",#N/A,FALSE,"Data";"smq6",#N/A,FALSE,"Data";"smq7",#N/A,FALSE,"Data";"smq8",#N/A,FALSE,"Data";"smq9",#N/A,FALSE,"Data"}</definedName>
    <definedName name="ku" localSheetId="31" hidden="1">{"macro",#N/A,FALSE,"Macro";"smq2",#N/A,FALSE,"Data";"smq3",#N/A,FALSE,"Data";"smq4",#N/A,FALSE,"Data";"smq5",#N/A,FALSE,"Data";"smq6",#N/A,FALSE,"Data";"smq7",#N/A,FALSE,"Data";"smq8",#N/A,FALSE,"Data";"smq9",#N/A,FALSE,"Data"}</definedName>
    <definedName name="ku" localSheetId="32" hidden="1">{"macro",#N/A,FALSE,"Macro";"smq2",#N/A,FALSE,"Data";"smq3",#N/A,FALSE,"Data";"smq4",#N/A,FALSE,"Data";"smq5",#N/A,FALSE,"Data";"smq6",#N/A,FALSE,"Data";"smq7",#N/A,FALSE,"Data";"smq8",#N/A,FALSE,"Data";"smq9",#N/A,FALSE,"Data"}</definedName>
    <definedName name="ku" localSheetId="33" hidden="1">{"macro",#N/A,FALSE,"Macro";"smq2",#N/A,FALSE,"Data";"smq3",#N/A,FALSE,"Data";"smq4",#N/A,FALSE,"Data";"smq5",#N/A,FALSE,"Data";"smq6",#N/A,FALSE,"Data";"smq7",#N/A,FALSE,"Data";"smq8",#N/A,FALSE,"Data";"smq9",#N/A,FALSE,"Data"}</definedName>
    <definedName name="ku" localSheetId="37" hidden="1">{"macro",#N/A,FALSE,"Macro";"smq2",#N/A,FALSE,"Data";"smq3",#N/A,FALSE,"Data";"smq4",#N/A,FALSE,"Data";"smq5",#N/A,FALSE,"Data";"smq6",#N/A,FALSE,"Data";"smq7",#N/A,FALSE,"Data";"smq8",#N/A,FALSE,"Data";"smq9",#N/A,FALSE,"Data"}</definedName>
    <definedName name="ku" localSheetId="39" hidden="1">{"macro",#N/A,FALSE,"Macro";"smq2",#N/A,FALSE,"Data";"smq3",#N/A,FALSE,"Data";"smq4",#N/A,FALSE,"Data";"smq5",#N/A,FALSE,"Data";"smq6",#N/A,FALSE,"Data";"smq7",#N/A,FALSE,"Data";"smq8",#N/A,FALSE,"Data";"smq9",#N/A,FALSE,"Data"}</definedName>
    <definedName name="ku" localSheetId="41" hidden="1">{"macro",#N/A,FALSE,"Macro";"smq2",#N/A,FALSE,"Data";"smq3",#N/A,FALSE,"Data";"smq4",#N/A,FALSE,"Data";"smq5",#N/A,FALSE,"Data";"smq6",#N/A,FALSE,"Data";"smq7",#N/A,FALSE,"Data";"smq8",#N/A,FALSE,"Data";"smq9",#N/A,FALSE,"Data"}</definedName>
    <definedName name="ku" localSheetId="42" hidden="1">{"macro",#N/A,FALSE,"Macro";"smq2",#N/A,FALSE,"Data";"smq3",#N/A,FALSE,"Data";"smq4",#N/A,FALSE,"Data";"smq5",#N/A,FALSE,"Data";"smq6",#N/A,FALSE,"Data";"smq7",#N/A,FALSE,"Data";"smq8",#N/A,FALSE,"Data";"smq9",#N/A,FALSE,"Data"}</definedName>
    <definedName name="ku" localSheetId="4" hidden="1">{"macro",#N/A,FALSE,"Macro";"smq2",#N/A,FALSE,"Data";"smq3",#N/A,FALSE,"Data";"smq4",#N/A,FALSE,"Data";"smq5",#N/A,FALSE,"Data";"smq6",#N/A,FALSE,"Data";"smq7",#N/A,FALSE,"Data";"smq8",#N/A,FALSE,"Data";"smq9",#N/A,FALSE,"Data"}</definedName>
    <definedName name="ku" localSheetId="6" hidden="1">{"macro",#N/A,FALSE,"Macro";"smq2",#N/A,FALSE,"Data";"smq3",#N/A,FALSE,"Data";"smq4",#N/A,FALSE,"Data";"smq5",#N/A,FALSE,"Data";"smq6",#N/A,FALSE,"Data";"smq7",#N/A,FALSE,"Data";"smq8",#N/A,FALSE,"Data";"smq9",#N/A,FALSE,"Data"}</definedName>
    <definedName name="ku" hidden="1">{"macro",#N/A,FALSE,"Macro";"smq2",#N/A,FALSE,"Data";"smq3",#N/A,FALSE,"Data";"smq4",#N/A,FALSE,"Data";"smq5",#N/A,FALSE,"Data";"smq6",#N/A,FALSE,"Data";"smq7",#N/A,FALSE,"Data";"smq8",#N/A,FALSE,"Data";"smq9",#N/A,FALSE,"Data"}</definedName>
    <definedName name="lkf" localSheetId="24" hidden="1">{"Main Economic Indicators",#N/A,FALSE,"C"}</definedName>
    <definedName name="lkf" localSheetId="25" hidden="1">{"Main Economic Indicators",#N/A,FALSE,"C"}</definedName>
    <definedName name="lkf" localSheetId="28" hidden="1">{"Main Economic Indicators",#N/A,FALSE,"C"}</definedName>
    <definedName name="lkf" localSheetId="29" hidden="1">{"Main Economic Indicators",#N/A,FALSE,"C"}</definedName>
    <definedName name="lkf" localSheetId="31" hidden="1">{"Main Economic Indicators",#N/A,FALSE,"C"}</definedName>
    <definedName name="lkf" localSheetId="32" hidden="1">{"Main Economic Indicators",#N/A,FALSE,"C"}</definedName>
    <definedName name="lkf" localSheetId="33" hidden="1">{"Main Economic Indicators",#N/A,FALSE,"C"}</definedName>
    <definedName name="lkf" localSheetId="37" hidden="1">{"Main Economic Indicators",#N/A,FALSE,"C"}</definedName>
    <definedName name="lkf" localSheetId="39" hidden="1">{"Main Economic Indicators",#N/A,FALSE,"C"}</definedName>
    <definedName name="lkf" localSheetId="41" hidden="1">{"Main Economic Indicators",#N/A,FALSE,"C"}</definedName>
    <definedName name="lkf" localSheetId="42" hidden="1">{"Main Economic Indicators",#N/A,FALSE,"C"}</definedName>
    <definedName name="lkf" localSheetId="4" hidden="1">{"Main Economic Indicators",#N/A,FALSE,"C"}</definedName>
    <definedName name="lkf" localSheetId="6" hidden="1">{"Main Economic Indicators",#N/A,FALSE,"C"}</definedName>
    <definedName name="lkf" hidden="1">{"Main Economic Indicators",#N/A,FALSE,"C"}</definedName>
    <definedName name="ll" localSheetId="24" hidden="1">{"Tab1",#N/A,FALSE,"P";"Tab2",#N/A,FALSE,"P"}</definedName>
    <definedName name="ll" localSheetId="25" hidden="1">{"Tab1",#N/A,FALSE,"P";"Tab2",#N/A,FALSE,"P"}</definedName>
    <definedName name="ll" localSheetId="28" hidden="1">{"Tab1",#N/A,FALSE,"P";"Tab2",#N/A,FALSE,"P"}</definedName>
    <definedName name="ll" localSheetId="29" hidden="1">{"Tab1",#N/A,FALSE,"P";"Tab2",#N/A,FALSE,"P"}</definedName>
    <definedName name="ll" localSheetId="31" hidden="1">{"Tab1",#N/A,FALSE,"P";"Tab2",#N/A,FALSE,"P"}</definedName>
    <definedName name="ll" localSheetId="32" hidden="1">{"Tab1",#N/A,FALSE,"P";"Tab2",#N/A,FALSE,"P"}</definedName>
    <definedName name="ll" localSheetId="33" hidden="1">{"Tab1",#N/A,FALSE,"P";"Tab2",#N/A,FALSE,"P"}</definedName>
    <definedName name="ll" localSheetId="37" hidden="1">{"Tab1",#N/A,FALSE,"P";"Tab2",#N/A,FALSE,"P"}</definedName>
    <definedName name="ll" localSheetId="39" hidden="1">{"Tab1",#N/A,FALSE,"P";"Tab2",#N/A,FALSE,"P"}</definedName>
    <definedName name="ll" localSheetId="41" hidden="1">{"Tab1",#N/A,FALSE,"P";"Tab2",#N/A,FALSE,"P"}</definedName>
    <definedName name="ll" localSheetId="42" hidden="1">{"Tab1",#N/A,FALSE,"P";"Tab2",#N/A,FALSE,"P"}</definedName>
    <definedName name="ll" localSheetId="4" hidden="1">{"Tab1",#N/A,FALSE,"P";"Tab2",#N/A,FALSE,"P"}</definedName>
    <definedName name="ll" localSheetId="6" hidden="1">{"Tab1",#N/A,FALSE,"P";"Tab2",#N/A,FALSE,"P"}</definedName>
    <definedName name="ll" hidden="1">{"Tab1",#N/A,FALSE,"P";"Tab2",#N/A,FALSE,"P"}</definedName>
    <definedName name="lll" localSheetId="24" hidden="1">{"Riqfin97",#N/A,FALSE,"Tran";"Riqfinpro",#N/A,FALSE,"Tran"}</definedName>
    <definedName name="lll" localSheetId="25" hidden="1">{"Riqfin97",#N/A,FALSE,"Tran";"Riqfinpro",#N/A,FALSE,"Tran"}</definedName>
    <definedName name="lll" localSheetId="28" hidden="1">{"Riqfin97",#N/A,FALSE,"Tran";"Riqfinpro",#N/A,FALSE,"Tran"}</definedName>
    <definedName name="lll" localSheetId="29" hidden="1">{"Riqfin97",#N/A,FALSE,"Tran";"Riqfinpro",#N/A,FALSE,"Tran"}</definedName>
    <definedName name="lll" localSheetId="31" hidden="1">{"Riqfin97",#N/A,FALSE,"Tran";"Riqfinpro",#N/A,FALSE,"Tran"}</definedName>
    <definedName name="lll" localSheetId="32" hidden="1">{"Riqfin97",#N/A,FALSE,"Tran";"Riqfinpro",#N/A,FALSE,"Tran"}</definedName>
    <definedName name="lll" localSheetId="33" hidden="1">{"Riqfin97",#N/A,FALSE,"Tran";"Riqfinpro",#N/A,FALSE,"Tran"}</definedName>
    <definedName name="lll" localSheetId="37" hidden="1">{"Riqfin97",#N/A,FALSE,"Tran";"Riqfinpro",#N/A,FALSE,"Tran"}</definedName>
    <definedName name="lll" localSheetId="39" hidden="1">{"Riqfin97",#N/A,FALSE,"Tran";"Riqfinpro",#N/A,FALSE,"Tran"}</definedName>
    <definedName name="lll" localSheetId="41" hidden="1">{"Riqfin97",#N/A,FALSE,"Tran";"Riqfinpro",#N/A,FALSE,"Tran"}</definedName>
    <definedName name="lll" localSheetId="42" hidden="1">{"Riqfin97",#N/A,FALSE,"Tran";"Riqfinpro",#N/A,FALSE,"Tran"}</definedName>
    <definedName name="lll" localSheetId="4" hidden="1">{"Riqfin97",#N/A,FALSE,"Tran";"Riqfinpro",#N/A,FALSE,"Tran"}</definedName>
    <definedName name="lll" localSheetId="6" hidden="1">{"Riqfin97",#N/A,FALSE,"Tran";"Riqfinpro",#N/A,FALSE,"Tran"}</definedName>
    <definedName name="lll" hidden="1">{"Riqfin97",#N/A,FALSE,"Tran";"Riqfinpro",#N/A,FALSE,"Tran"}</definedName>
    <definedName name="llll" localSheetId="4" hidden="1">#REF!</definedName>
    <definedName name="llll" localSheetId="6" hidden="1">#REF!</definedName>
    <definedName name="llll" hidden="1">#REF!</definedName>
    <definedName name="m" localSheetId="24" hidden="1">{"ca",#N/A,FALSE,"Detailed BOP";"ka",#N/A,FALSE,"Detailed BOP";"btl",#N/A,FALSE,"Detailed BOP";#N/A,#N/A,FALSE,"Debt  Stock TBL";"imfprint",#N/A,FALSE,"IMF";"imfdebtservice",#N/A,FALSE,"IMF";"tradeprint",#N/A,FALSE,"Trade"}</definedName>
    <definedName name="m" localSheetId="25" hidden="1">{"ca",#N/A,FALSE,"Detailed BOP";"ka",#N/A,FALSE,"Detailed BOP";"btl",#N/A,FALSE,"Detailed BOP";#N/A,#N/A,FALSE,"Debt  Stock TBL";"imfprint",#N/A,FALSE,"IMF";"imfdebtservice",#N/A,FALSE,"IMF";"tradeprint",#N/A,FALSE,"Trade"}</definedName>
    <definedName name="m" localSheetId="28" hidden="1">{"ca",#N/A,FALSE,"Detailed BOP";"ka",#N/A,FALSE,"Detailed BOP";"btl",#N/A,FALSE,"Detailed BOP";#N/A,#N/A,FALSE,"Debt  Stock TBL";"imfprint",#N/A,FALSE,"IMF";"imfdebtservice",#N/A,FALSE,"IMF";"tradeprint",#N/A,FALSE,"Trade"}</definedName>
    <definedName name="m" localSheetId="29" hidden="1">{"ca",#N/A,FALSE,"Detailed BOP";"ka",#N/A,FALSE,"Detailed BOP";"btl",#N/A,FALSE,"Detailed BOP";#N/A,#N/A,FALSE,"Debt  Stock TBL";"imfprint",#N/A,FALSE,"IMF";"imfdebtservice",#N/A,FALSE,"IMF";"tradeprint",#N/A,FALSE,"Trade"}</definedName>
    <definedName name="m" localSheetId="31" hidden="1">{"ca",#N/A,FALSE,"Detailed BOP";"ka",#N/A,FALSE,"Detailed BOP";"btl",#N/A,FALSE,"Detailed BOP";#N/A,#N/A,FALSE,"Debt  Stock TBL";"imfprint",#N/A,FALSE,"IMF";"imfdebtservice",#N/A,FALSE,"IMF";"tradeprint",#N/A,FALSE,"Trade"}</definedName>
    <definedName name="m" localSheetId="32" hidden="1">{"ca",#N/A,FALSE,"Detailed BOP";"ka",#N/A,FALSE,"Detailed BOP";"btl",#N/A,FALSE,"Detailed BOP";#N/A,#N/A,FALSE,"Debt  Stock TBL";"imfprint",#N/A,FALSE,"IMF";"imfdebtservice",#N/A,FALSE,"IMF";"tradeprint",#N/A,FALSE,"Trade"}</definedName>
    <definedName name="m" localSheetId="33" hidden="1">{"ca",#N/A,FALSE,"Detailed BOP";"ka",#N/A,FALSE,"Detailed BOP";"btl",#N/A,FALSE,"Detailed BOP";#N/A,#N/A,FALSE,"Debt  Stock TBL";"imfprint",#N/A,FALSE,"IMF";"imfdebtservice",#N/A,FALSE,"IMF";"tradeprint",#N/A,FALSE,"Trade"}</definedName>
    <definedName name="m" localSheetId="37" hidden="1">{"ca",#N/A,FALSE,"Detailed BOP";"ka",#N/A,FALSE,"Detailed BOP";"btl",#N/A,FALSE,"Detailed BOP";#N/A,#N/A,FALSE,"Debt  Stock TBL";"imfprint",#N/A,FALSE,"IMF";"imfdebtservice",#N/A,FALSE,"IMF";"tradeprint",#N/A,FALSE,"Trade"}</definedName>
    <definedName name="m" localSheetId="39" hidden="1">{"ca",#N/A,FALSE,"Detailed BOP";"ka",#N/A,FALSE,"Detailed BOP";"btl",#N/A,FALSE,"Detailed BOP";#N/A,#N/A,FALSE,"Debt  Stock TBL";"imfprint",#N/A,FALSE,"IMF";"imfdebtservice",#N/A,FALSE,"IMF";"tradeprint",#N/A,FALSE,"Trade"}</definedName>
    <definedName name="m" localSheetId="41" hidden="1">{"ca",#N/A,FALSE,"Detailed BOP";"ka",#N/A,FALSE,"Detailed BOP";"btl",#N/A,FALSE,"Detailed BOP";#N/A,#N/A,FALSE,"Debt  Stock TBL";"imfprint",#N/A,FALSE,"IMF";"imfdebtservice",#N/A,FALSE,"IMF";"tradeprint",#N/A,FALSE,"Trade"}</definedName>
    <definedName name="m" localSheetId="42" hidden="1">{"ca",#N/A,FALSE,"Detailed BOP";"ka",#N/A,FALSE,"Detailed BOP";"btl",#N/A,FALSE,"Detailed BOP";#N/A,#N/A,FALSE,"Debt  Stock TBL";"imfprint",#N/A,FALSE,"IMF";"imfdebtservice",#N/A,FALSE,"IMF";"tradeprint",#N/A,FALSE,"Trade"}</definedName>
    <definedName name="m" localSheetId="4" hidden="1">{"ca",#N/A,FALSE,"Detailed BOP";"ka",#N/A,FALSE,"Detailed BOP";"btl",#N/A,FALSE,"Detailed BOP";#N/A,#N/A,FALSE,"Debt  Stock TBL";"imfprint",#N/A,FALSE,"IMF";"imfdebtservice",#N/A,FALSE,"IMF";"tradeprint",#N/A,FALSE,"Trade"}</definedName>
    <definedName name="m" localSheetId="6" hidden="1">{"ca",#N/A,FALSE,"Detailed BOP";"ka",#N/A,FALSE,"Detailed BOP";"btl",#N/A,FALSE,"Detailed BOP";#N/A,#N/A,FALSE,"Debt  Stock TBL";"imfprint",#N/A,FALSE,"IMF";"imfdebtservice",#N/A,FALSE,"IMF";"tradeprint",#N/A,FALSE,"Trade"}</definedName>
    <definedName name="m" hidden="1">{"ca",#N/A,FALSE,"Detailed BOP";"ka",#N/A,FALSE,"Detailed BOP";"btl",#N/A,FALSE,"Detailed BOP";#N/A,#N/A,FALSE,"Debt  Stock TBL";"imfprint",#N/A,FALSE,"IMF";"imfdebtservice",#N/A,FALSE,"IMF";"tradeprint",#N/A,FALSE,"Trade"}</definedName>
    <definedName name="mko" localSheetId="24" hidden="1">{"Main Economic Indicators",#N/A,FALSE,"C"}</definedName>
    <definedName name="mko" localSheetId="25" hidden="1">{"Main Economic Indicators",#N/A,FALSE,"C"}</definedName>
    <definedName name="mko" localSheetId="28" hidden="1">{"Main Economic Indicators",#N/A,FALSE,"C"}</definedName>
    <definedName name="mko" localSheetId="29" hidden="1">{"Main Economic Indicators",#N/A,FALSE,"C"}</definedName>
    <definedName name="mko" localSheetId="31" hidden="1">{"Main Economic Indicators",#N/A,FALSE,"C"}</definedName>
    <definedName name="mko" localSheetId="32" hidden="1">{"Main Economic Indicators",#N/A,FALSE,"C"}</definedName>
    <definedName name="mko" localSheetId="33" hidden="1">{"Main Economic Indicators",#N/A,FALSE,"C"}</definedName>
    <definedName name="mko" localSheetId="37" hidden="1">{"Main Economic Indicators",#N/A,FALSE,"C"}</definedName>
    <definedName name="mko" localSheetId="39" hidden="1">{"Main Economic Indicators",#N/A,FALSE,"C"}</definedName>
    <definedName name="mko" localSheetId="41" hidden="1">{"Main Economic Indicators",#N/A,FALSE,"C"}</definedName>
    <definedName name="mko" localSheetId="42" hidden="1">{"Main Economic Indicators",#N/A,FALSE,"C"}</definedName>
    <definedName name="mko" localSheetId="4" hidden="1">{"Main Economic Indicators",#N/A,FALSE,"C"}</definedName>
    <definedName name="mko" localSheetId="6" hidden="1">{"Main Economic Indicators",#N/A,FALSE,"C"}</definedName>
    <definedName name="mko" hidden="1">{"Main Economic Indicators",#N/A,FALSE,"C"}</definedName>
    <definedName name="ml" localSheetId="24" hidden="1">{"macro",#N/A,FALSE,"Macro";"smq2",#N/A,FALSE,"Data";"smq3",#N/A,FALSE,"Data";"smq4",#N/A,FALSE,"Data";"smq5",#N/A,FALSE,"Data";"smq6",#N/A,FALSE,"Data";"smq7",#N/A,FALSE,"Data";"smq8",#N/A,FALSE,"Data";"smq9",#N/A,FALSE,"Data"}</definedName>
    <definedName name="ml" localSheetId="25" hidden="1">{"macro",#N/A,FALSE,"Macro";"smq2",#N/A,FALSE,"Data";"smq3",#N/A,FALSE,"Data";"smq4",#N/A,FALSE,"Data";"smq5",#N/A,FALSE,"Data";"smq6",#N/A,FALSE,"Data";"smq7",#N/A,FALSE,"Data";"smq8",#N/A,FALSE,"Data";"smq9",#N/A,FALSE,"Data"}</definedName>
    <definedName name="ml" localSheetId="28" hidden="1">{"macro",#N/A,FALSE,"Macro";"smq2",#N/A,FALSE,"Data";"smq3",#N/A,FALSE,"Data";"smq4",#N/A,FALSE,"Data";"smq5",#N/A,FALSE,"Data";"smq6",#N/A,FALSE,"Data";"smq7",#N/A,FALSE,"Data";"smq8",#N/A,FALSE,"Data";"smq9",#N/A,FALSE,"Data"}</definedName>
    <definedName name="ml" localSheetId="29" hidden="1">{"macro",#N/A,FALSE,"Macro";"smq2",#N/A,FALSE,"Data";"smq3",#N/A,FALSE,"Data";"smq4",#N/A,FALSE,"Data";"smq5",#N/A,FALSE,"Data";"smq6",#N/A,FALSE,"Data";"smq7",#N/A,FALSE,"Data";"smq8",#N/A,FALSE,"Data";"smq9",#N/A,FALSE,"Data"}</definedName>
    <definedName name="ml" localSheetId="31" hidden="1">{"macro",#N/A,FALSE,"Macro";"smq2",#N/A,FALSE,"Data";"smq3",#N/A,FALSE,"Data";"smq4",#N/A,FALSE,"Data";"smq5",#N/A,FALSE,"Data";"smq6",#N/A,FALSE,"Data";"smq7",#N/A,FALSE,"Data";"smq8",#N/A,FALSE,"Data";"smq9",#N/A,FALSE,"Data"}</definedName>
    <definedName name="ml" localSheetId="32" hidden="1">{"macro",#N/A,FALSE,"Macro";"smq2",#N/A,FALSE,"Data";"smq3",#N/A,FALSE,"Data";"smq4",#N/A,FALSE,"Data";"smq5",#N/A,FALSE,"Data";"smq6",#N/A,FALSE,"Data";"smq7",#N/A,FALSE,"Data";"smq8",#N/A,FALSE,"Data";"smq9",#N/A,FALSE,"Data"}</definedName>
    <definedName name="ml" localSheetId="33" hidden="1">{"macro",#N/A,FALSE,"Macro";"smq2",#N/A,FALSE,"Data";"smq3",#N/A,FALSE,"Data";"smq4",#N/A,FALSE,"Data";"smq5",#N/A,FALSE,"Data";"smq6",#N/A,FALSE,"Data";"smq7",#N/A,FALSE,"Data";"smq8",#N/A,FALSE,"Data";"smq9",#N/A,FALSE,"Data"}</definedName>
    <definedName name="ml" localSheetId="37" hidden="1">{"macro",#N/A,FALSE,"Macro";"smq2",#N/A,FALSE,"Data";"smq3",#N/A,FALSE,"Data";"smq4",#N/A,FALSE,"Data";"smq5",#N/A,FALSE,"Data";"smq6",#N/A,FALSE,"Data";"smq7",#N/A,FALSE,"Data";"smq8",#N/A,FALSE,"Data";"smq9",#N/A,FALSE,"Data"}</definedName>
    <definedName name="ml" localSheetId="39" hidden="1">{"macro",#N/A,FALSE,"Macro";"smq2",#N/A,FALSE,"Data";"smq3",#N/A,FALSE,"Data";"smq4",#N/A,FALSE,"Data";"smq5",#N/A,FALSE,"Data";"smq6",#N/A,FALSE,"Data";"smq7",#N/A,FALSE,"Data";"smq8",#N/A,FALSE,"Data";"smq9",#N/A,FALSE,"Data"}</definedName>
    <definedName name="ml" localSheetId="41" hidden="1">{"macro",#N/A,FALSE,"Macro";"smq2",#N/A,FALSE,"Data";"smq3",#N/A,FALSE,"Data";"smq4",#N/A,FALSE,"Data";"smq5",#N/A,FALSE,"Data";"smq6",#N/A,FALSE,"Data";"smq7",#N/A,FALSE,"Data";"smq8",#N/A,FALSE,"Data";"smq9",#N/A,FALSE,"Data"}</definedName>
    <definedName name="ml" localSheetId="42" hidden="1">{"macro",#N/A,FALSE,"Macro";"smq2",#N/A,FALSE,"Data";"smq3",#N/A,FALSE,"Data";"smq4",#N/A,FALSE,"Data";"smq5",#N/A,FALSE,"Data";"smq6",#N/A,FALSE,"Data";"smq7",#N/A,FALSE,"Data";"smq8",#N/A,FALSE,"Data";"smq9",#N/A,FALSE,"Data"}</definedName>
    <definedName name="ml" localSheetId="4" hidden="1">{"macro",#N/A,FALSE,"Macro";"smq2",#N/A,FALSE,"Data";"smq3",#N/A,FALSE,"Data";"smq4",#N/A,FALSE,"Data";"smq5",#N/A,FALSE,"Data";"smq6",#N/A,FALSE,"Data";"smq7",#N/A,FALSE,"Data";"smq8",#N/A,FALSE,"Data";"smq9",#N/A,FALSE,"Data"}</definedName>
    <definedName name="ml" localSheetId="6" hidden="1">{"macro",#N/A,FALSE,"Macro";"smq2",#N/A,FALSE,"Data";"smq3",#N/A,FALSE,"Data";"smq4",#N/A,FALSE,"Data";"smq5",#N/A,FALSE,"Data";"smq6",#N/A,FALSE,"Data";"smq7",#N/A,FALSE,"Data";"smq8",#N/A,FALSE,"Data";"smq9",#N/A,FALSE,"Data"}</definedName>
    <definedName name="ml" hidden="1">{"macro",#N/A,FALSE,"Macro";"smq2",#N/A,FALSE,"Data";"smq3",#N/A,FALSE,"Data";"smq4",#N/A,FALSE,"Data";"smq5",#N/A,FALSE,"Data";"smq6",#N/A,FALSE,"Data";"smq7",#N/A,FALSE,"Data";"smq8",#N/A,FALSE,"Data";"smq9",#N/A,FALSE,"Data"}</definedName>
    <definedName name="mmm" localSheetId="24" hidden="1">{"Riqfin97",#N/A,FALSE,"Tran";"Riqfinpro",#N/A,FALSE,"Tran"}</definedName>
    <definedName name="mmm" localSheetId="25" hidden="1">{"Riqfin97",#N/A,FALSE,"Tran";"Riqfinpro",#N/A,FALSE,"Tran"}</definedName>
    <definedName name="mmm" localSheetId="28" hidden="1">{"Riqfin97",#N/A,FALSE,"Tran";"Riqfinpro",#N/A,FALSE,"Tran"}</definedName>
    <definedName name="mmm" localSheetId="29" hidden="1">{"Riqfin97",#N/A,FALSE,"Tran";"Riqfinpro",#N/A,FALSE,"Tran"}</definedName>
    <definedName name="mmm" localSheetId="31" hidden="1">{"Riqfin97",#N/A,FALSE,"Tran";"Riqfinpro",#N/A,FALSE,"Tran"}</definedName>
    <definedName name="mmm" localSheetId="32" hidden="1">{"Riqfin97",#N/A,FALSE,"Tran";"Riqfinpro",#N/A,FALSE,"Tran"}</definedName>
    <definedName name="mmm" localSheetId="33" hidden="1">{"Riqfin97",#N/A,FALSE,"Tran";"Riqfinpro",#N/A,FALSE,"Tran"}</definedName>
    <definedName name="mmm" localSheetId="37" hidden="1">{"Riqfin97",#N/A,FALSE,"Tran";"Riqfinpro",#N/A,FALSE,"Tran"}</definedName>
    <definedName name="mmm" localSheetId="39" hidden="1">{"Riqfin97",#N/A,FALSE,"Tran";"Riqfinpro",#N/A,FALSE,"Tran"}</definedName>
    <definedName name="mmm" localSheetId="41" hidden="1">{"Riqfin97",#N/A,FALSE,"Tran";"Riqfinpro",#N/A,FALSE,"Tran"}</definedName>
    <definedName name="mmm" localSheetId="42" hidden="1">{"Riqfin97",#N/A,FALSE,"Tran";"Riqfinpro",#N/A,FALSE,"Tran"}</definedName>
    <definedName name="mmm" localSheetId="4" hidden="1">{"Riqfin97",#N/A,FALSE,"Tran";"Riqfinpro",#N/A,FALSE,"Tran"}</definedName>
    <definedName name="mmm" localSheetId="6" hidden="1">{"Riqfin97",#N/A,FALSE,"Tran";"Riqfinpro",#N/A,FALSE,"Tran"}</definedName>
    <definedName name="mmm" hidden="1">{"Riqfin97",#N/A,FALSE,"Tran";"Riqfinpro",#N/A,FALSE,"Tran"}</definedName>
    <definedName name="mmmm" localSheetId="24" hidden="1">{"Tab1",#N/A,FALSE,"P";"Tab2",#N/A,FALSE,"P"}</definedName>
    <definedName name="mmmm" localSheetId="25" hidden="1">{"Tab1",#N/A,FALSE,"P";"Tab2",#N/A,FALSE,"P"}</definedName>
    <definedName name="mmmm" localSheetId="28" hidden="1">{"Tab1",#N/A,FALSE,"P";"Tab2",#N/A,FALSE,"P"}</definedName>
    <definedName name="mmmm" localSheetId="29" hidden="1">{"Tab1",#N/A,FALSE,"P";"Tab2",#N/A,FALSE,"P"}</definedName>
    <definedName name="mmmm" localSheetId="31" hidden="1">{"Tab1",#N/A,FALSE,"P";"Tab2",#N/A,FALSE,"P"}</definedName>
    <definedName name="mmmm" localSheetId="32" hidden="1">{"Tab1",#N/A,FALSE,"P";"Tab2",#N/A,FALSE,"P"}</definedName>
    <definedName name="mmmm" localSheetId="33" hidden="1">{"Tab1",#N/A,FALSE,"P";"Tab2",#N/A,FALSE,"P"}</definedName>
    <definedName name="mmmm" localSheetId="37" hidden="1">{"Tab1",#N/A,FALSE,"P";"Tab2",#N/A,FALSE,"P"}</definedName>
    <definedName name="mmmm" localSheetId="39" hidden="1">{"Tab1",#N/A,FALSE,"P";"Tab2",#N/A,FALSE,"P"}</definedName>
    <definedName name="mmmm" localSheetId="41" hidden="1">{"Tab1",#N/A,FALSE,"P";"Tab2",#N/A,FALSE,"P"}</definedName>
    <definedName name="mmmm" localSheetId="42" hidden="1">{"Tab1",#N/A,FALSE,"P";"Tab2",#N/A,FALSE,"P"}</definedName>
    <definedName name="mmmm" localSheetId="4" hidden="1">{"Tab1",#N/A,FALSE,"P";"Tab2",#N/A,FALSE,"P"}</definedName>
    <definedName name="mmmm" localSheetId="6" hidden="1">{"Tab1",#N/A,FALSE,"P";"Tab2",#N/A,FALSE,"P"}</definedName>
    <definedName name="mmmm" hidden="1">{"Tab1",#N/A,FALSE,"P";"Tab2",#N/A,FALSE,"P"}</definedName>
    <definedName name="mmmmmmm" localSheetId="24" hidden="1">{"Riqfin97",#N/A,FALSE,"Tran";"Riqfinpro",#N/A,FALSE,"Tran"}</definedName>
    <definedName name="mmmmmmm" localSheetId="25" hidden="1">{"Riqfin97",#N/A,FALSE,"Tran";"Riqfinpro",#N/A,FALSE,"Tran"}</definedName>
    <definedName name="mmmmmmm" localSheetId="28" hidden="1">{"Riqfin97",#N/A,FALSE,"Tran";"Riqfinpro",#N/A,FALSE,"Tran"}</definedName>
    <definedName name="mmmmmmm" localSheetId="29" hidden="1">{"Riqfin97",#N/A,FALSE,"Tran";"Riqfinpro",#N/A,FALSE,"Tran"}</definedName>
    <definedName name="mmmmmmm" localSheetId="31" hidden="1">{"Riqfin97",#N/A,FALSE,"Tran";"Riqfinpro",#N/A,FALSE,"Tran"}</definedName>
    <definedName name="mmmmmmm" localSheetId="32" hidden="1">{"Riqfin97",#N/A,FALSE,"Tran";"Riqfinpro",#N/A,FALSE,"Tran"}</definedName>
    <definedName name="mmmmmmm" localSheetId="33" hidden="1">{"Riqfin97",#N/A,FALSE,"Tran";"Riqfinpro",#N/A,FALSE,"Tran"}</definedName>
    <definedName name="mmmmmmm" localSheetId="37" hidden="1">{"Riqfin97",#N/A,FALSE,"Tran";"Riqfinpro",#N/A,FALSE,"Tran"}</definedName>
    <definedName name="mmmmmmm" localSheetId="39" hidden="1">{"Riqfin97",#N/A,FALSE,"Tran";"Riqfinpro",#N/A,FALSE,"Tran"}</definedName>
    <definedName name="mmmmmmm" localSheetId="41" hidden="1">{"Riqfin97",#N/A,FALSE,"Tran";"Riqfinpro",#N/A,FALSE,"Tran"}</definedName>
    <definedName name="mmmmmmm" localSheetId="42" hidden="1">{"Riqfin97",#N/A,FALSE,"Tran";"Riqfinpro",#N/A,FALSE,"Tran"}</definedName>
    <definedName name="mmmmmmm" localSheetId="4" hidden="1">{"Riqfin97",#N/A,FALSE,"Tran";"Riqfinpro",#N/A,FALSE,"Tran"}</definedName>
    <definedName name="mmmmmmm" localSheetId="6" hidden="1">{"Riqfin97",#N/A,FALSE,"Tran";"Riqfinpro",#N/A,FALSE,"Tran"}</definedName>
    <definedName name="mmmmmmm" hidden="1">{"Riqfin97",#N/A,FALSE,"Tran";"Riqfinpro",#N/A,FALSE,"Tran"}</definedName>
    <definedName name="mnbv" localSheetId="24" hidden="1">{"TRADE_COMP",#N/A,FALSE,"TAB23APP";"BOP",#N/A,FALSE,"TAB6";"DOT",#N/A,FALSE,"TAB24APP";"EXTDEBT",#N/A,FALSE,"TAB25APP"}</definedName>
    <definedName name="mnbv" localSheetId="25" hidden="1">{"TRADE_COMP",#N/A,FALSE,"TAB23APP";"BOP",#N/A,FALSE,"TAB6";"DOT",#N/A,FALSE,"TAB24APP";"EXTDEBT",#N/A,FALSE,"TAB25APP"}</definedName>
    <definedName name="mnbv" localSheetId="28" hidden="1">{"TRADE_COMP",#N/A,FALSE,"TAB23APP";"BOP",#N/A,FALSE,"TAB6";"DOT",#N/A,FALSE,"TAB24APP";"EXTDEBT",#N/A,FALSE,"TAB25APP"}</definedName>
    <definedName name="mnbv" localSheetId="29" hidden="1">{"TRADE_COMP",#N/A,FALSE,"TAB23APP";"BOP",#N/A,FALSE,"TAB6";"DOT",#N/A,FALSE,"TAB24APP";"EXTDEBT",#N/A,FALSE,"TAB25APP"}</definedName>
    <definedName name="mnbv" localSheetId="31" hidden="1">{"TRADE_COMP",#N/A,FALSE,"TAB23APP";"BOP",#N/A,FALSE,"TAB6";"DOT",#N/A,FALSE,"TAB24APP";"EXTDEBT",#N/A,FALSE,"TAB25APP"}</definedName>
    <definedName name="mnbv" localSheetId="32" hidden="1">{"TRADE_COMP",#N/A,FALSE,"TAB23APP";"BOP",#N/A,FALSE,"TAB6";"DOT",#N/A,FALSE,"TAB24APP";"EXTDEBT",#N/A,FALSE,"TAB25APP"}</definedName>
    <definedName name="mnbv" localSheetId="33" hidden="1">{"TRADE_COMP",#N/A,FALSE,"TAB23APP";"BOP",#N/A,FALSE,"TAB6";"DOT",#N/A,FALSE,"TAB24APP";"EXTDEBT",#N/A,FALSE,"TAB25APP"}</definedName>
    <definedName name="mnbv" localSheetId="37" hidden="1">{"TRADE_COMP",#N/A,FALSE,"TAB23APP";"BOP",#N/A,FALSE,"TAB6";"DOT",#N/A,FALSE,"TAB24APP";"EXTDEBT",#N/A,FALSE,"TAB25APP"}</definedName>
    <definedName name="mnbv" localSheetId="39" hidden="1">{"TRADE_COMP",#N/A,FALSE,"TAB23APP";"BOP",#N/A,FALSE,"TAB6";"DOT",#N/A,FALSE,"TAB24APP";"EXTDEBT",#N/A,FALSE,"TAB25APP"}</definedName>
    <definedName name="mnbv" localSheetId="41" hidden="1">{"TRADE_COMP",#N/A,FALSE,"TAB23APP";"BOP",#N/A,FALSE,"TAB6";"DOT",#N/A,FALSE,"TAB24APP";"EXTDEBT",#N/A,FALSE,"TAB25APP"}</definedName>
    <definedName name="mnbv" localSheetId="42" hidden="1">{"TRADE_COMP",#N/A,FALSE,"TAB23APP";"BOP",#N/A,FALSE,"TAB6";"DOT",#N/A,FALSE,"TAB24APP";"EXTDEBT",#N/A,FALSE,"TAB25APP"}</definedName>
    <definedName name="mnbv" localSheetId="4" hidden="1">{"TRADE_COMP",#N/A,FALSE,"TAB23APP";"BOP",#N/A,FALSE,"TAB6";"DOT",#N/A,FALSE,"TAB24APP";"EXTDEBT",#N/A,FALSE,"TAB25APP"}</definedName>
    <definedName name="mnbv" localSheetId="6" hidden="1">{"TRADE_COMP",#N/A,FALSE,"TAB23APP";"BOP",#N/A,FALSE,"TAB6";"DOT",#N/A,FALSE,"TAB24APP";"EXTDEBT",#N/A,FALSE,"TAB25APP"}</definedName>
    <definedName name="mnbv" hidden="1">{"TRADE_COMP",#N/A,FALSE,"TAB23APP";"BOP",#N/A,FALSE,"TAB6";"DOT",#N/A,FALSE,"TAB24APP";"EXTDEBT",#N/A,FALSE,"TAB25APP"}</definedName>
    <definedName name="n" localSheetId="24" hidden="1">{"Main Economic Indicators",#N/A,FALSE,"C"}</definedName>
    <definedName name="n" localSheetId="25" hidden="1">{"Main Economic Indicators",#N/A,FALSE,"C"}</definedName>
    <definedName name="n" localSheetId="28" hidden="1">{"Main Economic Indicators",#N/A,FALSE,"C"}</definedName>
    <definedName name="n" localSheetId="29" hidden="1">{"Main Economic Indicators",#N/A,FALSE,"C"}</definedName>
    <definedName name="n" localSheetId="31" hidden="1">{"Main Economic Indicators",#N/A,FALSE,"C"}</definedName>
    <definedName name="n" localSheetId="32" hidden="1">{"Main Economic Indicators",#N/A,FALSE,"C"}</definedName>
    <definedName name="n" localSheetId="33" hidden="1">{"Main Economic Indicators",#N/A,FALSE,"C"}</definedName>
    <definedName name="n" localSheetId="37" hidden="1">{"Main Economic Indicators",#N/A,FALSE,"C"}</definedName>
    <definedName name="n" localSheetId="39" hidden="1">{"Main Economic Indicators",#N/A,FALSE,"C"}</definedName>
    <definedName name="n" localSheetId="41" hidden="1">{"Main Economic Indicators",#N/A,FALSE,"C"}</definedName>
    <definedName name="n" localSheetId="42" hidden="1">{"Main Economic Indicators",#N/A,FALSE,"C"}</definedName>
    <definedName name="n" localSheetId="4" hidden="1">{"Main Economic Indicators",#N/A,FALSE,"C"}</definedName>
    <definedName name="n" localSheetId="6" hidden="1">{"Main Economic Indicators",#N/A,FALSE,"C"}</definedName>
    <definedName name="n" hidden="1">{"Main Economic Indicators",#N/A,FALSE,"C"}</definedName>
    <definedName name="new" localSheetId="24" hidden="1">{"TBILLS_ALL",#N/A,FALSE,"FITB_all"}</definedName>
    <definedName name="new" localSheetId="25" hidden="1">{"TBILLS_ALL",#N/A,FALSE,"FITB_all"}</definedName>
    <definedName name="new" localSheetId="28" hidden="1">{"TBILLS_ALL",#N/A,FALSE,"FITB_all"}</definedName>
    <definedName name="new" localSheetId="29" hidden="1">{"TBILLS_ALL",#N/A,FALSE,"FITB_all"}</definedName>
    <definedName name="new" localSheetId="31" hidden="1">{"TBILLS_ALL",#N/A,FALSE,"FITB_all"}</definedName>
    <definedName name="new" localSheetId="32" hidden="1">{"TBILLS_ALL",#N/A,FALSE,"FITB_all"}</definedName>
    <definedName name="new" localSheetId="33" hidden="1">{"TBILLS_ALL",#N/A,FALSE,"FITB_all"}</definedName>
    <definedName name="new" localSheetId="37" hidden="1">{"TBILLS_ALL",#N/A,FALSE,"FITB_all"}</definedName>
    <definedName name="new" localSheetId="39" hidden="1">{"TBILLS_ALL",#N/A,FALSE,"FITB_all"}</definedName>
    <definedName name="new" localSheetId="41" hidden="1">{"TBILLS_ALL",#N/A,FALSE,"FITB_all"}</definedName>
    <definedName name="new" localSheetId="42" hidden="1">{"TBILLS_ALL",#N/A,FALSE,"FITB_all"}</definedName>
    <definedName name="new" localSheetId="4" hidden="1">{"TBILLS_ALL",#N/A,FALSE,"FITB_all"}</definedName>
    <definedName name="new" localSheetId="6" hidden="1">{"TBILLS_ALL",#N/A,FALSE,"FITB_all"}</definedName>
    <definedName name="new" hidden="1">{"TBILLS_ALL",#N/A,FALSE,"FITB_all"}</definedName>
    <definedName name="newnew" localSheetId="24" hidden="1">{"TBILLS_ALL",#N/A,FALSE,"FITB_all"}</definedName>
    <definedName name="newnew" localSheetId="25" hidden="1">{"TBILLS_ALL",#N/A,FALSE,"FITB_all"}</definedName>
    <definedName name="newnew" localSheetId="28" hidden="1">{"TBILLS_ALL",#N/A,FALSE,"FITB_all"}</definedName>
    <definedName name="newnew" localSheetId="29" hidden="1">{"TBILLS_ALL",#N/A,FALSE,"FITB_all"}</definedName>
    <definedName name="newnew" localSheetId="31" hidden="1">{"TBILLS_ALL",#N/A,FALSE,"FITB_all"}</definedName>
    <definedName name="newnew" localSheetId="32" hidden="1">{"TBILLS_ALL",#N/A,FALSE,"FITB_all"}</definedName>
    <definedName name="newnew" localSheetId="33" hidden="1">{"TBILLS_ALL",#N/A,FALSE,"FITB_all"}</definedName>
    <definedName name="newnew" localSheetId="37" hidden="1">{"TBILLS_ALL",#N/A,FALSE,"FITB_all"}</definedName>
    <definedName name="newnew" localSheetId="39" hidden="1">{"TBILLS_ALL",#N/A,FALSE,"FITB_all"}</definedName>
    <definedName name="newnew" localSheetId="41" hidden="1">{"TBILLS_ALL",#N/A,FALSE,"FITB_all"}</definedName>
    <definedName name="newnew" localSheetId="42" hidden="1">{"TBILLS_ALL",#N/A,FALSE,"FITB_all"}</definedName>
    <definedName name="newnew" localSheetId="4" hidden="1">{"TBILLS_ALL",#N/A,FALSE,"FITB_all"}</definedName>
    <definedName name="newnew" localSheetId="6" hidden="1">{"TBILLS_ALL",#N/A,FALSE,"FITB_all"}</definedName>
    <definedName name="newnew" hidden="1">{"TBILLS_ALL",#N/A,FALSE,"FITB_all"}</definedName>
    <definedName name="nn" localSheetId="24" hidden="1">{"Riqfin97",#N/A,FALSE,"Tran";"Riqfinpro",#N/A,FALSE,"Tran"}</definedName>
    <definedName name="nn" localSheetId="25" hidden="1">{"Riqfin97",#N/A,FALSE,"Tran";"Riqfinpro",#N/A,FALSE,"Tran"}</definedName>
    <definedName name="nn" localSheetId="28" hidden="1">{"Riqfin97",#N/A,FALSE,"Tran";"Riqfinpro",#N/A,FALSE,"Tran"}</definedName>
    <definedName name="nn" localSheetId="29" hidden="1">{"Riqfin97",#N/A,FALSE,"Tran";"Riqfinpro",#N/A,FALSE,"Tran"}</definedName>
    <definedName name="nn" localSheetId="31" hidden="1">{"Riqfin97",#N/A,FALSE,"Tran";"Riqfinpro",#N/A,FALSE,"Tran"}</definedName>
    <definedName name="nn" localSheetId="32" hidden="1">{"Riqfin97",#N/A,FALSE,"Tran";"Riqfinpro",#N/A,FALSE,"Tran"}</definedName>
    <definedName name="nn" localSheetId="33" hidden="1">{"Riqfin97",#N/A,FALSE,"Tran";"Riqfinpro",#N/A,FALSE,"Tran"}</definedName>
    <definedName name="nn" localSheetId="37" hidden="1">{"Riqfin97",#N/A,FALSE,"Tran";"Riqfinpro",#N/A,FALSE,"Tran"}</definedName>
    <definedName name="nn" localSheetId="39" hidden="1">{"Riqfin97",#N/A,FALSE,"Tran";"Riqfinpro",#N/A,FALSE,"Tran"}</definedName>
    <definedName name="nn" localSheetId="41" hidden="1">{"Riqfin97",#N/A,FALSE,"Tran";"Riqfinpro",#N/A,FALSE,"Tran"}</definedName>
    <definedName name="nn" localSheetId="42" hidden="1">{"Riqfin97",#N/A,FALSE,"Tran";"Riqfinpro",#N/A,FALSE,"Tran"}</definedName>
    <definedName name="nn" localSheetId="4" hidden="1">{"Riqfin97",#N/A,FALSE,"Tran";"Riqfinpro",#N/A,FALSE,"Tran"}</definedName>
    <definedName name="nn" localSheetId="6" hidden="1">{"Riqfin97",#N/A,FALSE,"Tran";"Riqfinpro",#N/A,FALSE,"Tran"}</definedName>
    <definedName name="nn" hidden="1">{"Riqfin97",#N/A,FALSE,"Tran";"Riqfinpro",#N/A,FALSE,"Tran"}</definedName>
    <definedName name="nnn" localSheetId="24" hidden="1">{"Tab1",#N/A,FALSE,"P";"Tab2",#N/A,FALSE,"P"}</definedName>
    <definedName name="nnn" localSheetId="25" hidden="1">{"Tab1",#N/A,FALSE,"P";"Tab2",#N/A,FALSE,"P"}</definedName>
    <definedName name="nnn" localSheetId="28" hidden="1">{"Tab1",#N/A,FALSE,"P";"Tab2",#N/A,FALSE,"P"}</definedName>
    <definedName name="nnn" localSheetId="29" hidden="1">{"Tab1",#N/A,FALSE,"P";"Tab2",#N/A,FALSE,"P"}</definedName>
    <definedName name="nnn" localSheetId="31" hidden="1">{"Tab1",#N/A,FALSE,"P";"Tab2",#N/A,FALSE,"P"}</definedName>
    <definedName name="nnn" localSheetId="32" hidden="1">{"Tab1",#N/A,FALSE,"P";"Tab2",#N/A,FALSE,"P"}</definedName>
    <definedName name="nnn" localSheetId="33" hidden="1">{"Tab1",#N/A,FALSE,"P";"Tab2",#N/A,FALSE,"P"}</definedName>
    <definedName name="nnn" localSheetId="37" hidden="1">{"Tab1",#N/A,FALSE,"P";"Tab2",#N/A,FALSE,"P"}</definedName>
    <definedName name="nnn" localSheetId="39" hidden="1">{"Tab1",#N/A,FALSE,"P";"Tab2",#N/A,FALSE,"P"}</definedName>
    <definedName name="nnn" localSheetId="41" hidden="1">{"Tab1",#N/A,FALSE,"P";"Tab2",#N/A,FALSE,"P"}</definedName>
    <definedName name="nnn" localSheetId="42" hidden="1">{"Tab1",#N/A,FALSE,"P";"Tab2",#N/A,FALSE,"P"}</definedName>
    <definedName name="nnn" localSheetId="4" hidden="1">{"Tab1",#N/A,FALSE,"P";"Tab2",#N/A,FALSE,"P"}</definedName>
    <definedName name="nnn" localSheetId="6" hidden="1">{"Tab1",#N/A,FALSE,"P";"Tab2",#N/A,FALSE,"P"}</definedName>
    <definedName name="nnn" hidden="1">{"Tab1",#N/A,FALSE,"P";"Tab2",#N/A,FALSE,"P"}</definedName>
    <definedName name="okm" localSheetId="24" hidden="1">{"macro",#N/A,FALSE,"Macro";"smq2",#N/A,FALSE,"Data";"smq3",#N/A,FALSE,"Data";"smq4",#N/A,FALSE,"Data";"smq5",#N/A,FALSE,"Data";"smq6",#N/A,FALSE,"Data";"smq7",#N/A,FALSE,"Data";"smq8",#N/A,FALSE,"Data";"smq9",#N/A,FALSE,"Data"}</definedName>
    <definedName name="okm" localSheetId="25" hidden="1">{"macro",#N/A,FALSE,"Macro";"smq2",#N/A,FALSE,"Data";"smq3",#N/A,FALSE,"Data";"smq4",#N/A,FALSE,"Data";"smq5",#N/A,FALSE,"Data";"smq6",#N/A,FALSE,"Data";"smq7",#N/A,FALSE,"Data";"smq8",#N/A,FALSE,"Data";"smq9",#N/A,FALSE,"Data"}</definedName>
    <definedName name="okm" localSheetId="28" hidden="1">{"macro",#N/A,FALSE,"Macro";"smq2",#N/A,FALSE,"Data";"smq3",#N/A,FALSE,"Data";"smq4",#N/A,FALSE,"Data";"smq5",#N/A,FALSE,"Data";"smq6",#N/A,FALSE,"Data";"smq7",#N/A,FALSE,"Data";"smq8",#N/A,FALSE,"Data";"smq9",#N/A,FALSE,"Data"}</definedName>
    <definedName name="okm" localSheetId="29" hidden="1">{"macro",#N/A,FALSE,"Macro";"smq2",#N/A,FALSE,"Data";"smq3",#N/A,FALSE,"Data";"smq4",#N/A,FALSE,"Data";"smq5",#N/A,FALSE,"Data";"smq6",#N/A,FALSE,"Data";"smq7",#N/A,FALSE,"Data";"smq8",#N/A,FALSE,"Data";"smq9",#N/A,FALSE,"Data"}</definedName>
    <definedName name="okm" localSheetId="31" hidden="1">{"macro",#N/A,FALSE,"Macro";"smq2",#N/A,FALSE,"Data";"smq3",#N/A,FALSE,"Data";"smq4",#N/A,FALSE,"Data";"smq5",#N/A,FALSE,"Data";"smq6",#N/A,FALSE,"Data";"smq7",#N/A,FALSE,"Data";"smq8",#N/A,FALSE,"Data";"smq9",#N/A,FALSE,"Data"}</definedName>
    <definedName name="okm" localSheetId="32" hidden="1">{"macro",#N/A,FALSE,"Macro";"smq2",#N/A,FALSE,"Data";"smq3",#N/A,FALSE,"Data";"smq4",#N/A,FALSE,"Data";"smq5",#N/A,FALSE,"Data";"smq6",#N/A,FALSE,"Data";"smq7",#N/A,FALSE,"Data";"smq8",#N/A,FALSE,"Data";"smq9",#N/A,FALSE,"Data"}</definedName>
    <definedName name="okm" localSheetId="33" hidden="1">{"macro",#N/A,FALSE,"Macro";"smq2",#N/A,FALSE,"Data";"smq3",#N/A,FALSE,"Data";"smq4",#N/A,FALSE,"Data";"smq5",#N/A,FALSE,"Data";"smq6",#N/A,FALSE,"Data";"smq7",#N/A,FALSE,"Data";"smq8",#N/A,FALSE,"Data";"smq9",#N/A,FALSE,"Data"}</definedName>
    <definedName name="okm" localSheetId="37" hidden="1">{"macro",#N/A,FALSE,"Macro";"smq2",#N/A,FALSE,"Data";"smq3",#N/A,FALSE,"Data";"smq4",#N/A,FALSE,"Data";"smq5",#N/A,FALSE,"Data";"smq6",#N/A,FALSE,"Data";"smq7",#N/A,FALSE,"Data";"smq8",#N/A,FALSE,"Data";"smq9",#N/A,FALSE,"Data"}</definedName>
    <definedName name="okm" localSheetId="39" hidden="1">{"macro",#N/A,FALSE,"Macro";"smq2",#N/A,FALSE,"Data";"smq3",#N/A,FALSE,"Data";"smq4",#N/A,FALSE,"Data";"smq5",#N/A,FALSE,"Data";"smq6",#N/A,FALSE,"Data";"smq7",#N/A,FALSE,"Data";"smq8",#N/A,FALSE,"Data";"smq9",#N/A,FALSE,"Data"}</definedName>
    <definedName name="okm" localSheetId="41" hidden="1">{"macro",#N/A,FALSE,"Macro";"smq2",#N/A,FALSE,"Data";"smq3",#N/A,FALSE,"Data";"smq4",#N/A,FALSE,"Data";"smq5",#N/A,FALSE,"Data";"smq6",#N/A,FALSE,"Data";"smq7",#N/A,FALSE,"Data";"smq8",#N/A,FALSE,"Data";"smq9",#N/A,FALSE,"Data"}</definedName>
    <definedName name="okm" localSheetId="42" hidden="1">{"macro",#N/A,FALSE,"Macro";"smq2",#N/A,FALSE,"Data";"smq3",#N/A,FALSE,"Data";"smq4",#N/A,FALSE,"Data";"smq5",#N/A,FALSE,"Data";"smq6",#N/A,FALSE,"Data";"smq7",#N/A,FALSE,"Data";"smq8",#N/A,FALSE,"Data";"smq9",#N/A,FALSE,"Data"}</definedName>
    <definedName name="okm" localSheetId="4" hidden="1">{"macro",#N/A,FALSE,"Macro";"smq2",#N/A,FALSE,"Data";"smq3",#N/A,FALSE,"Data";"smq4",#N/A,FALSE,"Data";"smq5",#N/A,FALSE,"Data";"smq6",#N/A,FALSE,"Data";"smq7",#N/A,FALSE,"Data";"smq8",#N/A,FALSE,"Data";"smq9",#N/A,FALSE,"Data"}</definedName>
    <definedName name="okm" localSheetId="6" hidden="1">{"macro",#N/A,FALSE,"Macro";"smq2",#N/A,FALSE,"Data";"smq3",#N/A,FALSE,"Data";"smq4",#N/A,FALSE,"Data";"smq5",#N/A,FALSE,"Data";"smq6",#N/A,FALSE,"Data";"smq7",#N/A,FALSE,"Data";"smq8",#N/A,FALSE,"Data";"smq9",#N/A,FALSE,"Data"}</definedName>
    <definedName name="okm" hidden="1">{"macro",#N/A,FALSE,"Macro";"smq2",#N/A,FALSE,"Data";"smq3",#N/A,FALSE,"Data";"smq4",#N/A,FALSE,"Data";"smq5",#N/A,FALSE,"Data";"smq6",#N/A,FALSE,"Data";"smq7",#N/A,FALSE,"Data";"smq8",#N/A,FALSE,"Data";"smq9",#N/A,FALSE,"Data"}</definedName>
    <definedName name="oo" localSheetId="24" hidden="1">{"Riqfin97",#N/A,FALSE,"Tran";"Riqfinpro",#N/A,FALSE,"Tran"}</definedName>
    <definedName name="oo" localSheetId="25" hidden="1">{"Riqfin97",#N/A,FALSE,"Tran";"Riqfinpro",#N/A,FALSE,"Tran"}</definedName>
    <definedName name="oo" localSheetId="28" hidden="1">{"Riqfin97",#N/A,FALSE,"Tran";"Riqfinpro",#N/A,FALSE,"Tran"}</definedName>
    <definedName name="oo" localSheetId="29" hidden="1">{"Riqfin97",#N/A,FALSE,"Tran";"Riqfinpro",#N/A,FALSE,"Tran"}</definedName>
    <definedName name="oo" localSheetId="31" hidden="1">{"Riqfin97",#N/A,FALSE,"Tran";"Riqfinpro",#N/A,FALSE,"Tran"}</definedName>
    <definedName name="oo" localSheetId="32" hidden="1">{"Riqfin97",#N/A,FALSE,"Tran";"Riqfinpro",#N/A,FALSE,"Tran"}</definedName>
    <definedName name="oo" localSheetId="33" hidden="1">{"Riqfin97",#N/A,FALSE,"Tran";"Riqfinpro",#N/A,FALSE,"Tran"}</definedName>
    <definedName name="oo" localSheetId="37" hidden="1">{"Riqfin97",#N/A,FALSE,"Tran";"Riqfinpro",#N/A,FALSE,"Tran"}</definedName>
    <definedName name="oo" localSheetId="39" hidden="1">{"Riqfin97",#N/A,FALSE,"Tran";"Riqfinpro",#N/A,FALSE,"Tran"}</definedName>
    <definedName name="oo" localSheetId="41" hidden="1">{"Riqfin97",#N/A,FALSE,"Tran";"Riqfinpro",#N/A,FALSE,"Tran"}</definedName>
    <definedName name="oo" localSheetId="42" hidden="1">{"Riqfin97",#N/A,FALSE,"Tran";"Riqfinpro",#N/A,FALSE,"Tran"}</definedName>
    <definedName name="oo" localSheetId="4" hidden="1">{"Riqfin97",#N/A,FALSE,"Tran";"Riqfinpro",#N/A,FALSE,"Tran"}</definedName>
    <definedName name="oo" localSheetId="6" hidden="1">{"Riqfin97",#N/A,FALSE,"Tran";"Riqfinpro",#N/A,FALSE,"Tran"}</definedName>
    <definedName name="oo" hidden="1">{"Riqfin97",#N/A,FALSE,"Tran";"Riqfinpro",#N/A,FALSE,"Tran"}</definedName>
    <definedName name="ooo" localSheetId="24" hidden="1">{"Tab1",#N/A,FALSE,"P";"Tab2",#N/A,FALSE,"P"}</definedName>
    <definedName name="ooo" localSheetId="25" hidden="1">{"Tab1",#N/A,FALSE,"P";"Tab2",#N/A,FALSE,"P"}</definedName>
    <definedName name="ooo" localSheetId="28" hidden="1">{"Tab1",#N/A,FALSE,"P";"Tab2",#N/A,FALSE,"P"}</definedName>
    <definedName name="ooo" localSheetId="29" hidden="1">{"Tab1",#N/A,FALSE,"P";"Tab2",#N/A,FALSE,"P"}</definedName>
    <definedName name="ooo" localSheetId="31" hidden="1">{"Tab1",#N/A,FALSE,"P";"Tab2",#N/A,FALSE,"P"}</definedName>
    <definedName name="ooo" localSheetId="32" hidden="1">{"Tab1",#N/A,FALSE,"P";"Tab2",#N/A,FALSE,"P"}</definedName>
    <definedName name="ooo" localSheetId="33" hidden="1">{"Tab1",#N/A,FALSE,"P";"Tab2",#N/A,FALSE,"P"}</definedName>
    <definedName name="ooo" localSheetId="37" hidden="1">{"Tab1",#N/A,FALSE,"P";"Tab2",#N/A,FALSE,"P"}</definedName>
    <definedName name="ooo" localSheetId="39" hidden="1">{"Tab1",#N/A,FALSE,"P";"Tab2",#N/A,FALSE,"P"}</definedName>
    <definedName name="ooo" localSheetId="41" hidden="1">{"Tab1",#N/A,FALSE,"P";"Tab2",#N/A,FALSE,"P"}</definedName>
    <definedName name="ooo" localSheetId="42" hidden="1">{"Tab1",#N/A,FALSE,"P";"Tab2",#N/A,FALSE,"P"}</definedName>
    <definedName name="ooo" localSheetId="4" hidden="1">{"Tab1",#N/A,FALSE,"P";"Tab2",#N/A,FALSE,"P"}</definedName>
    <definedName name="ooo" localSheetId="6" hidden="1">{"Tab1",#N/A,FALSE,"P";"Tab2",#N/A,FALSE,"P"}</definedName>
    <definedName name="ooo" hidden="1">{"Tab1",#N/A,FALSE,"P";"Tab2",#N/A,FALSE,"P"}</definedName>
    <definedName name="p" localSheetId="24" hidden="1">{"Riqfin97",#N/A,FALSE,"Tran";"Riqfinpro",#N/A,FALSE,"Tran"}</definedName>
    <definedName name="p" localSheetId="25" hidden="1">{"Riqfin97",#N/A,FALSE,"Tran";"Riqfinpro",#N/A,FALSE,"Tran"}</definedName>
    <definedName name="p" localSheetId="28" hidden="1">{"Riqfin97",#N/A,FALSE,"Tran";"Riqfinpro",#N/A,FALSE,"Tran"}</definedName>
    <definedName name="p" localSheetId="29" hidden="1">{"Riqfin97",#N/A,FALSE,"Tran";"Riqfinpro",#N/A,FALSE,"Tran"}</definedName>
    <definedName name="p" localSheetId="31" hidden="1">{"Riqfin97",#N/A,FALSE,"Tran";"Riqfinpro",#N/A,FALSE,"Tran"}</definedName>
    <definedName name="p" localSheetId="32" hidden="1">{"Riqfin97",#N/A,FALSE,"Tran";"Riqfinpro",#N/A,FALSE,"Tran"}</definedName>
    <definedName name="p" localSheetId="33" hidden="1">{"Riqfin97",#N/A,FALSE,"Tran";"Riqfinpro",#N/A,FALSE,"Tran"}</definedName>
    <definedName name="p" localSheetId="37" hidden="1">{"Riqfin97",#N/A,FALSE,"Tran";"Riqfinpro",#N/A,FALSE,"Tran"}</definedName>
    <definedName name="p" localSheetId="39" hidden="1">{"Riqfin97",#N/A,FALSE,"Tran";"Riqfinpro",#N/A,FALSE,"Tran"}</definedName>
    <definedName name="p" localSheetId="41" hidden="1">{"Riqfin97",#N/A,FALSE,"Tran";"Riqfinpro",#N/A,FALSE,"Tran"}</definedName>
    <definedName name="p" localSheetId="42" hidden="1">{"Riqfin97",#N/A,FALSE,"Tran";"Riqfinpro",#N/A,FALSE,"Tran"}</definedName>
    <definedName name="p" localSheetId="4" hidden="1">{"Riqfin97",#N/A,FALSE,"Tran";"Riqfinpro",#N/A,FALSE,"Tran"}</definedName>
    <definedName name="p" localSheetId="6" hidden="1">{"Riqfin97",#N/A,FALSE,"Tran";"Riqfinpro",#N/A,FALSE,"Tran"}</definedName>
    <definedName name="p" hidden="1">{"Riqfin97",#N/A,FALSE,"Tran";"Riqfinpro",#N/A,FALSE,"Tran"}</definedName>
    <definedName name="po" localSheetId="24" hidden="1">{"Tab1",#N/A,FALSE,"P";"Tab2",#N/A,FALSE,"P"}</definedName>
    <definedName name="po" localSheetId="25" hidden="1">{"Tab1",#N/A,FALSE,"P";"Tab2",#N/A,FALSE,"P"}</definedName>
    <definedName name="po" localSheetId="28" hidden="1">{"Tab1",#N/A,FALSE,"P";"Tab2",#N/A,FALSE,"P"}</definedName>
    <definedName name="po" localSheetId="29" hidden="1">{"Tab1",#N/A,FALSE,"P";"Tab2",#N/A,FALSE,"P"}</definedName>
    <definedName name="po" localSheetId="31" hidden="1">{"Tab1",#N/A,FALSE,"P";"Tab2",#N/A,FALSE,"P"}</definedName>
    <definedName name="po" localSheetId="32" hidden="1">{"Tab1",#N/A,FALSE,"P";"Tab2",#N/A,FALSE,"P"}</definedName>
    <definedName name="po" localSheetId="33" hidden="1">{"Tab1",#N/A,FALSE,"P";"Tab2",#N/A,FALSE,"P"}</definedName>
    <definedName name="po" localSheetId="37" hidden="1">{"Tab1",#N/A,FALSE,"P";"Tab2",#N/A,FALSE,"P"}</definedName>
    <definedName name="po" localSheetId="39" hidden="1">{"Tab1",#N/A,FALSE,"P";"Tab2",#N/A,FALSE,"P"}</definedName>
    <definedName name="po" localSheetId="41" hidden="1">{"Tab1",#N/A,FALSE,"P";"Tab2",#N/A,FALSE,"P"}</definedName>
    <definedName name="po" localSheetId="42" hidden="1">{"Tab1",#N/A,FALSE,"P";"Tab2",#N/A,FALSE,"P"}</definedName>
    <definedName name="po" localSheetId="4" hidden="1">{"Tab1",#N/A,FALSE,"P";"Tab2",#N/A,FALSE,"P"}</definedName>
    <definedName name="po" localSheetId="6" hidden="1">{"Tab1",#N/A,FALSE,"P";"Tab2",#N/A,FALSE,"P"}</definedName>
    <definedName name="po" hidden="1">{"Tab1",#N/A,FALSE,"P";"Tab2",#N/A,FALSE,"P"}</definedName>
    <definedName name="pp" localSheetId="24" hidden="1">{"Riqfin97",#N/A,FALSE,"Tran";"Riqfinpro",#N/A,FALSE,"Tran"}</definedName>
    <definedName name="pp" localSheetId="25" hidden="1">{"Riqfin97",#N/A,FALSE,"Tran";"Riqfinpro",#N/A,FALSE,"Tran"}</definedName>
    <definedName name="pp" localSheetId="28" hidden="1">{"Riqfin97",#N/A,FALSE,"Tran";"Riqfinpro",#N/A,FALSE,"Tran"}</definedName>
    <definedName name="pp" localSheetId="29" hidden="1">{"Riqfin97",#N/A,FALSE,"Tran";"Riqfinpro",#N/A,FALSE,"Tran"}</definedName>
    <definedName name="pp" localSheetId="31" hidden="1">{"Riqfin97",#N/A,FALSE,"Tran";"Riqfinpro",#N/A,FALSE,"Tran"}</definedName>
    <definedName name="pp" localSheetId="32" hidden="1">{"Riqfin97",#N/A,FALSE,"Tran";"Riqfinpro",#N/A,FALSE,"Tran"}</definedName>
    <definedName name="pp" localSheetId="33" hidden="1">{"Riqfin97",#N/A,FALSE,"Tran";"Riqfinpro",#N/A,FALSE,"Tran"}</definedName>
    <definedName name="pp" localSheetId="37" hidden="1">{"Riqfin97",#N/A,FALSE,"Tran";"Riqfinpro",#N/A,FALSE,"Tran"}</definedName>
    <definedName name="pp" localSheetId="39" hidden="1">{"Riqfin97",#N/A,FALSE,"Tran";"Riqfinpro",#N/A,FALSE,"Tran"}</definedName>
    <definedName name="pp" localSheetId="41" hidden="1">{"Riqfin97",#N/A,FALSE,"Tran";"Riqfinpro",#N/A,FALSE,"Tran"}</definedName>
    <definedName name="pp" localSheetId="42" hidden="1">{"Riqfin97",#N/A,FALSE,"Tran";"Riqfinpro",#N/A,FALSE,"Tran"}</definedName>
    <definedName name="pp" localSheetId="4" hidden="1">{"Riqfin97",#N/A,FALSE,"Tran";"Riqfinpro",#N/A,FALSE,"Tran"}</definedName>
    <definedName name="pp" localSheetId="6" hidden="1">{"Riqfin97",#N/A,FALSE,"Tran";"Riqfinpro",#N/A,FALSE,"Tran"}</definedName>
    <definedName name="pp" hidden="1">{"Riqfin97",#N/A,FALSE,"Tran";"Riqfinpro",#N/A,FALSE,"Tran"}</definedName>
    <definedName name="ppp" localSheetId="24" hidden="1">{"Riqfin97",#N/A,FALSE,"Tran";"Riqfinpro",#N/A,FALSE,"Tran"}</definedName>
    <definedName name="ppp" localSheetId="25" hidden="1">{"Riqfin97",#N/A,FALSE,"Tran";"Riqfinpro",#N/A,FALSE,"Tran"}</definedName>
    <definedName name="ppp" localSheetId="28" hidden="1">{"Riqfin97",#N/A,FALSE,"Tran";"Riqfinpro",#N/A,FALSE,"Tran"}</definedName>
    <definedName name="ppp" localSheetId="29" hidden="1">{"Riqfin97",#N/A,FALSE,"Tran";"Riqfinpro",#N/A,FALSE,"Tran"}</definedName>
    <definedName name="ppp" localSheetId="31" hidden="1">{"Riqfin97",#N/A,FALSE,"Tran";"Riqfinpro",#N/A,FALSE,"Tran"}</definedName>
    <definedName name="ppp" localSheetId="32" hidden="1">{"Riqfin97",#N/A,FALSE,"Tran";"Riqfinpro",#N/A,FALSE,"Tran"}</definedName>
    <definedName name="ppp" localSheetId="33" hidden="1">{"Riqfin97",#N/A,FALSE,"Tran";"Riqfinpro",#N/A,FALSE,"Tran"}</definedName>
    <definedName name="ppp" localSheetId="37" hidden="1">{"Riqfin97",#N/A,FALSE,"Tran";"Riqfinpro",#N/A,FALSE,"Tran"}</definedName>
    <definedName name="ppp" localSheetId="39" hidden="1">{"Riqfin97",#N/A,FALSE,"Tran";"Riqfinpro",#N/A,FALSE,"Tran"}</definedName>
    <definedName name="ppp" localSheetId="41" hidden="1">{"Riqfin97",#N/A,FALSE,"Tran";"Riqfinpro",#N/A,FALSE,"Tran"}</definedName>
    <definedName name="ppp" localSheetId="42" hidden="1">{"Riqfin97",#N/A,FALSE,"Tran";"Riqfinpro",#N/A,FALSE,"Tran"}</definedName>
    <definedName name="ppp" localSheetId="4" hidden="1">{"Riqfin97",#N/A,FALSE,"Tran";"Riqfinpro",#N/A,FALSE,"Tran"}</definedName>
    <definedName name="ppp" localSheetId="6" hidden="1">{"Riqfin97",#N/A,FALSE,"Tran";"Riqfinpro",#N/A,FALSE,"Tran"}</definedName>
    <definedName name="ppp" hidden="1">{"Riqfin97",#N/A,FALSE,"Tran";"Riqfinpro",#N/A,FALSE,"Tran"}</definedName>
    <definedName name="Prog_2001_Nov_draft" localSheetId="24" hidden="1">{"CBA",#N/A,FALSE,"TAB4";"MS",#N/A,FALSE,"TAB5";"BANKLOANS",#N/A,FALSE,"TAB21APP ";"INTEREST",#N/A,FALSE,"TAB22APP"}</definedName>
    <definedName name="Prog_2001_Nov_draft" localSheetId="25" hidden="1">{"CBA",#N/A,FALSE,"TAB4";"MS",#N/A,FALSE,"TAB5";"BANKLOANS",#N/A,FALSE,"TAB21APP ";"INTEREST",#N/A,FALSE,"TAB22APP"}</definedName>
    <definedName name="Prog_2001_Nov_draft" localSheetId="28" hidden="1">{"CBA",#N/A,FALSE,"TAB4";"MS",#N/A,FALSE,"TAB5";"BANKLOANS",#N/A,FALSE,"TAB21APP ";"INTEREST",#N/A,FALSE,"TAB22APP"}</definedName>
    <definedName name="Prog_2001_Nov_draft" localSheetId="29" hidden="1">{"CBA",#N/A,FALSE,"TAB4";"MS",#N/A,FALSE,"TAB5";"BANKLOANS",#N/A,FALSE,"TAB21APP ";"INTEREST",#N/A,FALSE,"TAB22APP"}</definedName>
    <definedName name="Prog_2001_Nov_draft" localSheetId="31" hidden="1">{"CBA",#N/A,FALSE,"TAB4";"MS",#N/A,FALSE,"TAB5";"BANKLOANS",#N/A,FALSE,"TAB21APP ";"INTEREST",#N/A,FALSE,"TAB22APP"}</definedName>
    <definedName name="Prog_2001_Nov_draft" localSheetId="32" hidden="1">{"CBA",#N/A,FALSE,"TAB4";"MS",#N/A,FALSE,"TAB5";"BANKLOANS",#N/A,FALSE,"TAB21APP ";"INTEREST",#N/A,FALSE,"TAB22APP"}</definedName>
    <definedName name="Prog_2001_Nov_draft" localSheetId="33" hidden="1">{"CBA",#N/A,FALSE,"TAB4";"MS",#N/A,FALSE,"TAB5";"BANKLOANS",#N/A,FALSE,"TAB21APP ";"INTEREST",#N/A,FALSE,"TAB22APP"}</definedName>
    <definedName name="Prog_2001_Nov_draft" localSheetId="37" hidden="1">{"CBA",#N/A,FALSE,"TAB4";"MS",#N/A,FALSE,"TAB5";"BANKLOANS",#N/A,FALSE,"TAB21APP ";"INTEREST",#N/A,FALSE,"TAB22APP"}</definedName>
    <definedName name="Prog_2001_Nov_draft" localSheetId="39" hidden="1">{"CBA",#N/A,FALSE,"TAB4";"MS",#N/A,FALSE,"TAB5";"BANKLOANS",#N/A,FALSE,"TAB21APP ";"INTEREST",#N/A,FALSE,"TAB22APP"}</definedName>
    <definedName name="Prog_2001_Nov_draft" localSheetId="41" hidden="1">{"CBA",#N/A,FALSE,"TAB4";"MS",#N/A,FALSE,"TAB5";"BANKLOANS",#N/A,FALSE,"TAB21APP ";"INTEREST",#N/A,FALSE,"TAB22APP"}</definedName>
    <definedName name="Prog_2001_Nov_draft" localSheetId="42" hidden="1">{"CBA",#N/A,FALSE,"TAB4";"MS",#N/A,FALSE,"TAB5";"BANKLOANS",#N/A,FALSE,"TAB21APP ";"INTEREST",#N/A,FALSE,"TAB22APP"}</definedName>
    <definedName name="Prog_2001_Nov_draft" localSheetId="4" hidden="1">{"CBA",#N/A,FALSE,"TAB4";"MS",#N/A,FALSE,"TAB5";"BANKLOANS",#N/A,FALSE,"TAB21APP ";"INTEREST",#N/A,FALSE,"TAB22APP"}</definedName>
    <definedName name="Prog_2001_Nov_draft" localSheetId="6" hidden="1">{"CBA",#N/A,FALSE,"TAB4";"MS",#N/A,FALSE,"TAB5";"BANKLOANS",#N/A,FALSE,"TAB21APP ";"INTEREST",#N/A,FALSE,"TAB22APP"}</definedName>
    <definedName name="Prog_2001_Nov_draft" hidden="1">{"CBA",#N/A,FALSE,"TAB4";"MS",#N/A,FALSE,"TAB5";"BANKLOANS",#N/A,FALSE,"TAB21APP ";"INTEREST",#N/A,FALSE,"TAB22APP"}</definedName>
    <definedName name="qq" localSheetId="4" hidden="1">#REF!</definedName>
    <definedName name="qq" localSheetId="6" hidden="1">#REF!</definedName>
    <definedName name="qq" hidden="1">#REF!</definedName>
    <definedName name="qwe" localSheetId="24" hidden="1">{"macroa",#N/A,FALSE,"Macro";"suma2",#N/A,FALSE,"Data";"suma3",#N/A,FALSE,"Data";"suma4",#N/A,FALSE,"Data";"suma5",#N/A,FALSE,"Data";"suma6",#N/A,FALSE,"Data";"suma7",#N/A,FALSE,"Data";"suma8",#N/A,FALSE,"Data";"suma9",#N/A,FALSE,"Data"}</definedName>
    <definedName name="qwe" localSheetId="25" hidden="1">{"macroa",#N/A,FALSE,"Macro";"suma2",#N/A,FALSE,"Data";"suma3",#N/A,FALSE,"Data";"suma4",#N/A,FALSE,"Data";"suma5",#N/A,FALSE,"Data";"suma6",#N/A,FALSE,"Data";"suma7",#N/A,FALSE,"Data";"suma8",#N/A,FALSE,"Data";"suma9",#N/A,FALSE,"Data"}</definedName>
    <definedName name="qwe" localSheetId="28" hidden="1">{"macroa",#N/A,FALSE,"Macro";"suma2",#N/A,FALSE,"Data";"suma3",#N/A,FALSE,"Data";"suma4",#N/A,FALSE,"Data";"suma5",#N/A,FALSE,"Data";"suma6",#N/A,FALSE,"Data";"suma7",#N/A,FALSE,"Data";"suma8",#N/A,FALSE,"Data";"suma9",#N/A,FALSE,"Data"}</definedName>
    <definedName name="qwe" localSheetId="29" hidden="1">{"macroa",#N/A,FALSE,"Macro";"suma2",#N/A,FALSE,"Data";"suma3",#N/A,FALSE,"Data";"suma4",#N/A,FALSE,"Data";"suma5",#N/A,FALSE,"Data";"suma6",#N/A,FALSE,"Data";"suma7",#N/A,FALSE,"Data";"suma8",#N/A,FALSE,"Data";"suma9",#N/A,FALSE,"Data"}</definedName>
    <definedName name="qwe" localSheetId="31" hidden="1">{"macroa",#N/A,FALSE,"Macro";"suma2",#N/A,FALSE,"Data";"suma3",#N/A,FALSE,"Data";"suma4",#N/A,FALSE,"Data";"suma5",#N/A,FALSE,"Data";"suma6",#N/A,FALSE,"Data";"suma7",#N/A,FALSE,"Data";"suma8",#N/A,FALSE,"Data";"suma9",#N/A,FALSE,"Data"}</definedName>
    <definedName name="qwe" localSheetId="32" hidden="1">{"macroa",#N/A,FALSE,"Macro";"suma2",#N/A,FALSE,"Data";"suma3",#N/A,FALSE,"Data";"suma4",#N/A,FALSE,"Data";"suma5",#N/A,FALSE,"Data";"suma6",#N/A,FALSE,"Data";"suma7",#N/A,FALSE,"Data";"suma8",#N/A,FALSE,"Data";"suma9",#N/A,FALSE,"Data"}</definedName>
    <definedName name="qwe" localSheetId="33" hidden="1">{"macroa",#N/A,FALSE,"Macro";"suma2",#N/A,FALSE,"Data";"suma3",#N/A,FALSE,"Data";"suma4",#N/A,FALSE,"Data";"suma5",#N/A,FALSE,"Data";"suma6",#N/A,FALSE,"Data";"suma7",#N/A,FALSE,"Data";"suma8",#N/A,FALSE,"Data";"suma9",#N/A,FALSE,"Data"}</definedName>
    <definedName name="qwe" localSheetId="37" hidden="1">{"macroa",#N/A,FALSE,"Macro";"suma2",#N/A,FALSE,"Data";"suma3",#N/A,FALSE,"Data";"suma4",#N/A,FALSE,"Data";"suma5",#N/A,FALSE,"Data";"suma6",#N/A,FALSE,"Data";"suma7",#N/A,FALSE,"Data";"suma8",#N/A,FALSE,"Data";"suma9",#N/A,FALSE,"Data"}</definedName>
    <definedName name="qwe" localSheetId="39" hidden="1">{"macroa",#N/A,FALSE,"Macro";"suma2",#N/A,FALSE,"Data";"suma3",#N/A,FALSE,"Data";"suma4",#N/A,FALSE,"Data";"suma5",#N/A,FALSE,"Data";"suma6",#N/A,FALSE,"Data";"suma7",#N/A,FALSE,"Data";"suma8",#N/A,FALSE,"Data";"suma9",#N/A,FALSE,"Data"}</definedName>
    <definedName name="qwe" localSheetId="41" hidden="1">{"macroa",#N/A,FALSE,"Macro";"suma2",#N/A,FALSE,"Data";"suma3",#N/A,FALSE,"Data";"suma4",#N/A,FALSE,"Data";"suma5",#N/A,FALSE,"Data";"suma6",#N/A,FALSE,"Data";"suma7",#N/A,FALSE,"Data";"suma8",#N/A,FALSE,"Data";"suma9",#N/A,FALSE,"Data"}</definedName>
    <definedName name="qwe" localSheetId="42" hidden="1">{"macroa",#N/A,FALSE,"Macro";"suma2",#N/A,FALSE,"Data";"suma3",#N/A,FALSE,"Data";"suma4",#N/A,FALSE,"Data";"suma5",#N/A,FALSE,"Data";"suma6",#N/A,FALSE,"Data";"suma7",#N/A,FALSE,"Data";"suma8",#N/A,FALSE,"Data";"suma9",#N/A,FALSE,"Data"}</definedName>
    <definedName name="qwe" localSheetId="4" hidden="1">{"macroa",#N/A,FALSE,"Macro";"suma2",#N/A,FALSE,"Data";"suma3",#N/A,FALSE,"Data";"suma4",#N/A,FALSE,"Data";"suma5",#N/A,FALSE,"Data";"suma6",#N/A,FALSE,"Data";"suma7",#N/A,FALSE,"Data";"suma8",#N/A,FALSE,"Data";"suma9",#N/A,FALSE,"Data"}</definedName>
    <definedName name="qwe" localSheetId="6" hidden="1">{"macroa",#N/A,FALSE,"Macro";"suma2",#N/A,FALSE,"Data";"suma3",#N/A,FALSE,"Data";"suma4",#N/A,FALSE,"Data";"suma5",#N/A,FALSE,"Data";"suma6",#N/A,FALSE,"Data";"suma7",#N/A,FALSE,"Data";"suma8",#N/A,FALSE,"Data";"suma9",#N/A,FALSE,"Data"}</definedName>
    <definedName name="qwe" hidden="1">{"macroa",#N/A,FALSE,"Macro";"suma2",#N/A,FALSE,"Data";"suma3",#N/A,FALSE,"Data";"suma4",#N/A,FALSE,"Data";"suma5",#N/A,FALSE,"Data";"suma6",#N/A,FALSE,"Data";"suma7",#N/A,FALSE,"Data";"suma8",#N/A,FALSE,"Data";"suma9",#N/A,FALSE,"Data"}</definedName>
    <definedName name="qwer" localSheetId="24" hidden="1">{"Tab1",#N/A,FALSE,"P";"Tab2",#N/A,FALSE,"P"}</definedName>
    <definedName name="qwer" localSheetId="25" hidden="1">{"Tab1",#N/A,FALSE,"P";"Tab2",#N/A,FALSE,"P"}</definedName>
    <definedName name="qwer" localSheetId="28" hidden="1">{"Tab1",#N/A,FALSE,"P";"Tab2",#N/A,FALSE,"P"}</definedName>
    <definedName name="qwer" localSheetId="29" hidden="1">{"Tab1",#N/A,FALSE,"P";"Tab2",#N/A,FALSE,"P"}</definedName>
    <definedName name="qwer" localSheetId="31" hidden="1">{"Tab1",#N/A,FALSE,"P";"Tab2",#N/A,FALSE,"P"}</definedName>
    <definedName name="qwer" localSheetId="32" hidden="1">{"Tab1",#N/A,FALSE,"P";"Tab2",#N/A,FALSE,"P"}</definedName>
    <definedName name="qwer" localSheetId="33" hidden="1">{"Tab1",#N/A,FALSE,"P";"Tab2",#N/A,FALSE,"P"}</definedName>
    <definedName name="qwer" localSheetId="37" hidden="1">{"Tab1",#N/A,FALSE,"P";"Tab2",#N/A,FALSE,"P"}</definedName>
    <definedName name="qwer" localSheetId="39" hidden="1">{"Tab1",#N/A,FALSE,"P";"Tab2",#N/A,FALSE,"P"}</definedName>
    <definedName name="qwer" localSheetId="41" hidden="1">{"Tab1",#N/A,FALSE,"P";"Tab2",#N/A,FALSE,"P"}</definedName>
    <definedName name="qwer" localSheetId="42" hidden="1">{"Tab1",#N/A,FALSE,"P";"Tab2",#N/A,FALSE,"P"}</definedName>
    <definedName name="qwer" localSheetId="4" hidden="1">{"Tab1",#N/A,FALSE,"P";"Tab2",#N/A,FALSE,"P"}</definedName>
    <definedName name="qwer" localSheetId="6" hidden="1">{"Tab1",#N/A,FALSE,"P";"Tab2",#N/A,FALSE,"P"}</definedName>
    <definedName name="qwer" hidden="1">{"Tab1",#N/A,FALSE,"P";"Tab2",#N/A,FALSE,"P"}</definedName>
    <definedName name="rr" localSheetId="24" hidden="1">{"Riqfin97",#N/A,FALSE,"Tran";"Riqfinpro",#N/A,FALSE,"Tran"}</definedName>
    <definedName name="rr" localSheetId="25" hidden="1">{"Riqfin97",#N/A,FALSE,"Tran";"Riqfinpro",#N/A,FALSE,"Tran"}</definedName>
    <definedName name="rr" localSheetId="28" hidden="1">{"Riqfin97",#N/A,FALSE,"Tran";"Riqfinpro",#N/A,FALSE,"Tran"}</definedName>
    <definedName name="rr" localSheetId="29" hidden="1">{"Riqfin97",#N/A,FALSE,"Tran";"Riqfinpro",#N/A,FALSE,"Tran"}</definedName>
    <definedName name="rr" localSheetId="31" hidden="1">{"Riqfin97",#N/A,FALSE,"Tran";"Riqfinpro",#N/A,FALSE,"Tran"}</definedName>
    <definedName name="rr" localSheetId="32" hidden="1">{"Riqfin97",#N/A,FALSE,"Tran";"Riqfinpro",#N/A,FALSE,"Tran"}</definedName>
    <definedName name="rr" localSheetId="33" hidden="1">{"Riqfin97",#N/A,FALSE,"Tran";"Riqfinpro",#N/A,FALSE,"Tran"}</definedName>
    <definedName name="rr" localSheetId="37" hidden="1">{"Riqfin97",#N/A,FALSE,"Tran";"Riqfinpro",#N/A,FALSE,"Tran"}</definedName>
    <definedName name="rr" localSheetId="39" hidden="1">{"Riqfin97",#N/A,FALSE,"Tran";"Riqfinpro",#N/A,FALSE,"Tran"}</definedName>
    <definedName name="rr" localSheetId="41" hidden="1">{"Riqfin97",#N/A,FALSE,"Tran";"Riqfinpro",#N/A,FALSE,"Tran"}</definedName>
    <definedName name="rr" localSheetId="42" hidden="1">{"Riqfin97",#N/A,FALSE,"Tran";"Riqfinpro",#N/A,FALSE,"Tran"}</definedName>
    <definedName name="rr" localSheetId="4" hidden="1">{"Riqfin97",#N/A,FALSE,"Tran";"Riqfinpro",#N/A,FALSE,"Tran"}</definedName>
    <definedName name="rr" localSheetId="6" hidden="1">{"Riqfin97",#N/A,FALSE,"Tran";"Riqfinpro",#N/A,FALSE,"Tran"}</definedName>
    <definedName name="rr" hidden="1">{"Riqfin97",#N/A,FALSE,"Tran";"Riqfinpro",#N/A,FALSE,"Tran"}</definedName>
    <definedName name="rrr" localSheetId="24" hidden="1">{"Riqfin97",#N/A,FALSE,"Tran";"Riqfinpro",#N/A,FALSE,"Tran"}</definedName>
    <definedName name="rrr" localSheetId="25" hidden="1">{"Riqfin97",#N/A,FALSE,"Tran";"Riqfinpro",#N/A,FALSE,"Tran"}</definedName>
    <definedName name="rrr" localSheetId="28" hidden="1">{"Riqfin97",#N/A,FALSE,"Tran";"Riqfinpro",#N/A,FALSE,"Tran"}</definedName>
    <definedName name="rrr" localSheetId="29" hidden="1">{"Riqfin97",#N/A,FALSE,"Tran";"Riqfinpro",#N/A,FALSE,"Tran"}</definedName>
    <definedName name="rrr" localSheetId="31" hidden="1">{"Riqfin97",#N/A,FALSE,"Tran";"Riqfinpro",#N/A,FALSE,"Tran"}</definedName>
    <definedName name="rrr" localSheetId="32" hidden="1">{"Riqfin97",#N/A,FALSE,"Tran";"Riqfinpro",#N/A,FALSE,"Tran"}</definedName>
    <definedName name="rrr" localSheetId="33" hidden="1">{"Riqfin97",#N/A,FALSE,"Tran";"Riqfinpro",#N/A,FALSE,"Tran"}</definedName>
    <definedName name="rrr" localSheetId="37" hidden="1">{"Riqfin97",#N/A,FALSE,"Tran";"Riqfinpro",#N/A,FALSE,"Tran"}</definedName>
    <definedName name="rrr" localSheetId="39" hidden="1">{"Riqfin97",#N/A,FALSE,"Tran";"Riqfinpro",#N/A,FALSE,"Tran"}</definedName>
    <definedName name="rrr" localSheetId="41" hidden="1">{"Riqfin97",#N/A,FALSE,"Tran";"Riqfinpro",#N/A,FALSE,"Tran"}</definedName>
    <definedName name="rrr" localSheetId="42" hidden="1">{"Riqfin97",#N/A,FALSE,"Tran";"Riqfinpro",#N/A,FALSE,"Tran"}</definedName>
    <definedName name="rrr" localSheetId="4" hidden="1">{"Riqfin97",#N/A,FALSE,"Tran";"Riqfinpro",#N/A,FALSE,"Tran"}</definedName>
    <definedName name="rrr" localSheetId="6" hidden="1">{"Riqfin97",#N/A,FALSE,"Tran";"Riqfinpro",#N/A,FALSE,"Tran"}</definedName>
    <definedName name="rrr" hidden="1">{"Riqfin97",#N/A,FALSE,"Tran";"Riqfinpro",#N/A,FALSE,"Tran"}</definedName>
    <definedName name="rs" localSheetId="24" hidden="1">{"BOP_TAB",#N/A,FALSE,"N";"MIDTERM_TAB",#N/A,FALSE,"O";"FUND_CRED",#N/A,FALSE,"P";"DEBT_TAB1",#N/A,FALSE,"Q";"DEBT_TAB2",#N/A,FALSE,"Q";"FORFIN_TAB1",#N/A,FALSE,"R";"FORFIN_TAB2",#N/A,FALSE,"R";"BOP_ANALY",#N/A,FALSE,"U"}</definedName>
    <definedName name="rs" localSheetId="25" hidden="1">{"BOP_TAB",#N/A,FALSE,"N";"MIDTERM_TAB",#N/A,FALSE,"O";"FUND_CRED",#N/A,FALSE,"P";"DEBT_TAB1",#N/A,FALSE,"Q";"DEBT_TAB2",#N/A,FALSE,"Q";"FORFIN_TAB1",#N/A,FALSE,"R";"FORFIN_TAB2",#N/A,FALSE,"R";"BOP_ANALY",#N/A,FALSE,"U"}</definedName>
    <definedName name="rs" localSheetId="28"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32" hidden="1">{"BOP_TAB",#N/A,FALSE,"N";"MIDTERM_TAB",#N/A,FALSE,"O";"FUND_CRED",#N/A,FALSE,"P";"DEBT_TAB1",#N/A,FALSE,"Q";"DEBT_TAB2",#N/A,FALSE,"Q";"FORFIN_TAB1",#N/A,FALSE,"R";"FORFIN_TAB2",#N/A,FALSE,"R";"BOP_ANALY",#N/A,FALSE,"U"}</definedName>
    <definedName name="rs" localSheetId="33" hidden="1">{"BOP_TAB",#N/A,FALSE,"N";"MIDTERM_TAB",#N/A,FALSE,"O";"FUND_CRED",#N/A,FALSE,"P";"DEBT_TAB1",#N/A,FALSE,"Q";"DEBT_TAB2",#N/A,FALSE,"Q";"FORFIN_TAB1",#N/A,FALSE,"R";"FORFIN_TAB2",#N/A,FALSE,"R";"BOP_ANALY",#N/A,FALSE,"U"}</definedName>
    <definedName name="rs" localSheetId="37" hidden="1">{"BOP_TAB",#N/A,FALSE,"N";"MIDTERM_TAB",#N/A,FALSE,"O";"FUND_CRED",#N/A,FALSE,"P";"DEBT_TAB1",#N/A,FALSE,"Q";"DEBT_TAB2",#N/A,FALSE,"Q";"FORFIN_TAB1",#N/A,FALSE,"R";"FORFIN_TAB2",#N/A,FALSE,"R";"BOP_ANALY",#N/A,FALSE,"U"}</definedName>
    <definedName name="rs" localSheetId="39"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tr" localSheetId="24" hidden="1">{"Main Economic Indicators",#N/A,FALSE,"C"}</definedName>
    <definedName name="rtr" localSheetId="25" hidden="1">{"Main Economic Indicators",#N/A,FALSE,"C"}</definedName>
    <definedName name="rtr" localSheetId="28" hidden="1">{"Main Economic Indicators",#N/A,FALSE,"C"}</definedName>
    <definedName name="rtr" localSheetId="29" hidden="1">{"Main Economic Indicators",#N/A,FALSE,"C"}</definedName>
    <definedName name="rtr" localSheetId="31" hidden="1">{"Main Economic Indicators",#N/A,FALSE,"C"}</definedName>
    <definedName name="rtr" localSheetId="32" hidden="1">{"Main Economic Indicators",#N/A,FALSE,"C"}</definedName>
    <definedName name="rtr" localSheetId="33" hidden="1">{"Main Economic Indicators",#N/A,FALSE,"C"}</definedName>
    <definedName name="rtr" localSheetId="37" hidden="1">{"Main Economic Indicators",#N/A,FALSE,"C"}</definedName>
    <definedName name="rtr" localSheetId="39" hidden="1">{"Main Economic Indicators",#N/A,FALSE,"C"}</definedName>
    <definedName name="rtr" localSheetId="41" hidden="1">{"Main Economic Indicators",#N/A,FALSE,"C"}</definedName>
    <definedName name="rtr" localSheetId="42" hidden="1">{"Main Economic Indicators",#N/A,FALSE,"C"}</definedName>
    <definedName name="rtr" localSheetId="4" hidden="1">{"Main Economic Indicators",#N/A,FALSE,"C"}</definedName>
    <definedName name="rtr" localSheetId="6" hidden="1">{"Main Economic Indicators",#N/A,FALSE,"C"}</definedName>
    <definedName name="rtr" hidden="1">{"Main Economic Indicators",#N/A,FALSE,"C"}</definedName>
    <definedName name="rtre" localSheetId="24" hidden="1">{"Main Economic Indicators",#N/A,FALSE,"C"}</definedName>
    <definedName name="rtre" localSheetId="25" hidden="1">{"Main Economic Indicators",#N/A,FALSE,"C"}</definedName>
    <definedName name="rtre" localSheetId="28" hidden="1">{"Main Economic Indicators",#N/A,FALSE,"C"}</definedName>
    <definedName name="rtre" localSheetId="29" hidden="1">{"Main Economic Indicators",#N/A,FALSE,"C"}</definedName>
    <definedName name="rtre" localSheetId="31" hidden="1">{"Main Economic Indicators",#N/A,FALSE,"C"}</definedName>
    <definedName name="rtre" localSheetId="32" hidden="1">{"Main Economic Indicators",#N/A,FALSE,"C"}</definedName>
    <definedName name="rtre" localSheetId="33" hidden="1">{"Main Economic Indicators",#N/A,FALSE,"C"}</definedName>
    <definedName name="rtre" localSheetId="37" hidden="1">{"Main Economic Indicators",#N/A,FALSE,"C"}</definedName>
    <definedName name="rtre" localSheetId="39" hidden="1">{"Main Economic Indicators",#N/A,FALSE,"C"}</definedName>
    <definedName name="rtre" localSheetId="41" hidden="1">{"Main Economic Indicators",#N/A,FALSE,"C"}</definedName>
    <definedName name="rtre" localSheetId="42" hidden="1">{"Main Economic Indicators",#N/A,FALSE,"C"}</definedName>
    <definedName name="rtre" localSheetId="4" hidden="1">{"Main Economic Indicators",#N/A,FALSE,"C"}</definedName>
    <definedName name="rtre" localSheetId="6" hidden="1">{"Main Economic Indicators",#N/A,FALSE,"C"}</definedName>
    <definedName name="rtre" hidden="1">{"Main Economic Indicators",#N/A,FALSE,"C"}</definedName>
    <definedName name="Rwvu.Print." hidden="1">#N/A</definedName>
    <definedName name="ry" localSheetId="2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 hidden="1">{"CONSOLIDATED",#N/A,FALSE,"TAB2";"CONSOL_GDP",#N/A,FALSE,"TAB3";"STATE_OP",#N/A,FALSE,"TAB13APP";"STATE_GDP",#N/A,FALSE,"TAB14APP";"TAXREV",#N/A,FALSE,"TAB15APP";"CURREXP",#N/A,FALSE,"TAB16APP";"PEF",#N/A,FALSE,"TAB17APP";"PEF_GDP",#N/A,FALSE,"TAB18APP";"PENSION_AVG",#N/A,FALSE,"TAB19APP";"BENEFIT_UNEMP",#N/A,FALSE,"TAB20APP"}</definedName>
    <definedName name="ry" hidden="1">{"CONSOLIDATED",#N/A,FALSE,"TAB2";"CONSOL_GDP",#N/A,FALSE,"TAB3";"STATE_OP",#N/A,FALSE,"TAB13APP";"STATE_GDP",#N/A,FALSE,"TAB14APP";"TAXREV",#N/A,FALSE,"TAB15APP";"CURREXP",#N/A,FALSE,"TAB16APP";"PEF",#N/A,FALSE,"TAB17APP";"PEF_GDP",#N/A,FALSE,"TAB18APP";"PENSION_AVG",#N/A,FALSE,"TAB19APP";"BENEFIT_UNEMP",#N/A,FALSE,"TAB20APP"}</definedName>
    <definedName name="ryy" localSheetId="24" hidden="1">{"TBILLS_ALL",#N/A,FALSE,"FITB_all"}</definedName>
    <definedName name="ryy" localSheetId="25" hidden="1">{"TBILLS_ALL",#N/A,FALSE,"FITB_all"}</definedName>
    <definedName name="ryy" localSheetId="28" hidden="1">{"TBILLS_ALL",#N/A,FALSE,"FITB_all"}</definedName>
    <definedName name="ryy" localSheetId="29" hidden="1">{"TBILLS_ALL",#N/A,FALSE,"FITB_all"}</definedName>
    <definedName name="ryy" localSheetId="31" hidden="1">{"TBILLS_ALL",#N/A,FALSE,"FITB_all"}</definedName>
    <definedName name="ryy" localSheetId="32" hidden="1">{"TBILLS_ALL",#N/A,FALSE,"FITB_all"}</definedName>
    <definedName name="ryy" localSheetId="33" hidden="1">{"TBILLS_ALL",#N/A,FALSE,"FITB_all"}</definedName>
    <definedName name="ryy" localSheetId="37" hidden="1">{"TBILLS_ALL",#N/A,FALSE,"FITB_all"}</definedName>
    <definedName name="ryy" localSheetId="39" hidden="1">{"TBILLS_ALL",#N/A,FALSE,"FITB_all"}</definedName>
    <definedName name="ryy" localSheetId="41" hidden="1">{"TBILLS_ALL",#N/A,FALSE,"FITB_all"}</definedName>
    <definedName name="ryy" localSheetId="42" hidden="1">{"TBILLS_ALL",#N/A,FALSE,"FITB_all"}</definedName>
    <definedName name="ryy" localSheetId="4" hidden="1">{"TBILLS_ALL",#N/A,FALSE,"FITB_all"}</definedName>
    <definedName name="ryy" localSheetId="6" hidden="1">{"TBILLS_ALL",#N/A,FALSE,"FITB_all"}</definedName>
    <definedName name="ryy" hidden="1">{"TBILLS_ALL",#N/A,FALSE,"FITB_all"}</definedName>
    <definedName name="s" localSheetId="28" hidden="1">#REF!</definedName>
    <definedName name="s" localSheetId="39" hidden="1">#REF!</definedName>
    <definedName name="s" localSheetId="42" hidden="1">#REF!</definedName>
    <definedName name="s" localSheetId="6" hidden="1">#REF!</definedName>
    <definedName name="s" hidden="1">#REF!</definedName>
    <definedName name="sar"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24" hidden="1">{"Riqfin97",#N/A,FALSE,"Tran";"Riqfinpro",#N/A,FALSE,"Tran"}</definedName>
    <definedName name="sdf" localSheetId="25" hidden="1">{"Riqfin97",#N/A,FALSE,"Tran";"Riqfinpro",#N/A,FALSE,"Tran"}</definedName>
    <definedName name="sdf" localSheetId="28" hidden="1">{"Riqfin97",#N/A,FALSE,"Tran";"Riqfinpro",#N/A,FALSE,"Tran"}</definedName>
    <definedName name="sdf" localSheetId="29" hidden="1">{"Riqfin97",#N/A,FALSE,"Tran";"Riqfinpro",#N/A,FALSE,"Tran"}</definedName>
    <definedName name="sdf" localSheetId="31" hidden="1">{"Riqfin97",#N/A,FALSE,"Tran";"Riqfinpro",#N/A,FALSE,"Tran"}</definedName>
    <definedName name="sdf" localSheetId="32" hidden="1">{"Riqfin97",#N/A,FALSE,"Tran";"Riqfinpro",#N/A,FALSE,"Tran"}</definedName>
    <definedName name="sdf" localSheetId="33" hidden="1">{"Riqfin97",#N/A,FALSE,"Tran";"Riqfinpro",#N/A,FALSE,"Tran"}</definedName>
    <definedName name="sdf" localSheetId="37" hidden="1">{"Riqfin97",#N/A,FALSE,"Tran";"Riqfinpro",#N/A,FALSE,"Tran"}</definedName>
    <definedName name="sdf" localSheetId="39" hidden="1">{"Riqfin97",#N/A,FALSE,"Tran";"Riqfinpro",#N/A,FALSE,"Tran"}</definedName>
    <definedName name="sdf" localSheetId="41" hidden="1">{"Riqfin97",#N/A,FALSE,"Tran";"Riqfinpro",#N/A,FALSE,"Tran"}</definedName>
    <definedName name="sdf" localSheetId="42" hidden="1">{"Riqfin97",#N/A,FALSE,"Tran";"Riqfinpro",#N/A,FALSE,"Tran"}</definedName>
    <definedName name="sdf" localSheetId="4" hidden="1">{"Riqfin97",#N/A,FALSE,"Tran";"Riqfinpro",#N/A,FALSE,"Tran"}</definedName>
    <definedName name="sdf" localSheetId="6" hidden="1">{"Riqfin97",#N/A,FALSE,"Tran";"Riqfinpro",#N/A,FALSE,"Tran"}</definedName>
    <definedName name="sdf" hidden="1">{"Riqfin97",#N/A,FALSE,"Tran";"Riqfinpro",#N/A,FALSE,"Tran"}</definedName>
    <definedName name="sdhighaoidfj" localSheetId="24" hidden="1">{"macro",#N/A,FALSE,"Macro";"smq2",#N/A,FALSE,"Data";"smq3",#N/A,FALSE,"Data";"smq4",#N/A,FALSE,"Data";"smq5",#N/A,FALSE,"Data";"smq6",#N/A,FALSE,"Data";"smq7",#N/A,FALSE,"Data";"smq8",#N/A,FALSE,"Data";"smq9",#N/A,FALSE,"Data"}</definedName>
    <definedName name="sdhighaoidfj" localSheetId="25" hidden="1">{"macro",#N/A,FALSE,"Macro";"smq2",#N/A,FALSE,"Data";"smq3",#N/A,FALSE,"Data";"smq4",#N/A,FALSE,"Data";"smq5",#N/A,FALSE,"Data";"smq6",#N/A,FALSE,"Data";"smq7",#N/A,FALSE,"Data";"smq8",#N/A,FALSE,"Data";"smq9",#N/A,FALSE,"Data"}</definedName>
    <definedName name="sdhighaoidfj" localSheetId="28" hidden="1">{"macro",#N/A,FALSE,"Macro";"smq2",#N/A,FALSE,"Data";"smq3",#N/A,FALSE,"Data";"smq4",#N/A,FALSE,"Data";"smq5",#N/A,FALSE,"Data";"smq6",#N/A,FALSE,"Data";"smq7",#N/A,FALSE,"Data";"smq8",#N/A,FALSE,"Data";"smq9",#N/A,FALSE,"Data"}</definedName>
    <definedName name="sdhighaoidfj" localSheetId="29" hidden="1">{"macro",#N/A,FALSE,"Macro";"smq2",#N/A,FALSE,"Data";"smq3",#N/A,FALSE,"Data";"smq4",#N/A,FALSE,"Data";"smq5",#N/A,FALSE,"Data";"smq6",#N/A,FALSE,"Data";"smq7",#N/A,FALSE,"Data";"smq8",#N/A,FALSE,"Data";"smq9",#N/A,FALSE,"Data"}</definedName>
    <definedName name="sdhighaoidfj" localSheetId="31" hidden="1">{"macro",#N/A,FALSE,"Macro";"smq2",#N/A,FALSE,"Data";"smq3",#N/A,FALSE,"Data";"smq4",#N/A,FALSE,"Data";"smq5",#N/A,FALSE,"Data";"smq6",#N/A,FALSE,"Data";"smq7",#N/A,FALSE,"Data";"smq8",#N/A,FALSE,"Data";"smq9",#N/A,FALSE,"Data"}</definedName>
    <definedName name="sdhighaoidfj" localSheetId="32" hidden="1">{"macro",#N/A,FALSE,"Macro";"smq2",#N/A,FALSE,"Data";"smq3",#N/A,FALSE,"Data";"smq4",#N/A,FALSE,"Data";"smq5",#N/A,FALSE,"Data";"smq6",#N/A,FALSE,"Data";"smq7",#N/A,FALSE,"Data";"smq8",#N/A,FALSE,"Data";"smq9",#N/A,FALSE,"Data"}</definedName>
    <definedName name="sdhighaoidfj" localSheetId="33" hidden="1">{"macro",#N/A,FALSE,"Macro";"smq2",#N/A,FALSE,"Data";"smq3",#N/A,FALSE,"Data";"smq4",#N/A,FALSE,"Data";"smq5",#N/A,FALSE,"Data";"smq6",#N/A,FALSE,"Data";"smq7",#N/A,FALSE,"Data";"smq8",#N/A,FALSE,"Data";"smq9",#N/A,FALSE,"Data"}</definedName>
    <definedName name="sdhighaoidfj" localSheetId="37" hidden="1">{"macro",#N/A,FALSE,"Macro";"smq2",#N/A,FALSE,"Data";"smq3",#N/A,FALSE,"Data";"smq4",#N/A,FALSE,"Data";"smq5",#N/A,FALSE,"Data";"smq6",#N/A,FALSE,"Data";"smq7",#N/A,FALSE,"Data";"smq8",#N/A,FALSE,"Data";"smq9",#N/A,FALSE,"Data"}</definedName>
    <definedName name="sdhighaoidfj" localSheetId="39" hidden="1">{"macro",#N/A,FALSE,"Macro";"smq2",#N/A,FALSE,"Data";"smq3",#N/A,FALSE,"Data";"smq4",#N/A,FALSE,"Data";"smq5",#N/A,FALSE,"Data";"smq6",#N/A,FALSE,"Data";"smq7",#N/A,FALSE,"Data";"smq8",#N/A,FALSE,"Data";"smq9",#N/A,FALSE,"Data"}</definedName>
    <definedName name="sdhighaoidfj" localSheetId="41" hidden="1">{"macro",#N/A,FALSE,"Macro";"smq2",#N/A,FALSE,"Data";"smq3",#N/A,FALSE,"Data";"smq4",#N/A,FALSE,"Data";"smq5",#N/A,FALSE,"Data";"smq6",#N/A,FALSE,"Data";"smq7",#N/A,FALSE,"Data";"smq8",#N/A,FALSE,"Data";"smq9",#N/A,FALSE,"Data"}</definedName>
    <definedName name="sdhighaoidfj" localSheetId="42" hidden="1">{"macro",#N/A,FALSE,"Macro";"smq2",#N/A,FALSE,"Data";"smq3",#N/A,FALSE,"Data";"smq4",#N/A,FALSE,"Data";"smq5",#N/A,FALSE,"Data";"smq6",#N/A,FALSE,"Data";"smq7",#N/A,FALSE,"Data";"smq8",#N/A,FALSE,"Data";"smq9",#N/A,FALSE,"Data"}</definedName>
    <definedName name="sdhighaoidfj" localSheetId="4" hidden="1">{"macro",#N/A,FALSE,"Macro";"smq2",#N/A,FALSE,"Data";"smq3",#N/A,FALSE,"Data";"smq4",#N/A,FALSE,"Data";"smq5",#N/A,FALSE,"Data";"smq6",#N/A,FALSE,"Data";"smq7",#N/A,FALSE,"Data";"smq8",#N/A,FALSE,"Data";"smq9",#N/A,FALSE,"Data"}</definedName>
    <definedName name="sdhighaoidfj" localSheetId="6" hidden="1">{"macro",#N/A,FALSE,"Macro";"smq2",#N/A,FALSE,"Data";"smq3",#N/A,FALSE,"Data";"smq4",#N/A,FALSE,"Data";"smq5",#N/A,FALSE,"Data";"smq6",#N/A,FALSE,"Data";"smq7",#N/A,FALSE,"Data";"smq8",#N/A,FALSE,"Data";"smq9",#N/A,FALSE,"Data"}</definedName>
    <definedName name="sdhighaoidfj" hidden="1">{"macro",#N/A,FALSE,"Macro";"smq2",#N/A,FALSE,"Data";"smq3",#N/A,FALSE,"Data";"smq4",#N/A,FALSE,"Data";"smq5",#N/A,FALSE,"Data";"smq6",#N/A,FALSE,"Data";"smq7",#N/A,FALSE,"Data";"smq8",#N/A,FALSE,"Data";"smq9",#N/A,FALSE,"Data"}</definedName>
    <definedName name="sdlifjwerf" localSheetId="24" hidden="1">{"macro",#N/A,FALSE,"Macro";"smq2",#N/A,FALSE,"Data";"smq3",#N/A,FALSE,"Data";"smq4",#N/A,FALSE,"Data";"smq5",#N/A,FALSE,"Data";"smq6",#N/A,FALSE,"Data";"smq7",#N/A,FALSE,"Data";"smq8",#N/A,FALSE,"Data";"smq9",#N/A,FALSE,"Data"}</definedName>
    <definedName name="sdlifjwerf" localSheetId="25" hidden="1">{"macro",#N/A,FALSE,"Macro";"smq2",#N/A,FALSE,"Data";"smq3",#N/A,FALSE,"Data";"smq4",#N/A,FALSE,"Data";"smq5",#N/A,FALSE,"Data";"smq6",#N/A,FALSE,"Data";"smq7",#N/A,FALSE,"Data";"smq8",#N/A,FALSE,"Data";"smq9",#N/A,FALSE,"Data"}</definedName>
    <definedName name="sdlifjwerf" localSheetId="28" hidden="1">{"macro",#N/A,FALSE,"Macro";"smq2",#N/A,FALSE,"Data";"smq3",#N/A,FALSE,"Data";"smq4",#N/A,FALSE,"Data";"smq5",#N/A,FALSE,"Data";"smq6",#N/A,FALSE,"Data";"smq7",#N/A,FALSE,"Data";"smq8",#N/A,FALSE,"Data";"smq9",#N/A,FALSE,"Data"}</definedName>
    <definedName name="sdlifjwerf" localSheetId="29" hidden="1">{"macro",#N/A,FALSE,"Macro";"smq2",#N/A,FALSE,"Data";"smq3",#N/A,FALSE,"Data";"smq4",#N/A,FALSE,"Data";"smq5",#N/A,FALSE,"Data";"smq6",#N/A,FALSE,"Data";"smq7",#N/A,FALSE,"Data";"smq8",#N/A,FALSE,"Data";"smq9",#N/A,FALSE,"Data"}</definedName>
    <definedName name="sdlifjwerf" localSheetId="31" hidden="1">{"macro",#N/A,FALSE,"Macro";"smq2",#N/A,FALSE,"Data";"smq3",#N/A,FALSE,"Data";"smq4",#N/A,FALSE,"Data";"smq5",#N/A,FALSE,"Data";"smq6",#N/A,FALSE,"Data";"smq7",#N/A,FALSE,"Data";"smq8",#N/A,FALSE,"Data";"smq9",#N/A,FALSE,"Data"}</definedName>
    <definedName name="sdlifjwerf" localSheetId="32" hidden="1">{"macro",#N/A,FALSE,"Macro";"smq2",#N/A,FALSE,"Data";"smq3",#N/A,FALSE,"Data";"smq4",#N/A,FALSE,"Data";"smq5",#N/A,FALSE,"Data";"smq6",#N/A,FALSE,"Data";"smq7",#N/A,FALSE,"Data";"smq8",#N/A,FALSE,"Data";"smq9",#N/A,FALSE,"Data"}</definedName>
    <definedName name="sdlifjwerf" localSheetId="33" hidden="1">{"macro",#N/A,FALSE,"Macro";"smq2",#N/A,FALSE,"Data";"smq3",#N/A,FALSE,"Data";"smq4",#N/A,FALSE,"Data";"smq5",#N/A,FALSE,"Data";"smq6",#N/A,FALSE,"Data";"smq7",#N/A,FALSE,"Data";"smq8",#N/A,FALSE,"Data";"smq9",#N/A,FALSE,"Data"}</definedName>
    <definedName name="sdlifjwerf" localSheetId="37" hidden="1">{"macro",#N/A,FALSE,"Macro";"smq2",#N/A,FALSE,"Data";"smq3",#N/A,FALSE,"Data";"smq4",#N/A,FALSE,"Data";"smq5",#N/A,FALSE,"Data";"smq6",#N/A,FALSE,"Data";"smq7",#N/A,FALSE,"Data";"smq8",#N/A,FALSE,"Data";"smq9",#N/A,FALSE,"Data"}</definedName>
    <definedName name="sdlifjwerf" localSheetId="39" hidden="1">{"macro",#N/A,FALSE,"Macro";"smq2",#N/A,FALSE,"Data";"smq3",#N/A,FALSE,"Data";"smq4",#N/A,FALSE,"Data";"smq5",#N/A,FALSE,"Data";"smq6",#N/A,FALSE,"Data";"smq7",#N/A,FALSE,"Data";"smq8",#N/A,FALSE,"Data";"smq9",#N/A,FALSE,"Data"}</definedName>
    <definedName name="sdlifjwerf" localSheetId="41" hidden="1">{"macro",#N/A,FALSE,"Macro";"smq2",#N/A,FALSE,"Data";"smq3",#N/A,FALSE,"Data";"smq4",#N/A,FALSE,"Data";"smq5",#N/A,FALSE,"Data";"smq6",#N/A,FALSE,"Data";"smq7",#N/A,FALSE,"Data";"smq8",#N/A,FALSE,"Data";"smq9",#N/A,FALSE,"Data"}</definedName>
    <definedName name="sdlifjwerf" localSheetId="42" hidden="1">{"macro",#N/A,FALSE,"Macro";"smq2",#N/A,FALSE,"Data";"smq3",#N/A,FALSE,"Data";"smq4",#N/A,FALSE,"Data";"smq5",#N/A,FALSE,"Data";"smq6",#N/A,FALSE,"Data";"smq7",#N/A,FALSE,"Data";"smq8",#N/A,FALSE,"Data";"smq9",#N/A,FALSE,"Data"}</definedName>
    <definedName name="sdlifjwerf" localSheetId="4" hidden="1">{"macro",#N/A,FALSE,"Macro";"smq2",#N/A,FALSE,"Data";"smq3",#N/A,FALSE,"Data";"smq4",#N/A,FALSE,"Data";"smq5",#N/A,FALSE,"Data";"smq6",#N/A,FALSE,"Data";"smq7",#N/A,FALSE,"Data";"smq8",#N/A,FALSE,"Data";"smq9",#N/A,FALSE,"Data"}</definedName>
    <definedName name="sdlifjwerf" localSheetId="6" hidden="1">{"macro",#N/A,FALSE,"Macro";"smq2",#N/A,FALSE,"Data";"smq3",#N/A,FALSE,"Data";"smq4",#N/A,FALSE,"Data";"smq5",#N/A,FALSE,"Data";"smq6",#N/A,FALSE,"Data";"smq7",#N/A,FALSE,"Data";"smq8",#N/A,FALSE,"Data";"smq9",#N/A,FALSE,"Data"}</definedName>
    <definedName name="sdlifjwerf" hidden="1">{"macro",#N/A,FALSE,"Macro";"smq2",#N/A,FALSE,"Data";"smq3",#N/A,FALSE,"Data";"smq4",#N/A,FALSE,"Data";"smq5",#N/A,FALSE,"Data";"smq6",#N/A,FALSE,"Data";"smq7",#N/A,FALSE,"Data";"smq8",#N/A,FALSE,"Data";"smq9",#N/A,FALSE,"Data"}</definedName>
    <definedName name="sencount" hidden="1">2</definedName>
    <definedName name="sfcbn" localSheetId="24" hidden="1">{"Tab1",#N/A,FALSE,"P";"Tab2",#N/A,FALSE,"P"}</definedName>
    <definedName name="sfcbn" localSheetId="25" hidden="1">{"Tab1",#N/A,FALSE,"P";"Tab2",#N/A,FALSE,"P"}</definedName>
    <definedName name="sfcbn" localSheetId="28" hidden="1">{"Tab1",#N/A,FALSE,"P";"Tab2",#N/A,FALSE,"P"}</definedName>
    <definedName name="sfcbn" localSheetId="29" hidden="1">{"Tab1",#N/A,FALSE,"P";"Tab2",#N/A,FALSE,"P"}</definedName>
    <definedName name="sfcbn" localSheetId="31" hidden="1">{"Tab1",#N/A,FALSE,"P";"Tab2",#N/A,FALSE,"P"}</definedName>
    <definedName name="sfcbn" localSheetId="32" hidden="1">{"Tab1",#N/A,FALSE,"P";"Tab2",#N/A,FALSE,"P"}</definedName>
    <definedName name="sfcbn" localSheetId="33" hidden="1">{"Tab1",#N/A,FALSE,"P";"Tab2",#N/A,FALSE,"P"}</definedName>
    <definedName name="sfcbn" localSheetId="37" hidden="1">{"Tab1",#N/A,FALSE,"P";"Tab2",#N/A,FALSE,"P"}</definedName>
    <definedName name="sfcbn" localSheetId="39" hidden="1">{"Tab1",#N/A,FALSE,"P";"Tab2",#N/A,FALSE,"P"}</definedName>
    <definedName name="sfcbn" localSheetId="41" hidden="1">{"Tab1",#N/A,FALSE,"P";"Tab2",#N/A,FALSE,"P"}</definedName>
    <definedName name="sfcbn" localSheetId="42" hidden="1">{"Tab1",#N/A,FALSE,"P";"Tab2",#N/A,FALSE,"P"}</definedName>
    <definedName name="sfcbn" localSheetId="4" hidden="1">{"Tab1",#N/A,FALSE,"P";"Tab2",#N/A,FALSE,"P"}</definedName>
    <definedName name="sfcbn" localSheetId="6" hidden="1">{"Tab1",#N/A,FALSE,"P";"Tab2",#N/A,FALSE,"P"}</definedName>
    <definedName name="sfcbn" hidden="1">{"Tab1",#N/A,FALSE,"P";"Tab2",#N/A,FALSE,"P"}</definedName>
    <definedName name="SR"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24" hidden="1">{"CBA",#N/A,FALSE,"TAB4";"MS",#N/A,FALSE,"TAB5";"BANKLOANS",#N/A,FALSE,"TAB21APP ";"INTEREST",#N/A,FALSE,"TAB22APP"}</definedName>
    <definedName name="sraff" localSheetId="25" hidden="1">{"CBA",#N/A,FALSE,"TAB4";"MS",#N/A,FALSE,"TAB5";"BANKLOANS",#N/A,FALSE,"TAB21APP ";"INTEREST",#N/A,FALSE,"TAB22APP"}</definedName>
    <definedName name="sraff" localSheetId="28" hidden="1">{"CBA",#N/A,FALSE,"TAB4";"MS",#N/A,FALSE,"TAB5";"BANKLOANS",#N/A,FALSE,"TAB21APP ";"INTEREST",#N/A,FALSE,"TAB22APP"}</definedName>
    <definedName name="sraff" localSheetId="29" hidden="1">{"CBA",#N/A,FALSE,"TAB4";"MS",#N/A,FALSE,"TAB5";"BANKLOANS",#N/A,FALSE,"TAB21APP ";"INTEREST",#N/A,FALSE,"TAB22APP"}</definedName>
    <definedName name="sraff" localSheetId="31" hidden="1">{"CBA",#N/A,FALSE,"TAB4";"MS",#N/A,FALSE,"TAB5";"BANKLOANS",#N/A,FALSE,"TAB21APP ";"INTEREST",#N/A,FALSE,"TAB22APP"}</definedName>
    <definedName name="sraff" localSheetId="32" hidden="1">{"CBA",#N/A,FALSE,"TAB4";"MS",#N/A,FALSE,"TAB5";"BANKLOANS",#N/A,FALSE,"TAB21APP ";"INTEREST",#N/A,FALSE,"TAB22APP"}</definedName>
    <definedName name="sraff" localSheetId="33" hidden="1">{"CBA",#N/A,FALSE,"TAB4";"MS",#N/A,FALSE,"TAB5";"BANKLOANS",#N/A,FALSE,"TAB21APP ";"INTEREST",#N/A,FALSE,"TAB22APP"}</definedName>
    <definedName name="sraff" localSheetId="37" hidden="1">{"CBA",#N/A,FALSE,"TAB4";"MS",#N/A,FALSE,"TAB5";"BANKLOANS",#N/A,FALSE,"TAB21APP ";"INTEREST",#N/A,FALSE,"TAB22APP"}</definedName>
    <definedName name="sraff" localSheetId="39" hidden="1">{"CBA",#N/A,FALSE,"TAB4";"MS",#N/A,FALSE,"TAB5";"BANKLOANS",#N/A,FALSE,"TAB21APP ";"INTEREST",#N/A,FALSE,"TAB22APP"}</definedName>
    <definedName name="sraff" localSheetId="41" hidden="1">{"CBA",#N/A,FALSE,"TAB4";"MS",#N/A,FALSE,"TAB5";"BANKLOANS",#N/A,FALSE,"TAB21APP ";"INTEREST",#N/A,FALSE,"TAB22APP"}</definedName>
    <definedName name="sraff" localSheetId="42" hidden="1">{"CBA",#N/A,FALSE,"TAB4";"MS",#N/A,FALSE,"TAB5";"BANKLOANS",#N/A,FALSE,"TAB21APP ";"INTEREST",#N/A,FALSE,"TAB22APP"}</definedName>
    <definedName name="sraff" localSheetId="4" hidden="1">{"CBA",#N/A,FALSE,"TAB4";"MS",#N/A,FALSE,"TAB5";"BANKLOANS",#N/A,FALSE,"TAB21APP ";"INTEREST",#N/A,FALSE,"TAB22APP"}</definedName>
    <definedName name="sraff" localSheetId="6" hidden="1">{"CBA",#N/A,FALSE,"TAB4";"MS",#N/A,FALSE,"TAB5";"BANKLOANS",#N/A,FALSE,"TAB21APP ";"INTEREST",#N/A,FALSE,"TAB22APP"}</definedName>
    <definedName name="sraff" hidden="1">{"CBA",#N/A,FALSE,"TAB4";"MS",#N/A,FALSE,"TAB5";"BANKLOANS",#N/A,FALSE,"TAB21APP ";"INTEREST",#N/A,FALSE,"TAB22APP"}</definedName>
    <definedName name="srv"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Tabelul_8" localSheetId="22">'T7'!$B$3</definedName>
    <definedName name="teset" localSheetId="24"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10" localSheetId="24" hidden="1">{"TBILLS_ALL",#N/A,FALSE,"FITB_all"}</definedName>
    <definedName name="test10" localSheetId="25" hidden="1">{"TBILLS_ALL",#N/A,FALSE,"FITB_all"}</definedName>
    <definedName name="test10" localSheetId="28" hidden="1">{"TBILLS_ALL",#N/A,FALSE,"FITB_all"}</definedName>
    <definedName name="test10" localSheetId="29" hidden="1">{"TBILLS_ALL",#N/A,FALSE,"FITB_all"}</definedName>
    <definedName name="test10" localSheetId="31" hidden="1">{"TBILLS_ALL",#N/A,FALSE,"FITB_all"}</definedName>
    <definedName name="test10" localSheetId="32" hidden="1">{"TBILLS_ALL",#N/A,FALSE,"FITB_all"}</definedName>
    <definedName name="test10" localSheetId="33" hidden="1">{"TBILLS_ALL",#N/A,FALSE,"FITB_all"}</definedName>
    <definedName name="test10" localSheetId="37" hidden="1">{"TBILLS_ALL",#N/A,FALSE,"FITB_all"}</definedName>
    <definedName name="test10" localSheetId="39" hidden="1">{"TBILLS_ALL",#N/A,FALSE,"FITB_all"}</definedName>
    <definedName name="test10" localSheetId="41" hidden="1">{"TBILLS_ALL",#N/A,FALSE,"FITB_all"}</definedName>
    <definedName name="test10" localSheetId="42" hidden="1">{"TBILLS_ALL",#N/A,FALSE,"FITB_all"}</definedName>
    <definedName name="test10" localSheetId="4" hidden="1">{"TBILLS_ALL",#N/A,FALSE,"FITB_all"}</definedName>
    <definedName name="test10" localSheetId="6" hidden="1">{"TBILLS_ALL",#N/A,FALSE,"FITB_all"}</definedName>
    <definedName name="test10" hidden="1">{"TBILLS_ALL",#N/A,FALSE,"FITB_all"}</definedName>
    <definedName name="test11" localSheetId="24" hidden="1">{"WEO",#N/A,FALSE,"T"}</definedName>
    <definedName name="test11" localSheetId="25" hidden="1">{"WEO",#N/A,FALSE,"T"}</definedName>
    <definedName name="test11" localSheetId="28" hidden="1">{"WEO",#N/A,FALSE,"T"}</definedName>
    <definedName name="test11" localSheetId="29" hidden="1">{"WEO",#N/A,FALSE,"T"}</definedName>
    <definedName name="test11" localSheetId="31" hidden="1">{"WEO",#N/A,FALSE,"T"}</definedName>
    <definedName name="test11" localSheetId="32" hidden="1">{"WEO",#N/A,FALSE,"T"}</definedName>
    <definedName name="test11" localSheetId="33" hidden="1">{"WEO",#N/A,FALSE,"T"}</definedName>
    <definedName name="test11" localSheetId="37" hidden="1">{"WEO",#N/A,FALSE,"T"}</definedName>
    <definedName name="test11" localSheetId="39" hidden="1">{"WEO",#N/A,FALSE,"T"}</definedName>
    <definedName name="test11" localSheetId="41" hidden="1">{"WEO",#N/A,FALSE,"T"}</definedName>
    <definedName name="test11" localSheetId="42" hidden="1">{"WEO",#N/A,FALSE,"T"}</definedName>
    <definedName name="test11" localSheetId="4" hidden="1">{"WEO",#N/A,FALSE,"T"}</definedName>
    <definedName name="test11" localSheetId="6" hidden="1">{"WEO",#N/A,FALSE,"T"}</definedName>
    <definedName name="test11" hidden="1">{"WEO",#N/A,FALSE,"T"}</definedName>
    <definedName name="test12" localSheetId="24" hidden="1">{"partial screen",#N/A,FALSE,"State_Gov't"}</definedName>
    <definedName name="test12" localSheetId="25" hidden="1">{"partial screen",#N/A,FALSE,"State_Gov't"}</definedName>
    <definedName name="test12" localSheetId="28" hidden="1">{"partial screen",#N/A,FALSE,"State_Gov't"}</definedName>
    <definedName name="test12" localSheetId="29" hidden="1">{"partial screen",#N/A,FALSE,"State_Gov't"}</definedName>
    <definedName name="test12" localSheetId="31" hidden="1">{"partial screen",#N/A,FALSE,"State_Gov't"}</definedName>
    <definedName name="test12" localSheetId="32" hidden="1">{"partial screen",#N/A,FALSE,"State_Gov't"}</definedName>
    <definedName name="test12" localSheetId="33" hidden="1">{"partial screen",#N/A,FALSE,"State_Gov't"}</definedName>
    <definedName name="test12" localSheetId="37" hidden="1">{"partial screen",#N/A,FALSE,"State_Gov't"}</definedName>
    <definedName name="test12" localSheetId="39" hidden="1">{"partial screen",#N/A,FALSE,"State_Gov't"}</definedName>
    <definedName name="test12" localSheetId="41" hidden="1">{"partial screen",#N/A,FALSE,"State_Gov't"}</definedName>
    <definedName name="test12" localSheetId="42" hidden="1">{"partial screen",#N/A,FALSE,"State_Gov't"}</definedName>
    <definedName name="test12" localSheetId="4" hidden="1">{"partial screen",#N/A,FALSE,"State_Gov't"}</definedName>
    <definedName name="test12" localSheetId="6" hidden="1">{"partial screen",#N/A,FALSE,"State_Gov't"}</definedName>
    <definedName name="test12" hidden="1">{"partial screen",#N/A,FALSE,"State_Gov't"}</definedName>
    <definedName name="test2" localSheetId="24" hidden="1">{"TRADE_COMP",#N/A,FALSE,"TAB23APP";"BOP",#N/A,FALSE,"TAB6";"DOT",#N/A,FALSE,"TAB24APP";"EXTDEBT",#N/A,FALSE,"TAB25APP"}</definedName>
    <definedName name="test2" localSheetId="25" hidden="1">{"TRADE_COMP",#N/A,FALSE,"TAB23APP";"BOP",#N/A,FALSE,"TAB6";"DOT",#N/A,FALSE,"TAB24APP";"EXTDEBT",#N/A,FALSE,"TAB25APP"}</definedName>
    <definedName name="test2" localSheetId="28" hidden="1">{"TRADE_COMP",#N/A,FALSE,"TAB23APP";"BOP",#N/A,FALSE,"TAB6";"DOT",#N/A,FALSE,"TAB24APP";"EXTDEBT",#N/A,FALSE,"TAB25APP"}</definedName>
    <definedName name="test2" localSheetId="29" hidden="1">{"TRADE_COMP",#N/A,FALSE,"TAB23APP";"BOP",#N/A,FALSE,"TAB6";"DOT",#N/A,FALSE,"TAB24APP";"EXTDEBT",#N/A,FALSE,"TAB25APP"}</definedName>
    <definedName name="test2" localSheetId="31" hidden="1">{"TRADE_COMP",#N/A,FALSE,"TAB23APP";"BOP",#N/A,FALSE,"TAB6";"DOT",#N/A,FALSE,"TAB24APP";"EXTDEBT",#N/A,FALSE,"TAB25APP"}</definedName>
    <definedName name="test2" localSheetId="32" hidden="1">{"TRADE_COMP",#N/A,FALSE,"TAB23APP";"BOP",#N/A,FALSE,"TAB6";"DOT",#N/A,FALSE,"TAB24APP";"EXTDEBT",#N/A,FALSE,"TAB25APP"}</definedName>
    <definedName name="test2" localSheetId="33" hidden="1">{"TRADE_COMP",#N/A,FALSE,"TAB23APP";"BOP",#N/A,FALSE,"TAB6";"DOT",#N/A,FALSE,"TAB24APP";"EXTDEBT",#N/A,FALSE,"TAB25APP"}</definedName>
    <definedName name="test2" localSheetId="37" hidden="1">{"TRADE_COMP",#N/A,FALSE,"TAB23APP";"BOP",#N/A,FALSE,"TAB6";"DOT",#N/A,FALSE,"TAB24APP";"EXTDEBT",#N/A,FALSE,"TAB25APP"}</definedName>
    <definedName name="test2" localSheetId="39" hidden="1">{"TRADE_COMP",#N/A,FALSE,"TAB23APP";"BOP",#N/A,FALSE,"TAB6";"DOT",#N/A,FALSE,"TAB24APP";"EXTDEBT",#N/A,FALSE,"TAB25APP"}</definedName>
    <definedName name="test2" localSheetId="41" hidden="1">{"TRADE_COMP",#N/A,FALSE,"TAB23APP";"BOP",#N/A,FALSE,"TAB6";"DOT",#N/A,FALSE,"TAB24APP";"EXTDEBT",#N/A,FALSE,"TAB25APP"}</definedName>
    <definedName name="test2" localSheetId="42" hidden="1">{"TRADE_COMP",#N/A,FALSE,"TAB23APP";"BOP",#N/A,FALSE,"TAB6";"DOT",#N/A,FALSE,"TAB24APP";"EXTDEBT",#N/A,FALSE,"TAB25APP"}</definedName>
    <definedName name="test2" localSheetId="4" hidden="1">{"TRADE_COMP",#N/A,FALSE,"TAB23APP";"BOP",#N/A,FALSE,"TAB6";"DOT",#N/A,FALSE,"TAB24APP";"EXTDEBT",#N/A,FALSE,"TAB25APP"}</definedName>
    <definedName name="test2" localSheetId="6" hidden="1">{"TRADE_COMP",#N/A,FALSE,"TAB23APP";"BOP",#N/A,FALSE,"TAB6";"DOT",#N/A,FALSE,"TAB24APP";"EXTDEBT",#N/A,FALSE,"TAB25APP"}</definedName>
    <definedName name="test2" hidden="1">{"TRADE_COMP",#N/A,FALSE,"TAB23APP";"BOP",#N/A,FALSE,"TAB6";"DOT",#N/A,FALSE,"TAB24APP";"EXTDEBT",#N/A,FALSE,"TAB25APP"}</definedName>
    <definedName name="test3"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4" localSheetId="24" hidden="1">{"BOP_TAB",#N/A,FALSE,"N";"MIDTERM_TAB",#N/A,FALSE,"O"}</definedName>
    <definedName name="test4" localSheetId="25" hidden="1">{"BOP_TAB",#N/A,FALSE,"N";"MIDTERM_TAB",#N/A,FALSE,"O"}</definedName>
    <definedName name="test4" localSheetId="28" hidden="1">{"BOP_TAB",#N/A,FALSE,"N";"MIDTERM_TAB",#N/A,FALSE,"O"}</definedName>
    <definedName name="test4" localSheetId="29" hidden="1">{"BOP_TAB",#N/A,FALSE,"N";"MIDTERM_TAB",#N/A,FALSE,"O"}</definedName>
    <definedName name="test4" localSheetId="31" hidden="1">{"BOP_TAB",#N/A,FALSE,"N";"MIDTERM_TAB",#N/A,FALSE,"O"}</definedName>
    <definedName name="test4" localSheetId="32" hidden="1">{"BOP_TAB",#N/A,FALSE,"N";"MIDTERM_TAB",#N/A,FALSE,"O"}</definedName>
    <definedName name="test4" localSheetId="33" hidden="1">{"BOP_TAB",#N/A,FALSE,"N";"MIDTERM_TAB",#N/A,FALSE,"O"}</definedName>
    <definedName name="test4" localSheetId="37" hidden="1">{"BOP_TAB",#N/A,FALSE,"N";"MIDTERM_TAB",#N/A,FALSE,"O"}</definedName>
    <definedName name="test4" localSheetId="39" hidden="1">{"BOP_TAB",#N/A,FALSE,"N";"MIDTERM_TAB",#N/A,FALSE,"O"}</definedName>
    <definedName name="test4" localSheetId="41" hidden="1">{"BOP_TAB",#N/A,FALSE,"N";"MIDTERM_TAB",#N/A,FALSE,"O"}</definedName>
    <definedName name="test4" localSheetId="42" hidden="1">{"BOP_TAB",#N/A,FALSE,"N";"MIDTERM_TAB",#N/A,FALSE,"O"}</definedName>
    <definedName name="test4" localSheetId="4" hidden="1">{"BOP_TAB",#N/A,FALSE,"N";"MIDTERM_TAB",#N/A,FALSE,"O"}</definedName>
    <definedName name="test4" localSheetId="6" hidden="1">{"BOP_TAB",#N/A,FALSE,"N";"MIDTERM_TAB",#N/A,FALSE,"O"}</definedName>
    <definedName name="test4" hidden="1">{"BOP_TAB",#N/A,FALSE,"N";"MIDTERM_TAB",#N/A,FALSE,"O"}</definedName>
    <definedName name="test5" localSheetId="2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 hidden="1">{"CONSOLIDATED",#N/A,FALSE,"TAB2";"CONSOL_GDP",#N/A,FALSE,"TAB3";"STATE_OP",#N/A,FALSE,"TAB13APP";"STATE_GDP",#N/A,FALSE,"TAB14APP";"TAXREV",#N/A,FALSE,"TAB15APP";"CURREXP",#N/A,FALSE,"TAB16APP";"PEF",#N/A,FALSE,"TAB17APP";"PEF_GDP",#N/A,FALSE,"TAB18APP";"PENSION_AVG",#N/A,FALSE,"TAB19APP";"BENEFIT_UNEMP",#N/A,FALSE,"TAB20APP"}</definedName>
    <definedName name="test5" hidden="1">{"CONSOLIDATED",#N/A,FALSE,"TAB2";"CONSOL_GDP",#N/A,FALSE,"TAB3";"STATE_OP",#N/A,FALSE,"TAB13APP";"STATE_GDP",#N/A,FALSE,"TAB14APP";"TAXREV",#N/A,FALSE,"TAB15APP";"CURREXP",#N/A,FALSE,"TAB16APP";"PEF",#N/A,FALSE,"TAB17APP";"PEF_GDP",#N/A,FALSE,"TAB18APP";"PENSION_AVG",#N/A,FALSE,"TAB19APP";"BENEFIT_UNEMP",#N/A,FALSE,"TAB20APP"}</definedName>
    <definedName name="test6" localSheetId="24" hidden="1">{"BOP_TAB",#N/A,FALSE,"N";"MIDTERM_TAB",#N/A,FALSE,"O";"FUND_CRED",#N/A,FALSE,"P";"DEBT_TAB1",#N/A,FALSE,"Q";"DEBT_TAB2",#N/A,FALSE,"Q";"FORFIN_TAB1",#N/A,FALSE,"R";"FORFIN_TAB2",#N/A,FALSE,"R";"BOP_ANALY",#N/A,FALSE,"U"}</definedName>
    <definedName name="test6" localSheetId="25" hidden="1">{"BOP_TAB",#N/A,FALSE,"N";"MIDTERM_TAB",#N/A,FALSE,"O";"FUND_CRED",#N/A,FALSE,"P";"DEBT_TAB1",#N/A,FALSE,"Q";"DEBT_TAB2",#N/A,FALSE,"Q";"FORFIN_TAB1",#N/A,FALSE,"R";"FORFIN_TAB2",#N/A,FALSE,"R";"BOP_ANALY",#N/A,FALSE,"U"}</definedName>
    <definedName name="test6" localSheetId="28" hidden="1">{"BOP_TAB",#N/A,FALSE,"N";"MIDTERM_TAB",#N/A,FALSE,"O";"FUND_CRED",#N/A,FALSE,"P";"DEBT_TAB1",#N/A,FALSE,"Q";"DEBT_TAB2",#N/A,FALSE,"Q";"FORFIN_TAB1",#N/A,FALSE,"R";"FORFIN_TAB2",#N/A,FALSE,"R";"BOP_ANALY",#N/A,FALSE,"U"}</definedName>
    <definedName name="test6" localSheetId="29" hidden="1">{"BOP_TAB",#N/A,FALSE,"N";"MIDTERM_TAB",#N/A,FALSE,"O";"FUND_CRED",#N/A,FALSE,"P";"DEBT_TAB1",#N/A,FALSE,"Q";"DEBT_TAB2",#N/A,FALSE,"Q";"FORFIN_TAB1",#N/A,FALSE,"R";"FORFIN_TAB2",#N/A,FALSE,"R";"BOP_ANALY",#N/A,FALSE,"U"}</definedName>
    <definedName name="test6" localSheetId="31" hidden="1">{"BOP_TAB",#N/A,FALSE,"N";"MIDTERM_TAB",#N/A,FALSE,"O";"FUND_CRED",#N/A,FALSE,"P";"DEBT_TAB1",#N/A,FALSE,"Q";"DEBT_TAB2",#N/A,FALSE,"Q";"FORFIN_TAB1",#N/A,FALSE,"R";"FORFIN_TAB2",#N/A,FALSE,"R";"BOP_ANALY",#N/A,FALSE,"U"}</definedName>
    <definedName name="test6" localSheetId="32" hidden="1">{"BOP_TAB",#N/A,FALSE,"N";"MIDTERM_TAB",#N/A,FALSE,"O";"FUND_CRED",#N/A,FALSE,"P";"DEBT_TAB1",#N/A,FALSE,"Q";"DEBT_TAB2",#N/A,FALSE,"Q";"FORFIN_TAB1",#N/A,FALSE,"R";"FORFIN_TAB2",#N/A,FALSE,"R";"BOP_ANALY",#N/A,FALSE,"U"}</definedName>
    <definedName name="test6" localSheetId="33" hidden="1">{"BOP_TAB",#N/A,FALSE,"N";"MIDTERM_TAB",#N/A,FALSE,"O";"FUND_CRED",#N/A,FALSE,"P";"DEBT_TAB1",#N/A,FALSE,"Q";"DEBT_TAB2",#N/A,FALSE,"Q";"FORFIN_TAB1",#N/A,FALSE,"R";"FORFIN_TAB2",#N/A,FALSE,"R";"BOP_ANALY",#N/A,FALSE,"U"}</definedName>
    <definedName name="test6" localSheetId="37" hidden="1">{"BOP_TAB",#N/A,FALSE,"N";"MIDTERM_TAB",#N/A,FALSE,"O";"FUND_CRED",#N/A,FALSE,"P";"DEBT_TAB1",#N/A,FALSE,"Q";"DEBT_TAB2",#N/A,FALSE,"Q";"FORFIN_TAB1",#N/A,FALSE,"R";"FORFIN_TAB2",#N/A,FALSE,"R";"BOP_ANALY",#N/A,FALSE,"U"}</definedName>
    <definedName name="test6" localSheetId="39" hidden="1">{"BOP_TAB",#N/A,FALSE,"N";"MIDTERM_TAB",#N/A,FALSE,"O";"FUND_CRED",#N/A,FALSE,"P";"DEBT_TAB1",#N/A,FALSE,"Q";"DEBT_TAB2",#N/A,FALSE,"Q";"FORFIN_TAB1",#N/A,FALSE,"R";"FORFIN_TAB2",#N/A,FALSE,"R";"BOP_ANALY",#N/A,FALSE,"U"}</definedName>
    <definedName name="test6" localSheetId="41" hidden="1">{"BOP_TAB",#N/A,FALSE,"N";"MIDTERM_TAB",#N/A,FALSE,"O";"FUND_CRED",#N/A,FALSE,"P";"DEBT_TAB1",#N/A,FALSE,"Q";"DEBT_TAB2",#N/A,FALSE,"Q";"FORFIN_TAB1",#N/A,FALSE,"R";"FORFIN_TAB2",#N/A,FALSE,"R";"BOP_ANALY",#N/A,FALSE,"U"}</definedName>
    <definedName name="test6" localSheetId="42" hidden="1">{"BOP_TAB",#N/A,FALSE,"N";"MIDTERM_TAB",#N/A,FALSE,"O";"FUND_CRED",#N/A,FALSE,"P";"DEBT_TAB1",#N/A,FALSE,"Q";"DEBT_TAB2",#N/A,FALSE,"Q";"FORFIN_TAB1",#N/A,FALSE,"R";"FORFIN_TAB2",#N/A,FALSE,"R";"BOP_ANALY",#N/A,FALSE,"U"}</definedName>
    <definedName name="test6" localSheetId="4" hidden="1">{"BOP_TAB",#N/A,FALSE,"N";"MIDTERM_TAB",#N/A,FALSE,"O";"FUND_CRED",#N/A,FALSE,"P";"DEBT_TAB1",#N/A,FALSE,"Q";"DEBT_TAB2",#N/A,FALSE,"Q";"FORFIN_TAB1",#N/A,FALSE,"R";"FORFIN_TAB2",#N/A,FALSE,"R";"BOP_ANALY",#N/A,FALSE,"U"}</definedName>
    <definedName name="test6" localSheetId="6" hidden="1">{"BOP_TAB",#N/A,FALSE,"N";"MIDTERM_TAB",#N/A,FALSE,"O";"FUND_CRED",#N/A,FALSE,"P";"DEBT_TAB1",#N/A,FALSE,"Q";"DEBT_TAB2",#N/A,FALSE,"Q";"FORFIN_TAB1",#N/A,FALSE,"R";"FORFIN_TAB2",#N/A,FALSE,"R";"BOP_ANALY",#N/A,FALSE,"U"}</definedName>
    <definedName name="test6" hidden="1">{"BOP_TAB",#N/A,FALSE,"N";"MIDTERM_TAB",#N/A,FALSE,"O";"FUND_CRED",#N/A,FALSE,"P";"DEBT_TAB1",#N/A,FALSE,"Q";"DEBT_TAB2",#N/A,FALSE,"Q";"FORFIN_TAB1",#N/A,FALSE,"R";"FORFIN_TAB2",#N/A,FALSE,"R";"BOP_ANALY",#N/A,FALSE,"U"}</definedName>
    <definedName name="test7" localSheetId="24" hidden="1">{"TAB_2",#N/A,FALSE,"A";"DOC",#N/A,FALSE,"DOC";"TAB6_SRBP",#N/A,FALSE,"SR-BP (2)";"TAB_6",#N/A,FALSE,"A";"TAB6_SRBP",#N/A,FALSE,"SR-BP (2)";"SFUNDREV",#N/A,FALSE,"S.Fund Rev";"Tab_arrears",#N/A,FALSE,"Sheet2";"SR_REVEXP",#N/A,FALSE,"Sheet3"}</definedName>
    <definedName name="test7" localSheetId="25" hidden="1">{"TAB_2",#N/A,FALSE,"A";"DOC",#N/A,FALSE,"DOC";"TAB6_SRBP",#N/A,FALSE,"SR-BP (2)";"TAB_6",#N/A,FALSE,"A";"TAB6_SRBP",#N/A,FALSE,"SR-BP (2)";"SFUNDREV",#N/A,FALSE,"S.Fund Rev";"Tab_arrears",#N/A,FALSE,"Sheet2";"SR_REVEXP",#N/A,FALSE,"Sheet3"}</definedName>
    <definedName name="test7" localSheetId="28" hidden="1">{"TAB_2",#N/A,FALSE,"A";"DOC",#N/A,FALSE,"DOC";"TAB6_SRBP",#N/A,FALSE,"SR-BP (2)";"TAB_6",#N/A,FALSE,"A";"TAB6_SRBP",#N/A,FALSE,"SR-BP (2)";"SFUNDREV",#N/A,FALSE,"S.Fund Rev";"Tab_arrears",#N/A,FALSE,"Sheet2";"SR_REVEXP",#N/A,FALSE,"Sheet3"}</definedName>
    <definedName name="test7" localSheetId="29" hidden="1">{"TAB_2",#N/A,FALSE,"A";"DOC",#N/A,FALSE,"DOC";"TAB6_SRBP",#N/A,FALSE,"SR-BP (2)";"TAB_6",#N/A,FALSE,"A";"TAB6_SRBP",#N/A,FALSE,"SR-BP (2)";"SFUNDREV",#N/A,FALSE,"S.Fund Rev";"Tab_arrears",#N/A,FALSE,"Sheet2";"SR_REVEXP",#N/A,FALSE,"Sheet3"}</definedName>
    <definedName name="test7" localSheetId="31" hidden="1">{"TAB_2",#N/A,FALSE,"A";"DOC",#N/A,FALSE,"DOC";"TAB6_SRBP",#N/A,FALSE,"SR-BP (2)";"TAB_6",#N/A,FALSE,"A";"TAB6_SRBP",#N/A,FALSE,"SR-BP (2)";"SFUNDREV",#N/A,FALSE,"S.Fund Rev";"Tab_arrears",#N/A,FALSE,"Sheet2";"SR_REVEXP",#N/A,FALSE,"Sheet3"}</definedName>
    <definedName name="test7" localSheetId="32" hidden="1">{"TAB_2",#N/A,FALSE,"A";"DOC",#N/A,FALSE,"DOC";"TAB6_SRBP",#N/A,FALSE,"SR-BP (2)";"TAB_6",#N/A,FALSE,"A";"TAB6_SRBP",#N/A,FALSE,"SR-BP (2)";"SFUNDREV",#N/A,FALSE,"S.Fund Rev";"Tab_arrears",#N/A,FALSE,"Sheet2";"SR_REVEXP",#N/A,FALSE,"Sheet3"}</definedName>
    <definedName name="test7" localSheetId="33" hidden="1">{"TAB_2",#N/A,FALSE,"A";"DOC",#N/A,FALSE,"DOC";"TAB6_SRBP",#N/A,FALSE,"SR-BP (2)";"TAB_6",#N/A,FALSE,"A";"TAB6_SRBP",#N/A,FALSE,"SR-BP (2)";"SFUNDREV",#N/A,FALSE,"S.Fund Rev";"Tab_arrears",#N/A,FALSE,"Sheet2";"SR_REVEXP",#N/A,FALSE,"Sheet3"}</definedName>
    <definedName name="test7" localSheetId="37" hidden="1">{"TAB_2",#N/A,FALSE,"A";"DOC",#N/A,FALSE,"DOC";"TAB6_SRBP",#N/A,FALSE,"SR-BP (2)";"TAB_6",#N/A,FALSE,"A";"TAB6_SRBP",#N/A,FALSE,"SR-BP (2)";"SFUNDREV",#N/A,FALSE,"S.Fund Rev";"Tab_arrears",#N/A,FALSE,"Sheet2";"SR_REVEXP",#N/A,FALSE,"Sheet3"}</definedName>
    <definedName name="test7" localSheetId="39" hidden="1">{"TAB_2",#N/A,FALSE,"A";"DOC",#N/A,FALSE,"DOC";"TAB6_SRBP",#N/A,FALSE,"SR-BP (2)";"TAB_6",#N/A,FALSE,"A";"TAB6_SRBP",#N/A,FALSE,"SR-BP (2)";"SFUNDREV",#N/A,FALSE,"S.Fund Rev";"Tab_arrears",#N/A,FALSE,"Sheet2";"SR_REVEXP",#N/A,FALSE,"Sheet3"}</definedName>
    <definedName name="test7" localSheetId="41" hidden="1">{"TAB_2",#N/A,FALSE,"A";"DOC",#N/A,FALSE,"DOC";"TAB6_SRBP",#N/A,FALSE,"SR-BP (2)";"TAB_6",#N/A,FALSE,"A";"TAB6_SRBP",#N/A,FALSE,"SR-BP (2)";"SFUNDREV",#N/A,FALSE,"S.Fund Rev";"Tab_arrears",#N/A,FALSE,"Sheet2";"SR_REVEXP",#N/A,FALSE,"Sheet3"}</definedName>
    <definedName name="test7" localSheetId="42" hidden="1">{"TAB_2",#N/A,FALSE,"A";"DOC",#N/A,FALSE,"DOC";"TAB6_SRBP",#N/A,FALSE,"SR-BP (2)";"TAB_6",#N/A,FALSE,"A";"TAB6_SRBP",#N/A,FALSE,"SR-BP (2)";"SFUNDREV",#N/A,FALSE,"S.Fund Rev";"Tab_arrears",#N/A,FALSE,"Sheet2";"SR_REVEXP",#N/A,FALSE,"Sheet3"}</definedName>
    <definedName name="test7" localSheetId="4" hidden="1">{"TAB_2",#N/A,FALSE,"A";"DOC",#N/A,FALSE,"DOC";"TAB6_SRBP",#N/A,FALSE,"SR-BP (2)";"TAB_6",#N/A,FALSE,"A";"TAB6_SRBP",#N/A,FALSE,"SR-BP (2)";"SFUNDREV",#N/A,FALSE,"S.Fund Rev";"Tab_arrears",#N/A,FALSE,"Sheet2";"SR_REVEXP",#N/A,FALSE,"Sheet3"}</definedName>
    <definedName name="test7" localSheetId="6" hidden="1">{"TAB_2",#N/A,FALSE,"A";"DOC",#N/A,FALSE,"DOC";"TAB6_SRBP",#N/A,FALSE,"SR-BP (2)";"TAB_6",#N/A,FALSE,"A";"TAB6_SRBP",#N/A,FALSE,"SR-BP (2)";"SFUNDREV",#N/A,FALSE,"S.Fund Rev";"Tab_arrears",#N/A,FALSE,"Sheet2";"SR_REVEXP",#N/A,FALSE,"Sheet3"}</definedName>
    <definedName name="test7" hidden="1">{"TAB_2",#N/A,FALSE,"A";"DOC",#N/A,FALSE,"DOC";"TAB6_SRBP",#N/A,FALSE,"SR-BP (2)";"TAB_6",#N/A,FALSE,"A";"TAB6_SRBP",#N/A,FALSE,"SR-BP (2)";"SFUNDREV",#N/A,FALSE,"S.Fund Rev";"Tab_arrears",#N/A,FALSE,"Sheet2";"SR_REVEXP",#N/A,FALSE,"Sheet3"}</definedName>
    <definedName name="test8" localSheetId="24" hidden="1">{"MONA",#N/A,FALSE,"S"}</definedName>
    <definedName name="test8" localSheetId="25" hidden="1">{"MONA",#N/A,FALSE,"S"}</definedName>
    <definedName name="test8" localSheetId="28" hidden="1">{"MONA",#N/A,FALSE,"S"}</definedName>
    <definedName name="test8" localSheetId="29" hidden="1">{"MONA",#N/A,FALSE,"S"}</definedName>
    <definedName name="test8" localSheetId="31" hidden="1">{"MONA",#N/A,FALSE,"S"}</definedName>
    <definedName name="test8" localSheetId="32" hidden="1">{"MONA",#N/A,FALSE,"S"}</definedName>
    <definedName name="test8" localSheetId="33" hidden="1">{"MONA",#N/A,FALSE,"S"}</definedName>
    <definedName name="test8" localSheetId="37" hidden="1">{"MONA",#N/A,FALSE,"S"}</definedName>
    <definedName name="test8" localSheetId="39" hidden="1">{"MONA",#N/A,FALSE,"S"}</definedName>
    <definedName name="test8" localSheetId="41" hidden="1">{"MONA",#N/A,FALSE,"S"}</definedName>
    <definedName name="test8" localSheetId="42" hidden="1">{"MONA",#N/A,FALSE,"S"}</definedName>
    <definedName name="test8" localSheetId="4" hidden="1">{"MONA",#N/A,FALSE,"S"}</definedName>
    <definedName name="test8" localSheetId="6" hidden="1">{"MONA",#N/A,FALSE,"S"}</definedName>
    <definedName name="test8" hidden="1">{"MONA",#N/A,FALSE,"S"}</definedName>
    <definedName name="test9" localSheetId="24" hidden="1">{"partial screen",#N/A,FALSE,"State_Gov't"}</definedName>
    <definedName name="test9" localSheetId="25" hidden="1">{"partial screen",#N/A,FALSE,"State_Gov't"}</definedName>
    <definedName name="test9" localSheetId="28" hidden="1">{"partial screen",#N/A,FALSE,"State_Gov't"}</definedName>
    <definedName name="test9" localSheetId="29" hidden="1">{"partial screen",#N/A,FALSE,"State_Gov't"}</definedName>
    <definedName name="test9" localSheetId="31" hidden="1">{"partial screen",#N/A,FALSE,"State_Gov't"}</definedName>
    <definedName name="test9" localSheetId="32" hidden="1">{"partial screen",#N/A,FALSE,"State_Gov't"}</definedName>
    <definedName name="test9" localSheetId="33" hidden="1">{"partial screen",#N/A,FALSE,"State_Gov't"}</definedName>
    <definedName name="test9" localSheetId="37" hidden="1">{"partial screen",#N/A,FALSE,"State_Gov't"}</definedName>
    <definedName name="test9" localSheetId="39" hidden="1">{"partial screen",#N/A,FALSE,"State_Gov't"}</definedName>
    <definedName name="test9" localSheetId="41" hidden="1">{"partial screen",#N/A,FALSE,"State_Gov't"}</definedName>
    <definedName name="test9" localSheetId="42" hidden="1">{"partial screen",#N/A,FALSE,"State_Gov't"}</definedName>
    <definedName name="test9" localSheetId="4" hidden="1">{"partial screen",#N/A,FALSE,"State_Gov't"}</definedName>
    <definedName name="test9" localSheetId="6" hidden="1">{"partial screen",#N/A,FALSE,"State_Gov't"}</definedName>
    <definedName name="test9" hidden="1">{"partial screen",#N/A,FALSE,"State_Gov't"}</definedName>
    <definedName name="ts" localSheetId="24" hidden="1">{"CBA",#N/A,FALSE,"TAB4";"MS",#N/A,FALSE,"TAB5";"BANKLOANS",#N/A,FALSE,"TAB21APP ";"INTEREST",#N/A,FALSE,"TAB22APP"}</definedName>
    <definedName name="ts" localSheetId="25" hidden="1">{"CBA",#N/A,FALSE,"TAB4";"MS",#N/A,FALSE,"TAB5";"BANKLOANS",#N/A,FALSE,"TAB21APP ";"INTEREST",#N/A,FALSE,"TAB22APP"}</definedName>
    <definedName name="ts" localSheetId="28" hidden="1">{"CBA",#N/A,FALSE,"TAB4";"MS",#N/A,FALSE,"TAB5";"BANKLOANS",#N/A,FALSE,"TAB21APP ";"INTEREST",#N/A,FALSE,"TAB22APP"}</definedName>
    <definedName name="ts" localSheetId="29" hidden="1">{"CBA",#N/A,FALSE,"TAB4";"MS",#N/A,FALSE,"TAB5";"BANKLOANS",#N/A,FALSE,"TAB21APP ";"INTEREST",#N/A,FALSE,"TAB22APP"}</definedName>
    <definedName name="ts" localSheetId="31" hidden="1">{"CBA",#N/A,FALSE,"TAB4";"MS",#N/A,FALSE,"TAB5";"BANKLOANS",#N/A,FALSE,"TAB21APP ";"INTEREST",#N/A,FALSE,"TAB22APP"}</definedName>
    <definedName name="ts" localSheetId="32" hidden="1">{"CBA",#N/A,FALSE,"TAB4";"MS",#N/A,FALSE,"TAB5";"BANKLOANS",#N/A,FALSE,"TAB21APP ";"INTEREST",#N/A,FALSE,"TAB22APP"}</definedName>
    <definedName name="ts" localSheetId="33" hidden="1">{"CBA",#N/A,FALSE,"TAB4";"MS",#N/A,FALSE,"TAB5";"BANKLOANS",#N/A,FALSE,"TAB21APP ";"INTEREST",#N/A,FALSE,"TAB22APP"}</definedName>
    <definedName name="ts" localSheetId="37" hidden="1">{"CBA",#N/A,FALSE,"TAB4";"MS",#N/A,FALSE,"TAB5";"BANKLOANS",#N/A,FALSE,"TAB21APP ";"INTEREST",#N/A,FALSE,"TAB22APP"}</definedName>
    <definedName name="ts" localSheetId="39" hidden="1">{"CBA",#N/A,FALSE,"TAB4";"MS",#N/A,FALSE,"TAB5";"BANKLOANS",#N/A,FALSE,"TAB21APP ";"INTEREST",#N/A,FALSE,"TAB22APP"}</definedName>
    <definedName name="ts" localSheetId="41" hidden="1">{"CBA",#N/A,FALSE,"TAB4";"MS",#N/A,FALSE,"TAB5";"BANKLOANS",#N/A,FALSE,"TAB21APP ";"INTEREST",#N/A,FALSE,"TAB22APP"}</definedName>
    <definedName name="ts" localSheetId="42" hidden="1">{"CBA",#N/A,FALSE,"TAB4";"MS",#N/A,FALSE,"TAB5";"BANKLOANS",#N/A,FALSE,"TAB21APP ";"INTEREST",#N/A,FALSE,"TAB22APP"}</definedName>
    <definedName name="ts" localSheetId="4" hidden="1">{"CBA",#N/A,FALSE,"TAB4";"MS",#N/A,FALSE,"TAB5";"BANKLOANS",#N/A,FALSE,"TAB21APP ";"INTEREST",#N/A,FALSE,"TAB22APP"}</definedName>
    <definedName name="ts" localSheetId="6" hidden="1">{"CBA",#N/A,FALSE,"TAB4";"MS",#N/A,FALSE,"TAB5";"BANKLOANS",#N/A,FALSE,"TAB21APP ";"INTEREST",#N/A,FALSE,"TAB22APP"}</definedName>
    <definedName name="ts" hidden="1">{"CBA",#N/A,FALSE,"TAB4";"MS",#N/A,FALSE,"TAB5";"BANKLOANS",#N/A,FALSE,"TAB21APP ";"INTEREST",#N/A,FALSE,"TAB22APP"}</definedName>
    <definedName name="tt" localSheetId="24" hidden="1">{"Tab1",#N/A,FALSE,"P";"Tab2",#N/A,FALSE,"P"}</definedName>
    <definedName name="tt" localSheetId="25" hidden="1">{"Tab1",#N/A,FALSE,"P";"Tab2",#N/A,FALSE,"P"}</definedName>
    <definedName name="tt" localSheetId="28" hidden="1">{"Tab1",#N/A,FALSE,"P";"Tab2",#N/A,FALSE,"P"}</definedName>
    <definedName name="tt" localSheetId="29" hidden="1">{"Tab1",#N/A,FALSE,"P";"Tab2",#N/A,FALSE,"P"}</definedName>
    <definedName name="tt" localSheetId="31" hidden="1">{"Tab1",#N/A,FALSE,"P";"Tab2",#N/A,FALSE,"P"}</definedName>
    <definedName name="tt" localSheetId="32" hidden="1">{"Tab1",#N/A,FALSE,"P";"Tab2",#N/A,FALSE,"P"}</definedName>
    <definedName name="tt" localSheetId="33" hidden="1">{"Tab1",#N/A,FALSE,"P";"Tab2",#N/A,FALSE,"P"}</definedName>
    <definedName name="tt" localSheetId="37" hidden="1">{"Tab1",#N/A,FALSE,"P";"Tab2",#N/A,FALSE,"P"}</definedName>
    <definedName name="tt" localSheetId="39" hidden="1">{"Tab1",#N/A,FALSE,"P";"Tab2",#N/A,FALSE,"P"}</definedName>
    <definedName name="tt" localSheetId="41" hidden="1">{"Tab1",#N/A,FALSE,"P";"Tab2",#N/A,FALSE,"P"}</definedName>
    <definedName name="tt" localSheetId="42" hidden="1">{"Tab1",#N/A,FALSE,"P";"Tab2",#N/A,FALSE,"P"}</definedName>
    <definedName name="tt" localSheetId="4" hidden="1">{"Tab1",#N/A,FALSE,"P";"Tab2",#N/A,FALSE,"P"}</definedName>
    <definedName name="tt" localSheetId="6" hidden="1">{"Tab1",#N/A,FALSE,"P";"Tab2",#N/A,FALSE,"P"}</definedName>
    <definedName name="tt" hidden="1">{"Tab1",#N/A,FALSE,"P";"Tab2",#N/A,FALSE,"P"}</definedName>
    <definedName name="ttt" localSheetId="24" hidden="1">{"Tab1",#N/A,FALSE,"P";"Tab2",#N/A,FALSE,"P"}</definedName>
    <definedName name="ttt" localSheetId="25" hidden="1">{"Tab1",#N/A,FALSE,"P";"Tab2",#N/A,FALSE,"P"}</definedName>
    <definedName name="ttt" localSheetId="28" hidden="1">{"Tab1",#N/A,FALSE,"P";"Tab2",#N/A,FALSE,"P"}</definedName>
    <definedName name="ttt" localSheetId="29" hidden="1">{"Tab1",#N/A,FALSE,"P";"Tab2",#N/A,FALSE,"P"}</definedName>
    <definedName name="ttt" localSheetId="31" hidden="1">{"Tab1",#N/A,FALSE,"P";"Tab2",#N/A,FALSE,"P"}</definedName>
    <definedName name="ttt" localSheetId="32" hidden="1">{"Tab1",#N/A,FALSE,"P";"Tab2",#N/A,FALSE,"P"}</definedName>
    <definedName name="ttt" localSheetId="33" hidden="1">{"Tab1",#N/A,FALSE,"P";"Tab2",#N/A,FALSE,"P"}</definedName>
    <definedName name="ttt" localSheetId="37" hidden="1">{"Tab1",#N/A,FALSE,"P";"Tab2",#N/A,FALSE,"P"}</definedName>
    <definedName name="ttt" localSheetId="39" hidden="1">{"Tab1",#N/A,FALSE,"P";"Tab2",#N/A,FALSE,"P"}</definedName>
    <definedName name="ttt" localSheetId="41" hidden="1">{"Tab1",#N/A,FALSE,"P";"Tab2",#N/A,FALSE,"P"}</definedName>
    <definedName name="ttt" localSheetId="42" hidden="1">{"Tab1",#N/A,FALSE,"P";"Tab2",#N/A,FALSE,"P"}</definedName>
    <definedName name="ttt" localSheetId="4" hidden="1">{"Tab1",#N/A,FALSE,"P";"Tab2",#N/A,FALSE,"P"}</definedName>
    <definedName name="ttt" localSheetId="6" hidden="1">{"Tab1",#N/A,FALSE,"P";"Tab2",#N/A,FALSE,"P"}</definedName>
    <definedName name="ttt" hidden="1">{"Tab1",#N/A,FALSE,"P";"Tab2",#N/A,FALSE,"P"}</definedName>
    <definedName name="ttttt" localSheetId="4" hidden="1">#REF!</definedName>
    <definedName name="ttttt" localSheetId="6" hidden="1">#REF!</definedName>
    <definedName name="ttttt" hidden="1">#REF!</definedName>
    <definedName name="tyui" localSheetId="24" hidden="1">{"Tab1",#N/A,FALSE,"P";"Tab2",#N/A,FALSE,"P"}</definedName>
    <definedName name="tyui" localSheetId="25" hidden="1">{"Tab1",#N/A,FALSE,"P";"Tab2",#N/A,FALSE,"P"}</definedName>
    <definedName name="tyui" localSheetId="28" hidden="1">{"Tab1",#N/A,FALSE,"P";"Tab2",#N/A,FALSE,"P"}</definedName>
    <definedName name="tyui" localSheetId="29" hidden="1">{"Tab1",#N/A,FALSE,"P";"Tab2",#N/A,FALSE,"P"}</definedName>
    <definedName name="tyui" localSheetId="31" hidden="1">{"Tab1",#N/A,FALSE,"P";"Tab2",#N/A,FALSE,"P"}</definedName>
    <definedName name="tyui" localSheetId="32" hidden="1">{"Tab1",#N/A,FALSE,"P";"Tab2",#N/A,FALSE,"P"}</definedName>
    <definedName name="tyui" localSheetId="33" hidden="1">{"Tab1",#N/A,FALSE,"P";"Tab2",#N/A,FALSE,"P"}</definedName>
    <definedName name="tyui" localSheetId="37" hidden="1">{"Tab1",#N/A,FALSE,"P";"Tab2",#N/A,FALSE,"P"}</definedName>
    <definedName name="tyui" localSheetId="39" hidden="1">{"Tab1",#N/A,FALSE,"P";"Tab2",#N/A,FALSE,"P"}</definedName>
    <definedName name="tyui" localSheetId="41" hidden="1">{"Tab1",#N/A,FALSE,"P";"Tab2",#N/A,FALSE,"P"}</definedName>
    <definedName name="tyui" localSheetId="42" hidden="1">{"Tab1",#N/A,FALSE,"P";"Tab2",#N/A,FALSE,"P"}</definedName>
    <definedName name="tyui" localSheetId="4" hidden="1">{"Tab1",#N/A,FALSE,"P";"Tab2",#N/A,FALSE,"P"}</definedName>
    <definedName name="tyui" localSheetId="6" hidden="1">{"Tab1",#N/A,FALSE,"P";"Tab2",#N/A,FALSE,"P"}</definedName>
    <definedName name="tyui" hidden="1">{"Tab1",#N/A,FALSE,"P";"Tab2",#N/A,FALSE,"P"}</definedName>
    <definedName name="uio" localSheetId="24" hidden="1">{"TRADE_COMP",#N/A,FALSE,"TAB23APP";"BOP",#N/A,FALSE,"TAB6";"DOT",#N/A,FALSE,"TAB24APP";"EXTDEBT",#N/A,FALSE,"TAB25APP"}</definedName>
    <definedName name="uio" localSheetId="25" hidden="1">{"TRADE_COMP",#N/A,FALSE,"TAB23APP";"BOP",#N/A,FALSE,"TAB6";"DOT",#N/A,FALSE,"TAB24APP";"EXTDEBT",#N/A,FALSE,"TAB25APP"}</definedName>
    <definedName name="uio" localSheetId="28" hidden="1">{"TRADE_COMP",#N/A,FALSE,"TAB23APP";"BOP",#N/A,FALSE,"TAB6";"DOT",#N/A,FALSE,"TAB24APP";"EXTDEBT",#N/A,FALSE,"TAB25APP"}</definedName>
    <definedName name="uio" localSheetId="29" hidden="1">{"TRADE_COMP",#N/A,FALSE,"TAB23APP";"BOP",#N/A,FALSE,"TAB6";"DOT",#N/A,FALSE,"TAB24APP";"EXTDEBT",#N/A,FALSE,"TAB25APP"}</definedName>
    <definedName name="uio" localSheetId="31" hidden="1">{"TRADE_COMP",#N/A,FALSE,"TAB23APP";"BOP",#N/A,FALSE,"TAB6";"DOT",#N/A,FALSE,"TAB24APP";"EXTDEBT",#N/A,FALSE,"TAB25APP"}</definedName>
    <definedName name="uio" localSheetId="32" hidden="1">{"TRADE_COMP",#N/A,FALSE,"TAB23APP";"BOP",#N/A,FALSE,"TAB6";"DOT",#N/A,FALSE,"TAB24APP";"EXTDEBT",#N/A,FALSE,"TAB25APP"}</definedName>
    <definedName name="uio" localSheetId="33" hidden="1">{"TRADE_COMP",#N/A,FALSE,"TAB23APP";"BOP",#N/A,FALSE,"TAB6";"DOT",#N/A,FALSE,"TAB24APP";"EXTDEBT",#N/A,FALSE,"TAB25APP"}</definedName>
    <definedName name="uio" localSheetId="37" hidden="1">{"TRADE_COMP",#N/A,FALSE,"TAB23APP";"BOP",#N/A,FALSE,"TAB6";"DOT",#N/A,FALSE,"TAB24APP";"EXTDEBT",#N/A,FALSE,"TAB25APP"}</definedName>
    <definedName name="uio" localSheetId="39" hidden="1">{"TRADE_COMP",#N/A,FALSE,"TAB23APP";"BOP",#N/A,FALSE,"TAB6";"DOT",#N/A,FALSE,"TAB24APP";"EXTDEBT",#N/A,FALSE,"TAB25APP"}</definedName>
    <definedName name="uio" localSheetId="41" hidden="1">{"TRADE_COMP",#N/A,FALSE,"TAB23APP";"BOP",#N/A,FALSE,"TAB6";"DOT",#N/A,FALSE,"TAB24APP";"EXTDEBT",#N/A,FALSE,"TAB25APP"}</definedName>
    <definedName name="uio" localSheetId="42" hidden="1">{"TRADE_COMP",#N/A,FALSE,"TAB23APP";"BOP",#N/A,FALSE,"TAB6";"DOT",#N/A,FALSE,"TAB24APP";"EXTDEBT",#N/A,FALSE,"TAB25APP"}</definedName>
    <definedName name="uio" localSheetId="4" hidden="1">{"TRADE_COMP",#N/A,FALSE,"TAB23APP";"BOP",#N/A,FALSE,"TAB6";"DOT",#N/A,FALSE,"TAB24APP";"EXTDEBT",#N/A,FALSE,"TAB25APP"}</definedName>
    <definedName name="uio" localSheetId="6" hidden="1">{"TRADE_COMP",#N/A,FALSE,"TAB23APP";"BOP",#N/A,FALSE,"TAB6";"DOT",#N/A,FALSE,"TAB24APP";"EXTDEBT",#N/A,FALSE,"TAB25APP"}</definedName>
    <definedName name="uio" hidden="1">{"TRADE_COMP",#N/A,FALSE,"TAB23APP";"BOP",#N/A,FALSE,"TAB6";"DOT",#N/A,FALSE,"TAB24APP";"EXTDEBT",#N/A,FALSE,"TAB25APP"}</definedName>
    <definedName name="uiop" localSheetId="24" hidden="1">{"mt1",#N/A,FALSE,"Debt";"mt2",#N/A,FALSE,"Debt";"mt3",#N/A,FALSE,"Debt";"mt4",#N/A,FALSE,"Debt";"mt5",#N/A,FALSE,"Debt";"mt6",#N/A,FALSE,"Debt";"mt7",#N/A,FALSE,"Debt"}</definedName>
    <definedName name="uiop" localSheetId="25" hidden="1">{"mt1",#N/A,FALSE,"Debt";"mt2",#N/A,FALSE,"Debt";"mt3",#N/A,FALSE,"Debt";"mt4",#N/A,FALSE,"Debt";"mt5",#N/A,FALSE,"Debt";"mt6",#N/A,FALSE,"Debt";"mt7",#N/A,FALSE,"Debt"}</definedName>
    <definedName name="uiop" localSheetId="28" hidden="1">{"mt1",#N/A,FALSE,"Debt";"mt2",#N/A,FALSE,"Debt";"mt3",#N/A,FALSE,"Debt";"mt4",#N/A,FALSE,"Debt";"mt5",#N/A,FALSE,"Debt";"mt6",#N/A,FALSE,"Debt";"mt7",#N/A,FALSE,"Debt"}</definedName>
    <definedName name="uiop" localSheetId="29" hidden="1">{"mt1",#N/A,FALSE,"Debt";"mt2",#N/A,FALSE,"Debt";"mt3",#N/A,FALSE,"Debt";"mt4",#N/A,FALSE,"Debt";"mt5",#N/A,FALSE,"Debt";"mt6",#N/A,FALSE,"Debt";"mt7",#N/A,FALSE,"Debt"}</definedName>
    <definedName name="uiop" localSheetId="31" hidden="1">{"mt1",#N/A,FALSE,"Debt";"mt2",#N/A,FALSE,"Debt";"mt3",#N/A,FALSE,"Debt";"mt4",#N/A,FALSE,"Debt";"mt5",#N/A,FALSE,"Debt";"mt6",#N/A,FALSE,"Debt";"mt7",#N/A,FALSE,"Debt"}</definedName>
    <definedName name="uiop" localSheetId="32" hidden="1">{"mt1",#N/A,FALSE,"Debt";"mt2",#N/A,FALSE,"Debt";"mt3",#N/A,FALSE,"Debt";"mt4",#N/A,FALSE,"Debt";"mt5",#N/A,FALSE,"Debt";"mt6",#N/A,FALSE,"Debt";"mt7",#N/A,FALSE,"Debt"}</definedName>
    <definedName name="uiop" localSheetId="33" hidden="1">{"mt1",#N/A,FALSE,"Debt";"mt2",#N/A,FALSE,"Debt";"mt3",#N/A,FALSE,"Debt";"mt4",#N/A,FALSE,"Debt";"mt5",#N/A,FALSE,"Debt";"mt6",#N/A,FALSE,"Debt";"mt7",#N/A,FALSE,"Debt"}</definedName>
    <definedName name="uiop" localSheetId="37" hidden="1">{"mt1",#N/A,FALSE,"Debt";"mt2",#N/A,FALSE,"Debt";"mt3",#N/A,FALSE,"Debt";"mt4",#N/A,FALSE,"Debt";"mt5",#N/A,FALSE,"Debt";"mt6",#N/A,FALSE,"Debt";"mt7",#N/A,FALSE,"Debt"}</definedName>
    <definedName name="uiop" localSheetId="39" hidden="1">{"mt1",#N/A,FALSE,"Debt";"mt2",#N/A,FALSE,"Debt";"mt3",#N/A,FALSE,"Debt";"mt4",#N/A,FALSE,"Debt";"mt5",#N/A,FALSE,"Debt";"mt6",#N/A,FALSE,"Debt";"mt7",#N/A,FALSE,"Debt"}</definedName>
    <definedName name="uiop" localSheetId="41" hidden="1">{"mt1",#N/A,FALSE,"Debt";"mt2",#N/A,FALSE,"Debt";"mt3",#N/A,FALSE,"Debt";"mt4",#N/A,FALSE,"Debt";"mt5",#N/A,FALSE,"Debt";"mt6",#N/A,FALSE,"Debt";"mt7",#N/A,FALSE,"Debt"}</definedName>
    <definedName name="uiop" localSheetId="42" hidden="1">{"mt1",#N/A,FALSE,"Debt";"mt2",#N/A,FALSE,"Debt";"mt3",#N/A,FALSE,"Debt";"mt4",#N/A,FALSE,"Debt";"mt5",#N/A,FALSE,"Debt";"mt6",#N/A,FALSE,"Debt";"mt7",#N/A,FALSE,"Debt"}</definedName>
    <definedName name="uiop" localSheetId="4" hidden="1">{"mt1",#N/A,FALSE,"Debt";"mt2",#N/A,FALSE,"Debt";"mt3",#N/A,FALSE,"Debt";"mt4",#N/A,FALSE,"Debt";"mt5",#N/A,FALSE,"Debt";"mt6",#N/A,FALSE,"Debt";"mt7",#N/A,FALSE,"Debt"}</definedName>
    <definedName name="uiop" localSheetId="6" hidden="1">{"mt1",#N/A,FALSE,"Debt";"mt2",#N/A,FALSE,"Debt";"mt3",#N/A,FALSE,"Debt";"mt4",#N/A,FALSE,"Debt";"mt5",#N/A,FALSE,"Debt";"mt6",#N/A,FALSE,"Debt";"mt7",#N/A,FALSE,"Debt"}</definedName>
    <definedName name="uiop" hidden="1">{"mt1",#N/A,FALSE,"Debt";"mt2",#N/A,FALSE,"Debt";"mt3",#N/A,FALSE,"Debt";"mt4",#N/A,FALSE,"Debt";"mt5",#N/A,FALSE,"Debt";"mt6",#N/A,FALSE,"Debt";"mt7",#N/A,FALSE,"Debt"}</definedName>
    <definedName name="uop" localSheetId="24" hidden="1">{"Main Economic Indicators",#N/A,FALSE,"C"}</definedName>
    <definedName name="uop" localSheetId="25" hidden="1">{"Main Economic Indicators",#N/A,FALSE,"C"}</definedName>
    <definedName name="uop" localSheetId="28" hidden="1">{"Main Economic Indicators",#N/A,FALSE,"C"}</definedName>
    <definedName name="uop" localSheetId="29" hidden="1">{"Main Economic Indicators",#N/A,FALSE,"C"}</definedName>
    <definedName name="uop" localSheetId="31" hidden="1">{"Main Economic Indicators",#N/A,FALSE,"C"}</definedName>
    <definedName name="uop" localSheetId="32" hidden="1">{"Main Economic Indicators",#N/A,FALSE,"C"}</definedName>
    <definedName name="uop" localSheetId="33" hidden="1">{"Main Economic Indicators",#N/A,FALSE,"C"}</definedName>
    <definedName name="uop" localSheetId="37" hidden="1">{"Main Economic Indicators",#N/A,FALSE,"C"}</definedName>
    <definedName name="uop" localSheetId="39" hidden="1">{"Main Economic Indicators",#N/A,FALSE,"C"}</definedName>
    <definedName name="uop" localSheetId="41" hidden="1">{"Main Economic Indicators",#N/A,FALSE,"C"}</definedName>
    <definedName name="uop" localSheetId="42" hidden="1">{"Main Economic Indicators",#N/A,FALSE,"C"}</definedName>
    <definedName name="uop" localSheetId="4" hidden="1">{"Main Economic Indicators",#N/A,FALSE,"C"}</definedName>
    <definedName name="uop" localSheetId="6" hidden="1">{"Main Economic Indicators",#N/A,FALSE,"C"}</definedName>
    <definedName name="uop" hidden="1">{"Main Economic Indicators",#N/A,FALSE,"C"}</definedName>
    <definedName name="uu" localSheetId="24" hidden="1">{"Riqfin97",#N/A,FALSE,"Tran";"Riqfinpro",#N/A,FALSE,"Tran"}</definedName>
    <definedName name="uu" localSheetId="25" hidden="1">{"Riqfin97",#N/A,FALSE,"Tran";"Riqfinpro",#N/A,FALSE,"Tran"}</definedName>
    <definedName name="uu" localSheetId="28" hidden="1">{"Riqfin97",#N/A,FALSE,"Tran";"Riqfinpro",#N/A,FALSE,"Tran"}</definedName>
    <definedName name="uu" localSheetId="29" hidden="1">{"Riqfin97",#N/A,FALSE,"Tran";"Riqfinpro",#N/A,FALSE,"Tran"}</definedName>
    <definedName name="uu" localSheetId="31" hidden="1">{"Riqfin97",#N/A,FALSE,"Tran";"Riqfinpro",#N/A,FALSE,"Tran"}</definedName>
    <definedName name="uu" localSheetId="32" hidden="1">{"Riqfin97",#N/A,FALSE,"Tran";"Riqfinpro",#N/A,FALSE,"Tran"}</definedName>
    <definedName name="uu" localSheetId="33" hidden="1">{"Riqfin97",#N/A,FALSE,"Tran";"Riqfinpro",#N/A,FALSE,"Tran"}</definedName>
    <definedName name="uu" localSheetId="37" hidden="1">{"Riqfin97",#N/A,FALSE,"Tran";"Riqfinpro",#N/A,FALSE,"Tran"}</definedName>
    <definedName name="uu" localSheetId="39" hidden="1">{"Riqfin97",#N/A,FALSE,"Tran";"Riqfinpro",#N/A,FALSE,"Tran"}</definedName>
    <definedName name="uu" localSheetId="41" hidden="1">{"Riqfin97",#N/A,FALSE,"Tran";"Riqfinpro",#N/A,FALSE,"Tran"}</definedName>
    <definedName name="uu" localSheetId="42" hidden="1">{"Riqfin97",#N/A,FALSE,"Tran";"Riqfinpro",#N/A,FALSE,"Tran"}</definedName>
    <definedName name="uu" localSheetId="4" hidden="1">{"Riqfin97",#N/A,FALSE,"Tran";"Riqfinpro",#N/A,FALSE,"Tran"}</definedName>
    <definedName name="uu" localSheetId="6" hidden="1">{"Riqfin97",#N/A,FALSE,"Tran";"Riqfinpro",#N/A,FALSE,"Tran"}</definedName>
    <definedName name="uu" hidden="1">{"Riqfin97",#N/A,FALSE,"Tran";"Riqfinpro",#N/A,FALSE,"Tran"}</definedName>
    <definedName name="uuu" localSheetId="24" hidden="1">{"Riqfin97",#N/A,FALSE,"Tran";"Riqfinpro",#N/A,FALSE,"Tran"}</definedName>
    <definedName name="uuu" localSheetId="25" hidden="1">{"Riqfin97",#N/A,FALSE,"Tran";"Riqfinpro",#N/A,FALSE,"Tran"}</definedName>
    <definedName name="uuu" localSheetId="28" hidden="1">{"Riqfin97",#N/A,FALSE,"Tran";"Riqfinpro",#N/A,FALSE,"Tran"}</definedName>
    <definedName name="uuu" localSheetId="29" hidden="1">{"Riqfin97",#N/A,FALSE,"Tran";"Riqfinpro",#N/A,FALSE,"Tran"}</definedName>
    <definedName name="uuu" localSheetId="31" hidden="1">{"Riqfin97",#N/A,FALSE,"Tran";"Riqfinpro",#N/A,FALSE,"Tran"}</definedName>
    <definedName name="uuu" localSheetId="32" hidden="1">{"Riqfin97",#N/A,FALSE,"Tran";"Riqfinpro",#N/A,FALSE,"Tran"}</definedName>
    <definedName name="uuu" localSheetId="33" hidden="1">{"Riqfin97",#N/A,FALSE,"Tran";"Riqfinpro",#N/A,FALSE,"Tran"}</definedName>
    <definedName name="uuu" localSheetId="37" hidden="1">{"Riqfin97",#N/A,FALSE,"Tran";"Riqfinpro",#N/A,FALSE,"Tran"}</definedName>
    <definedName name="uuu" localSheetId="39" hidden="1">{"Riqfin97",#N/A,FALSE,"Tran";"Riqfinpro",#N/A,FALSE,"Tran"}</definedName>
    <definedName name="uuu" localSheetId="41" hidden="1">{"Riqfin97",#N/A,FALSE,"Tran";"Riqfinpro",#N/A,FALSE,"Tran"}</definedName>
    <definedName name="uuu" localSheetId="42" hidden="1">{"Riqfin97",#N/A,FALSE,"Tran";"Riqfinpro",#N/A,FALSE,"Tran"}</definedName>
    <definedName name="uuu" localSheetId="4" hidden="1">{"Riqfin97",#N/A,FALSE,"Tran";"Riqfinpro",#N/A,FALSE,"Tran"}</definedName>
    <definedName name="uuu" localSheetId="6" hidden="1">{"Riqfin97",#N/A,FALSE,"Tran";"Riqfinpro",#N/A,FALSE,"Tran"}</definedName>
    <definedName name="uuu" hidden="1">{"Riqfin97",#N/A,FALSE,"Tran";"Riqfinpro",#N/A,FALSE,"Tran"}</definedName>
    <definedName name="uylujlhjljhl" localSheetId="24" hidden="1">{"partial screen",#N/A,FALSE,"State_Gov't"}</definedName>
    <definedName name="uylujlhjljhl" localSheetId="25" hidden="1">{"partial screen",#N/A,FALSE,"State_Gov't"}</definedName>
    <definedName name="uylujlhjljhl" localSheetId="28" hidden="1">{"partial screen",#N/A,FALSE,"State_Gov't"}</definedName>
    <definedName name="uylujlhjljhl" localSheetId="29" hidden="1">{"partial screen",#N/A,FALSE,"State_Gov't"}</definedName>
    <definedName name="uylujlhjljhl" localSheetId="31" hidden="1">{"partial screen",#N/A,FALSE,"State_Gov't"}</definedName>
    <definedName name="uylujlhjljhl" localSheetId="32" hidden="1">{"partial screen",#N/A,FALSE,"State_Gov't"}</definedName>
    <definedName name="uylujlhjljhl" localSheetId="33" hidden="1">{"partial screen",#N/A,FALSE,"State_Gov't"}</definedName>
    <definedName name="uylujlhjljhl" localSheetId="37" hidden="1">{"partial screen",#N/A,FALSE,"State_Gov't"}</definedName>
    <definedName name="uylujlhjljhl" localSheetId="39" hidden="1">{"partial screen",#N/A,FALSE,"State_Gov't"}</definedName>
    <definedName name="uylujlhjljhl" localSheetId="41" hidden="1">{"partial screen",#N/A,FALSE,"State_Gov't"}</definedName>
    <definedName name="uylujlhjljhl" localSheetId="42" hidden="1">{"partial screen",#N/A,FALSE,"State_Gov't"}</definedName>
    <definedName name="uylujlhjljhl" localSheetId="4" hidden="1">{"partial screen",#N/A,FALSE,"State_Gov't"}</definedName>
    <definedName name="uylujlhjljhl" localSheetId="6" hidden="1">{"partial screen",#N/A,FALSE,"State_Gov't"}</definedName>
    <definedName name="uylujlhjljhl" hidden="1">{"partial screen",#N/A,FALSE,"State_Gov't"}</definedName>
    <definedName name="vbn" localSheetId="24" hidden="1">{"macro",#N/A,FALSE,"Macro";"smq2",#N/A,FALSE,"Data";"smq3",#N/A,FALSE,"Data";"smq4",#N/A,FALSE,"Data";"smq5",#N/A,FALSE,"Data";"smq6",#N/A,FALSE,"Data";"smq7",#N/A,FALSE,"Data";"smq8",#N/A,FALSE,"Data";"smq9",#N/A,FALSE,"Data"}</definedName>
    <definedName name="vbn" localSheetId="25" hidden="1">{"macro",#N/A,FALSE,"Macro";"smq2",#N/A,FALSE,"Data";"smq3",#N/A,FALSE,"Data";"smq4",#N/A,FALSE,"Data";"smq5",#N/A,FALSE,"Data";"smq6",#N/A,FALSE,"Data";"smq7",#N/A,FALSE,"Data";"smq8",#N/A,FALSE,"Data";"smq9",#N/A,FALSE,"Data"}</definedName>
    <definedName name="vbn" localSheetId="28" hidden="1">{"macro",#N/A,FALSE,"Macro";"smq2",#N/A,FALSE,"Data";"smq3",#N/A,FALSE,"Data";"smq4",#N/A,FALSE,"Data";"smq5",#N/A,FALSE,"Data";"smq6",#N/A,FALSE,"Data";"smq7",#N/A,FALSE,"Data";"smq8",#N/A,FALSE,"Data";"smq9",#N/A,FALSE,"Data"}</definedName>
    <definedName name="vbn" localSheetId="29" hidden="1">{"macro",#N/A,FALSE,"Macro";"smq2",#N/A,FALSE,"Data";"smq3",#N/A,FALSE,"Data";"smq4",#N/A,FALSE,"Data";"smq5",#N/A,FALSE,"Data";"smq6",#N/A,FALSE,"Data";"smq7",#N/A,FALSE,"Data";"smq8",#N/A,FALSE,"Data";"smq9",#N/A,FALSE,"Data"}</definedName>
    <definedName name="vbn" localSheetId="31" hidden="1">{"macro",#N/A,FALSE,"Macro";"smq2",#N/A,FALSE,"Data";"smq3",#N/A,FALSE,"Data";"smq4",#N/A,FALSE,"Data";"smq5",#N/A,FALSE,"Data";"smq6",#N/A,FALSE,"Data";"smq7",#N/A,FALSE,"Data";"smq8",#N/A,FALSE,"Data";"smq9",#N/A,FALSE,"Data"}</definedName>
    <definedName name="vbn" localSheetId="32" hidden="1">{"macro",#N/A,FALSE,"Macro";"smq2",#N/A,FALSE,"Data";"smq3",#N/A,FALSE,"Data";"smq4",#N/A,FALSE,"Data";"smq5",#N/A,FALSE,"Data";"smq6",#N/A,FALSE,"Data";"smq7",#N/A,FALSE,"Data";"smq8",#N/A,FALSE,"Data";"smq9",#N/A,FALSE,"Data"}</definedName>
    <definedName name="vbn" localSheetId="33" hidden="1">{"macro",#N/A,FALSE,"Macro";"smq2",#N/A,FALSE,"Data";"smq3",#N/A,FALSE,"Data";"smq4",#N/A,FALSE,"Data";"smq5",#N/A,FALSE,"Data";"smq6",#N/A,FALSE,"Data";"smq7",#N/A,FALSE,"Data";"smq8",#N/A,FALSE,"Data";"smq9",#N/A,FALSE,"Data"}</definedName>
    <definedName name="vbn" localSheetId="37" hidden="1">{"macro",#N/A,FALSE,"Macro";"smq2",#N/A,FALSE,"Data";"smq3",#N/A,FALSE,"Data";"smq4",#N/A,FALSE,"Data";"smq5",#N/A,FALSE,"Data";"smq6",#N/A,FALSE,"Data";"smq7",#N/A,FALSE,"Data";"smq8",#N/A,FALSE,"Data";"smq9",#N/A,FALSE,"Data"}</definedName>
    <definedName name="vbn" localSheetId="39" hidden="1">{"macro",#N/A,FALSE,"Macro";"smq2",#N/A,FALSE,"Data";"smq3",#N/A,FALSE,"Data";"smq4",#N/A,FALSE,"Data";"smq5",#N/A,FALSE,"Data";"smq6",#N/A,FALSE,"Data";"smq7",#N/A,FALSE,"Data";"smq8",#N/A,FALSE,"Data";"smq9",#N/A,FALSE,"Data"}</definedName>
    <definedName name="vbn" localSheetId="41" hidden="1">{"macro",#N/A,FALSE,"Macro";"smq2",#N/A,FALSE,"Data";"smq3",#N/A,FALSE,"Data";"smq4",#N/A,FALSE,"Data";"smq5",#N/A,FALSE,"Data";"smq6",#N/A,FALSE,"Data";"smq7",#N/A,FALSE,"Data";"smq8",#N/A,FALSE,"Data";"smq9",#N/A,FALSE,"Data"}</definedName>
    <definedName name="vbn" localSheetId="42" hidden="1">{"macro",#N/A,FALSE,"Macro";"smq2",#N/A,FALSE,"Data";"smq3",#N/A,FALSE,"Data";"smq4",#N/A,FALSE,"Data";"smq5",#N/A,FALSE,"Data";"smq6",#N/A,FALSE,"Data";"smq7",#N/A,FALSE,"Data";"smq8",#N/A,FALSE,"Data";"smq9",#N/A,FALSE,"Data"}</definedName>
    <definedName name="vbn" localSheetId="4" hidden="1">{"macro",#N/A,FALSE,"Macro";"smq2",#N/A,FALSE,"Data";"smq3",#N/A,FALSE,"Data";"smq4",#N/A,FALSE,"Data";"smq5",#N/A,FALSE,"Data";"smq6",#N/A,FALSE,"Data";"smq7",#N/A,FALSE,"Data";"smq8",#N/A,FALSE,"Data";"smq9",#N/A,FALSE,"Data"}</definedName>
    <definedName name="vbn" localSheetId="6" hidden="1">{"macro",#N/A,FALSE,"Macro";"smq2",#N/A,FALSE,"Data";"smq3",#N/A,FALSE,"Data";"smq4",#N/A,FALSE,"Data";"smq5",#N/A,FALSE,"Data";"smq6",#N/A,FALSE,"Data";"smq7",#N/A,FALSE,"Data";"smq8",#N/A,FALSE,"Data";"smq9",#N/A,FALSE,"Data"}</definedName>
    <definedName name="vbn" hidden="1">{"macro",#N/A,FALSE,"Macro";"smq2",#N/A,FALSE,"Data";"smq3",#N/A,FALSE,"Data";"smq4",#N/A,FALSE,"Data";"smq5",#N/A,FALSE,"Data";"smq6",#N/A,FALSE,"Data";"smq7",#N/A,FALSE,"Data";"smq8",#N/A,FALSE,"Data";"smq9",#N/A,FALSE,"Data"}</definedName>
    <definedName name="vv" localSheetId="24" hidden="1">{"Tab1",#N/A,FALSE,"P";"Tab2",#N/A,FALSE,"P"}</definedName>
    <definedName name="vv" localSheetId="25" hidden="1">{"Tab1",#N/A,FALSE,"P";"Tab2",#N/A,FALSE,"P"}</definedName>
    <definedName name="vv" localSheetId="28" hidden="1">{"Tab1",#N/A,FALSE,"P";"Tab2",#N/A,FALSE,"P"}</definedName>
    <definedName name="vv" localSheetId="29" hidden="1">{"Tab1",#N/A,FALSE,"P";"Tab2",#N/A,FALSE,"P"}</definedName>
    <definedName name="vv" localSheetId="31" hidden="1">{"Tab1",#N/A,FALSE,"P";"Tab2",#N/A,FALSE,"P"}</definedName>
    <definedName name="vv" localSheetId="32" hidden="1">{"Tab1",#N/A,FALSE,"P";"Tab2",#N/A,FALSE,"P"}</definedName>
    <definedName name="vv" localSheetId="33" hidden="1">{"Tab1",#N/A,FALSE,"P";"Tab2",#N/A,FALSE,"P"}</definedName>
    <definedName name="vv" localSheetId="37" hidden="1">{"Tab1",#N/A,FALSE,"P";"Tab2",#N/A,FALSE,"P"}</definedName>
    <definedName name="vv" localSheetId="39" hidden="1">{"Tab1",#N/A,FALSE,"P";"Tab2",#N/A,FALSE,"P"}</definedName>
    <definedName name="vv" localSheetId="41" hidden="1">{"Tab1",#N/A,FALSE,"P";"Tab2",#N/A,FALSE,"P"}</definedName>
    <definedName name="vv" localSheetId="42" hidden="1">{"Tab1",#N/A,FALSE,"P";"Tab2",#N/A,FALSE,"P"}</definedName>
    <definedName name="vv" localSheetId="4" hidden="1">{"Tab1",#N/A,FALSE,"P";"Tab2",#N/A,FALSE,"P"}</definedName>
    <definedName name="vv" localSheetId="6" hidden="1">{"Tab1",#N/A,FALSE,"P";"Tab2",#N/A,FALSE,"P"}</definedName>
    <definedName name="vv" hidden="1">{"Tab1",#N/A,FALSE,"P";"Tab2",#N/A,FALSE,"P"}</definedName>
    <definedName name="vvv" localSheetId="24" hidden="1">{"Tab1",#N/A,FALSE,"P";"Tab2",#N/A,FALSE,"P"}</definedName>
    <definedName name="vvv" localSheetId="25" hidden="1">{"Tab1",#N/A,FALSE,"P";"Tab2",#N/A,FALSE,"P"}</definedName>
    <definedName name="vvv" localSheetId="28" hidden="1">{"Tab1",#N/A,FALSE,"P";"Tab2",#N/A,FALSE,"P"}</definedName>
    <definedName name="vvv" localSheetId="29" hidden="1">{"Tab1",#N/A,FALSE,"P";"Tab2",#N/A,FALSE,"P"}</definedName>
    <definedName name="vvv" localSheetId="31" hidden="1">{"Tab1",#N/A,FALSE,"P";"Tab2",#N/A,FALSE,"P"}</definedName>
    <definedName name="vvv" localSheetId="32" hidden="1">{"Tab1",#N/A,FALSE,"P";"Tab2",#N/A,FALSE,"P"}</definedName>
    <definedName name="vvv" localSheetId="33" hidden="1">{"Tab1",#N/A,FALSE,"P";"Tab2",#N/A,FALSE,"P"}</definedName>
    <definedName name="vvv" localSheetId="37" hidden="1">{"Tab1",#N/A,FALSE,"P";"Tab2",#N/A,FALSE,"P"}</definedName>
    <definedName name="vvv" localSheetId="39" hidden="1">{"Tab1",#N/A,FALSE,"P";"Tab2",#N/A,FALSE,"P"}</definedName>
    <definedName name="vvv" localSheetId="41" hidden="1">{"Tab1",#N/A,FALSE,"P";"Tab2",#N/A,FALSE,"P"}</definedName>
    <definedName name="vvv" localSheetId="42" hidden="1">{"Tab1",#N/A,FALSE,"P";"Tab2",#N/A,FALSE,"P"}</definedName>
    <definedName name="vvv" localSheetId="4" hidden="1">{"Tab1",#N/A,FALSE,"P";"Tab2",#N/A,FALSE,"P"}</definedName>
    <definedName name="vvv" localSheetId="6" hidden="1">{"Tab1",#N/A,FALSE,"P";"Tab2",#N/A,FALSE,"P"}</definedName>
    <definedName name="vvv" hidden="1">{"Tab1",#N/A,FALSE,"P";"Tab2",#N/A,FALSE,"P"}</definedName>
    <definedName name="what" localSheetId="24" hidden="1">{"ca",#N/A,FALSE,"Detailed BOP";"ka",#N/A,FALSE,"Detailed BOP";"btl",#N/A,FALSE,"Detailed BOP";#N/A,#N/A,FALSE,"Debt  Stock TBL";"imfprint",#N/A,FALSE,"IMF";"imfdebtservice",#N/A,FALSE,"IMF";"tradeprint",#N/A,FALSE,"Trade"}</definedName>
    <definedName name="what" localSheetId="25" hidden="1">{"ca",#N/A,FALSE,"Detailed BOP";"ka",#N/A,FALSE,"Detailed BOP";"btl",#N/A,FALSE,"Detailed BOP";#N/A,#N/A,FALSE,"Debt  Stock TBL";"imfprint",#N/A,FALSE,"IMF";"imfdebtservice",#N/A,FALSE,"IMF";"tradeprint",#N/A,FALSE,"Trade"}</definedName>
    <definedName name="what" localSheetId="28" hidden="1">{"ca",#N/A,FALSE,"Detailed BOP";"ka",#N/A,FALSE,"Detailed BOP";"btl",#N/A,FALSE,"Detailed BOP";#N/A,#N/A,FALSE,"Debt  Stock TBL";"imfprint",#N/A,FALSE,"IMF";"imfdebtservice",#N/A,FALSE,"IMF";"tradeprint",#N/A,FALSE,"Trade"}</definedName>
    <definedName name="what" localSheetId="29" hidden="1">{"ca",#N/A,FALSE,"Detailed BOP";"ka",#N/A,FALSE,"Detailed BOP";"btl",#N/A,FALSE,"Detailed BOP";#N/A,#N/A,FALSE,"Debt  Stock TBL";"imfprint",#N/A,FALSE,"IMF";"imfdebtservice",#N/A,FALSE,"IMF";"tradeprint",#N/A,FALSE,"Trade"}</definedName>
    <definedName name="what" localSheetId="31" hidden="1">{"ca",#N/A,FALSE,"Detailed BOP";"ka",#N/A,FALSE,"Detailed BOP";"btl",#N/A,FALSE,"Detailed BOP";#N/A,#N/A,FALSE,"Debt  Stock TBL";"imfprint",#N/A,FALSE,"IMF";"imfdebtservice",#N/A,FALSE,"IMF";"tradeprint",#N/A,FALSE,"Trade"}</definedName>
    <definedName name="what" localSheetId="32" hidden="1">{"ca",#N/A,FALSE,"Detailed BOP";"ka",#N/A,FALSE,"Detailed BOP";"btl",#N/A,FALSE,"Detailed BOP";#N/A,#N/A,FALSE,"Debt  Stock TBL";"imfprint",#N/A,FALSE,"IMF";"imfdebtservice",#N/A,FALSE,"IMF";"tradeprint",#N/A,FALSE,"Trade"}</definedName>
    <definedName name="what" localSheetId="33" hidden="1">{"ca",#N/A,FALSE,"Detailed BOP";"ka",#N/A,FALSE,"Detailed BOP";"btl",#N/A,FALSE,"Detailed BOP";#N/A,#N/A,FALSE,"Debt  Stock TBL";"imfprint",#N/A,FALSE,"IMF";"imfdebtservice",#N/A,FALSE,"IMF";"tradeprint",#N/A,FALSE,"Trade"}</definedName>
    <definedName name="what" localSheetId="37" hidden="1">{"ca",#N/A,FALSE,"Detailed BOP";"ka",#N/A,FALSE,"Detailed BOP";"btl",#N/A,FALSE,"Detailed BOP";#N/A,#N/A,FALSE,"Debt  Stock TBL";"imfprint",#N/A,FALSE,"IMF";"imfdebtservice",#N/A,FALSE,"IMF";"tradeprint",#N/A,FALSE,"Trade"}</definedName>
    <definedName name="what" localSheetId="39" hidden="1">{"ca",#N/A,FALSE,"Detailed BOP";"ka",#N/A,FALSE,"Detailed BOP";"btl",#N/A,FALSE,"Detailed BOP";#N/A,#N/A,FALSE,"Debt  Stock TBL";"imfprint",#N/A,FALSE,"IMF";"imfdebtservice",#N/A,FALSE,"IMF";"tradeprint",#N/A,FALSE,"Trade"}</definedName>
    <definedName name="what" localSheetId="41" hidden="1">{"ca",#N/A,FALSE,"Detailed BOP";"ka",#N/A,FALSE,"Detailed BOP";"btl",#N/A,FALSE,"Detailed BOP";#N/A,#N/A,FALSE,"Debt  Stock TBL";"imfprint",#N/A,FALSE,"IMF";"imfdebtservice",#N/A,FALSE,"IMF";"tradeprint",#N/A,FALSE,"Trade"}</definedName>
    <definedName name="what" localSheetId="42" hidden="1">{"ca",#N/A,FALSE,"Detailed BOP";"ka",#N/A,FALSE,"Detailed BOP";"btl",#N/A,FALSE,"Detailed BOP";#N/A,#N/A,FALSE,"Debt  Stock TBL";"imfprint",#N/A,FALSE,"IMF";"imfdebtservice",#N/A,FALSE,"IMF";"tradeprint",#N/A,FALSE,"Trade"}</definedName>
    <definedName name="what" localSheetId="4" hidden="1">{"ca",#N/A,FALSE,"Detailed BOP";"ka",#N/A,FALSE,"Detailed BOP";"btl",#N/A,FALSE,"Detailed BOP";#N/A,#N/A,FALSE,"Debt  Stock TBL";"imfprint",#N/A,FALSE,"IMF";"imfdebtservice",#N/A,FALSE,"IMF";"tradeprint",#N/A,FALSE,"Trade"}</definedName>
    <definedName name="what" localSheetId="6"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atever" localSheetId="24" hidden="1">{"TRADE_COMP",#N/A,FALSE,"TAB23APP";"BOP",#N/A,FALSE,"TAB6";"DOT",#N/A,FALSE,"TAB24APP";"EXTDEBT",#N/A,FALSE,"TAB25APP"}</definedName>
    <definedName name="whatever" localSheetId="25" hidden="1">{"TRADE_COMP",#N/A,FALSE,"TAB23APP";"BOP",#N/A,FALSE,"TAB6";"DOT",#N/A,FALSE,"TAB24APP";"EXTDEBT",#N/A,FALSE,"TAB25APP"}</definedName>
    <definedName name="whatever" localSheetId="28" hidden="1">{"TRADE_COMP",#N/A,FALSE,"TAB23APP";"BOP",#N/A,FALSE,"TAB6";"DOT",#N/A,FALSE,"TAB24APP";"EXTDEBT",#N/A,FALSE,"TAB25APP"}</definedName>
    <definedName name="whatever" localSheetId="29" hidden="1">{"TRADE_COMP",#N/A,FALSE,"TAB23APP";"BOP",#N/A,FALSE,"TAB6";"DOT",#N/A,FALSE,"TAB24APP";"EXTDEBT",#N/A,FALSE,"TAB25APP"}</definedName>
    <definedName name="whatever" localSheetId="31" hidden="1">{"TRADE_COMP",#N/A,FALSE,"TAB23APP";"BOP",#N/A,FALSE,"TAB6";"DOT",#N/A,FALSE,"TAB24APP";"EXTDEBT",#N/A,FALSE,"TAB25APP"}</definedName>
    <definedName name="whatever" localSheetId="32" hidden="1">{"TRADE_COMP",#N/A,FALSE,"TAB23APP";"BOP",#N/A,FALSE,"TAB6";"DOT",#N/A,FALSE,"TAB24APP";"EXTDEBT",#N/A,FALSE,"TAB25APP"}</definedName>
    <definedName name="whatever" localSheetId="33" hidden="1">{"TRADE_COMP",#N/A,FALSE,"TAB23APP";"BOP",#N/A,FALSE,"TAB6";"DOT",#N/A,FALSE,"TAB24APP";"EXTDEBT",#N/A,FALSE,"TAB25APP"}</definedName>
    <definedName name="whatever" localSheetId="37" hidden="1">{"TRADE_COMP",#N/A,FALSE,"TAB23APP";"BOP",#N/A,FALSE,"TAB6";"DOT",#N/A,FALSE,"TAB24APP";"EXTDEBT",#N/A,FALSE,"TAB25APP"}</definedName>
    <definedName name="whatever" localSheetId="39" hidden="1">{"TRADE_COMP",#N/A,FALSE,"TAB23APP";"BOP",#N/A,FALSE,"TAB6";"DOT",#N/A,FALSE,"TAB24APP";"EXTDEBT",#N/A,FALSE,"TAB25APP"}</definedName>
    <definedName name="whatever" localSheetId="41" hidden="1">{"TRADE_COMP",#N/A,FALSE,"TAB23APP";"BOP",#N/A,FALSE,"TAB6";"DOT",#N/A,FALSE,"TAB24APP";"EXTDEBT",#N/A,FALSE,"TAB25APP"}</definedName>
    <definedName name="whatever" localSheetId="42" hidden="1">{"TRADE_COMP",#N/A,FALSE,"TAB23APP";"BOP",#N/A,FALSE,"TAB6";"DOT",#N/A,FALSE,"TAB24APP";"EXTDEBT",#N/A,FALSE,"TAB25APP"}</definedName>
    <definedName name="whatever" localSheetId="4" hidden="1">{"TRADE_COMP",#N/A,FALSE,"TAB23APP";"BOP",#N/A,FALSE,"TAB6";"DOT",#N/A,FALSE,"TAB24APP";"EXTDEBT",#N/A,FALSE,"TAB25APP"}</definedName>
    <definedName name="whatever" localSheetId="6" hidden="1">{"TRADE_COMP",#N/A,FALSE,"TAB23APP";"BOP",#N/A,FALSE,"TAB6";"DOT",#N/A,FALSE,"TAB24APP";"EXTDEBT",#N/A,FALSE,"TAB25APP"}</definedName>
    <definedName name="whatever" hidden="1">{"TRADE_COMP",#N/A,FALSE,"TAB23APP";"BOP",#N/A,FALSE,"TAB6";"DOT",#N/A,FALSE,"TAB24APP";"EXTDEBT",#N/A,FALSE,"TAB25APP"}</definedName>
    <definedName name="wr" localSheetId="24" hidden="1">{"macro",#N/A,FALSE,"Macro";"smq2",#N/A,FALSE,"Data";"smq3",#N/A,FALSE,"Data";"smq4",#N/A,FALSE,"Data";"smq5",#N/A,FALSE,"Data";"smq6",#N/A,FALSE,"Data";"smq7",#N/A,FALSE,"Data";"smq8",#N/A,FALSE,"Data";"smq9",#N/A,FALSE,"Data"}</definedName>
    <definedName name="wr" localSheetId="25" hidden="1">{"macro",#N/A,FALSE,"Macro";"smq2",#N/A,FALSE,"Data";"smq3",#N/A,FALSE,"Data";"smq4",#N/A,FALSE,"Data";"smq5",#N/A,FALSE,"Data";"smq6",#N/A,FALSE,"Data";"smq7",#N/A,FALSE,"Data";"smq8",#N/A,FALSE,"Data";"smq9",#N/A,FALSE,"Data"}</definedName>
    <definedName name="wr" localSheetId="28" hidden="1">{"macro",#N/A,FALSE,"Macro";"smq2",#N/A,FALSE,"Data";"smq3",#N/A,FALSE,"Data";"smq4",#N/A,FALSE,"Data";"smq5",#N/A,FALSE,"Data";"smq6",#N/A,FALSE,"Data";"smq7",#N/A,FALSE,"Data";"smq8",#N/A,FALSE,"Data";"smq9",#N/A,FALSE,"Data"}</definedName>
    <definedName name="wr" localSheetId="29" hidden="1">{"macro",#N/A,FALSE,"Macro";"smq2",#N/A,FALSE,"Data";"smq3",#N/A,FALSE,"Data";"smq4",#N/A,FALSE,"Data";"smq5",#N/A,FALSE,"Data";"smq6",#N/A,FALSE,"Data";"smq7",#N/A,FALSE,"Data";"smq8",#N/A,FALSE,"Data";"smq9",#N/A,FALSE,"Data"}</definedName>
    <definedName name="wr" localSheetId="31" hidden="1">{"macro",#N/A,FALSE,"Macro";"smq2",#N/A,FALSE,"Data";"smq3",#N/A,FALSE,"Data";"smq4",#N/A,FALSE,"Data";"smq5",#N/A,FALSE,"Data";"smq6",#N/A,FALSE,"Data";"smq7",#N/A,FALSE,"Data";"smq8",#N/A,FALSE,"Data";"smq9",#N/A,FALSE,"Data"}</definedName>
    <definedName name="wr" localSheetId="32" hidden="1">{"macro",#N/A,FALSE,"Macro";"smq2",#N/A,FALSE,"Data";"smq3",#N/A,FALSE,"Data";"smq4",#N/A,FALSE,"Data";"smq5",#N/A,FALSE,"Data";"smq6",#N/A,FALSE,"Data";"smq7",#N/A,FALSE,"Data";"smq8",#N/A,FALSE,"Data";"smq9",#N/A,FALSE,"Data"}</definedName>
    <definedName name="wr" localSheetId="33" hidden="1">{"macro",#N/A,FALSE,"Macro";"smq2",#N/A,FALSE,"Data";"smq3",#N/A,FALSE,"Data";"smq4",#N/A,FALSE,"Data";"smq5",#N/A,FALSE,"Data";"smq6",#N/A,FALSE,"Data";"smq7",#N/A,FALSE,"Data";"smq8",#N/A,FALSE,"Data";"smq9",#N/A,FALSE,"Data"}</definedName>
    <definedName name="wr" localSheetId="37" hidden="1">{"macro",#N/A,FALSE,"Macro";"smq2",#N/A,FALSE,"Data";"smq3",#N/A,FALSE,"Data";"smq4",#N/A,FALSE,"Data";"smq5",#N/A,FALSE,"Data";"smq6",#N/A,FALSE,"Data";"smq7",#N/A,FALSE,"Data";"smq8",#N/A,FALSE,"Data";"smq9",#N/A,FALSE,"Data"}</definedName>
    <definedName name="wr" localSheetId="39" hidden="1">{"macro",#N/A,FALSE,"Macro";"smq2",#N/A,FALSE,"Data";"smq3",#N/A,FALSE,"Data";"smq4",#N/A,FALSE,"Data";"smq5",#N/A,FALSE,"Data";"smq6",#N/A,FALSE,"Data";"smq7",#N/A,FALSE,"Data";"smq8",#N/A,FALSE,"Data";"smq9",#N/A,FALSE,"Data"}</definedName>
    <definedName name="wr" localSheetId="41" hidden="1">{"macro",#N/A,FALSE,"Macro";"smq2",#N/A,FALSE,"Data";"smq3",#N/A,FALSE,"Data";"smq4",#N/A,FALSE,"Data";"smq5",#N/A,FALSE,"Data";"smq6",#N/A,FALSE,"Data";"smq7",#N/A,FALSE,"Data";"smq8",#N/A,FALSE,"Data";"smq9",#N/A,FALSE,"Data"}</definedName>
    <definedName name="wr" localSheetId="42" hidden="1">{"macro",#N/A,FALSE,"Macro";"smq2",#N/A,FALSE,"Data";"smq3",#N/A,FALSE,"Data";"smq4",#N/A,FALSE,"Data";"smq5",#N/A,FALSE,"Data";"smq6",#N/A,FALSE,"Data";"smq7",#N/A,FALSE,"Data";"smq8",#N/A,FALSE,"Data";"smq9",#N/A,FALSE,"Data"}</definedName>
    <definedName name="wr" localSheetId="4" hidden="1">{"macro",#N/A,FALSE,"Macro";"smq2",#N/A,FALSE,"Data";"smq3",#N/A,FALSE,"Data";"smq4",#N/A,FALSE,"Data";"smq5",#N/A,FALSE,"Data";"smq6",#N/A,FALSE,"Data";"smq7",#N/A,FALSE,"Data";"smq8",#N/A,FALSE,"Data";"smq9",#N/A,FALSE,"Data"}</definedName>
    <definedName name="wr" localSheetId="6" hidden="1">{"macro",#N/A,FALSE,"Macro";"smq2",#N/A,FALSE,"Data";"smq3",#N/A,FALSE,"Data";"smq4",#N/A,FALSE,"Data";"smq5",#N/A,FALSE,"Data";"smq6",#N/A,FALSE,"Data";"smq7",#N/A,FALSE,"Data";"smq8",#N/A,FALSE,"Data";"smq9",#N/A,FALSE,"Data"}</definedName>
    <definedName name="wr" hidden="1">{"macro",#N/A,FALSE,"Macro";"smq2",#N/A,FALSE,"Data";"smq3",#N/A,FALSE,"Data";"smq4",#N/A,FALSE,"Data";"smq5",#N/A,FALSE,"Data";"smq6",#N/A,FALSE,"Data";"smq7",#N/A,FALSE,"Data";"smq8",#N/A,FALSE,"Data";"smq9",#N/A,FALSE,"Data"}</definedName>
    <definedName name="wrn.97REDBOP." localSheetId="24" hidden="1">{"TRADE_COMP",#N/A,FALSE,"TAB23APP";"BOP",#N/A,FALSE,"TAB6";"DOT",#N/A,FALSE,"TAB24APP";"EXTDEBT",#N/A,FALSE,"TAB25APP"}</definedName>
    <definedName name="wrn.97REDBOP." localSheetId="25" hidden="1">{"TRADE_COMP",#N/A,FALSE,"TAB23APP";"BOP",#N/A,FALSE,"TAB6";"DOT",#N/A,FALSE,"TAB24APP";"EXTDEBT",#N/A,FALSE,"TAB25APP"}</definedName>
    <definedName name="wrn.97REDBOP." localSheetId="28" hidden="1">{"TRADE_COMP",#N/A,FALSE,"TAB23APP";"BOP",#N/A,FALSE,"TAB6";"DOT",#N/A,FALSE,"TAB24APP";"EXTDEBT",#N/A,FALSE,"TAB25APP"}</definedName>
    <definedName name="wrn.97REDBOP." localSheetId="29" hidden="1">{"TRADE_COMP",#N/A,FALSE,"TAB23APP";"BOP",#N/A,FALSE,"TAB6";"DOT",#N/A,FALSE,"TAB24APP";"EXTDEBT",#N/A,FALSE,"TAB25APP"}</definedName>
    <definedName name="wrn.97REDBOP." localSheetId="31" hidden="1">{"TRADE_COMP",#N/A,FALSE,"TAB23APP";"BOP",#N/A,FALSE,"TAB6";"DOT",#N/A,FALSE,"TAB24APP";"EXTDEBT",#N/A,FALSE,"TAB25APP"}</definedName>
    <definedName name="wrn.97REDBOP." localSheetId="32" hidden="1">{"TRADE_COMP",#N/A,FALSE,"TAB23APP";"BOP",#N/A,FALSE,"TAB6";"DOT",#N/A,FALSE,"TAB24APP";"EXTDEBT",#N/A,FALSE,"TAB25APP"}</definedName>
    <definedName name="wrn.97REDBOP." localSheetId="33" hidden="1">{"TRADE_COMP",#N/A,FALSE,"TAB23APP";"BOP",#N/A,FALSE,"TAB6";"DOT",#N/A,FALSE,"TAB24APP";"EXTDEBT",#N/A,FALSE,"TAB25APP"}</definedName>
    <definedName name="wrn.97REDBOP." localSheetId="37" hidden="1">{"TRADE_COMP",#N/A,FALSE,"TAB23APP";"BOP",#N/A,FALSE,"TAB6";"DOT",#N/A,FALSE,"TAB24APP";"EXTDEBT",#N/A,FALSE,"TAB25APP"}</definedName>
    <definedName name="wrn.97REDBOP." localSheetId="39" hidden="1">{"TRADE_COMP",#N/A,FALSE,"TAB23APP";"BOP",#N/A,FALSE,"TAB6";"DOT",#N/A,FALSE,"TAB24APP";"EXTDEBT",#N/A,FALSE,"TAB25APP"}</definedName>
    <definedName name="wrn.97REDBOP." localSheetId="41" hidden="1">{"TRADE_COMP",#N/A,FALSE,"TAB23APP";"BOP",#N/A,FALSE,"TAB6";"DOT",#N/A,FALSE,"TAB24APP";"EXTDEBT",#N/A,FALSE,"TAB25APP"}</definedName>
    <definedName name="wrn.97REDBOP." localSheetId="42" hidden="1">{"TRADE_COMP",#N/A,FALSE,"TAB23APP";"BOP",#N/A,FALSE,"TAB6";"DOT",#N/A,FALSE,"TAB24APP";"EXTDEBT",#N/A,FALSE,"TAB25APP"}</definedName>
    <definedName name="wrn.97REDBOP." localSheetId="4" hidden="1">{"TRADE_COMP",#N/A,FALSE,"TAB23APP";"BOP",#N/A,FALSE,"TAB6";"DOT",#N/A,FALSE,"TAB24APP";"EXTDEBT",#N/A,FALSE,"TAB25APP"}</definedName>
    <definedName name="wrn.97REDBOP." localSheetId="6" hidden="1">{"TRADE_COMP",#N/A,FALSE,"TAB23APP";"BOP",#N/A,FALSE,"TAB6";"DOT",#N/A,FALSE,"TAB24APP";"EXTDEBT",#N/A,FALSE,"TAB25APP"}</definedName>
    <definedName name="wrn.97REDBOP." hidden="1">{"TRADE_COMP",#N/A,FALSE,"TAB23APP";"BOP",#N/A,FALSE,"TAB6";"DOT",#N/A,FALSE,"TAB24APP";"EXTDEBT",#N/A,FALSE,"TAB25APP"}</definedName>
    <definedName name="wrn.ARMRED97."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TBILLS." localSheetId="24" hidden="1">{#N/A,#N/A,FALSE,"DOC";"TB_28",#N/A,FALSE,"FITB_28";"TB_91",#N/A,FALSE,"FITB_91";"TB_182",#N/A,FALSE,"FITB_182";"TB_273",#N/A,FALSE,"FITB_273";"TB_364",#N/A,FALSE,"FITB_364 ";"SUMMARY",#N/A,FALSE,"Summary"}</definedName>
    <definedName name="wrn.ARMTBILLS." localSheetId="25" hidden="1">{#N/A,#N/A,FALSE,"DOC";"TB_28",#N/A,FALSE,"FITB_28";"TB_91",#N/A,FALSE,"FITB_91";"TB_182",#N/A,FALSE,"FITB_182";"TB_273",#N/A,FALSE,"FITB_273";"TB_364",#N/A,FALSE,"FITB_364 ";"SUMMARY",#N/A,FALSE,"Summary"}</definedName>
    <definedName name="wrn.ARMTBILLS." localSheetId="28" hidden="1">{#N/A,#N/A,FALSE,"DOC";"TB_28",#N/A,FALSE,"FITB_28";"TB_91",#N/A,FALSE,"FITB_91";"TB_182",#N/A,FALSE,"FITB_182";"TB_273",#N/A,FALSE,"FITB_273";"TB_364",#N/A,FALSE,"FITB_364 ";"SUMMARY",#N/A,FALSE,"Summary"}</definedName>
    <definedName name="wrn.ARMTBILLS." localSheetId="29" hidden="1">{#N/A,#N/A,FALSE,"DOC";"TB_28",#N/A,FALSE,"FITB_28";"TB_91",#N/A,FALSE,"FITB_91";"TB_182",#N/A,FALSE,"FITB_182";"TB_273",#N/A,FALSE,"FITB_273";"TB_364",#N/A,FALSE,"FITB_364 ";"SUMMARY",#N/A,FALSE,"Summary"}</definedName>
    <definedName name="wrn.ARMTBILLS." localSheetId="31" hidden="1">{#N/A,#N/A,FALSE,"DOC";"TB_28",#N/A,FALSE,"FITB_28";"TB_91",#N/A,FALSE,"FITB_91";"TB_182",#N/A,FALSE,"FITB_182";"TB_273",#N/A,FALSE,"FITB_273";"TB_364",#N/A,FALSE,"FITB_364 ";"SUMMARY",#N/A,FALSE,"Summary"}</definedName>
    <definedName name="wrn.ARMTBILLS." localSheetId="32" hidden="1">{#N/A,#N/A,FALSE,"DOC";"TB_28",#N/A,FALSE,"FITB_28";"TB_91",#N/A,FALSE,"FITB_91";"TB_182",#N/A,FALSE,"FITB_182";"TB_273",#N/A,FALSE,"FITB_273";"TB_364",#N/A,FALSE,"FITB_364 ";"SUMMARY",#N/A,FALSE,"Summary"}</definedName>
    <definedName name="wrn.ARMTBILLS." localSheetId="33" hidden="1">{#N/A,#N/A,FALSE,"DOC";"TB_28",#N/A,FALSE,"FITB_28";"TB_91",#N/A,FALSE,"FITB_91";"TB_182",#N/A,FALSE,"FITB_182";"TB_273",#N/A,FALSE,"FITB_273";"TB_364",#N/A,FALSE,"FITB_364 ";"SUMMARY",#N/A,FALSE,"Summary"}</definedName>
    <definedName name="wrn.ARMTBILLS." localSheetId="37" hidden="1">{#N/A,#N/A,FALSE,"DOC";"TB_28",#N/A,FALSE,"FITB_28";"TB_91",#N/A,FALSE,"FITB_91";"TB_182",#N/A,FALSE,"FITB_182";"TB_273",#N/A,FALSE,"FITB_273";"TB_364",#N/A,FALSE,"FITB_364 ";"SUMMARY",#N/A,FALSE,"Summary"}</definedName>
    <definedName name="wrn.ARMTBILLS." localSheetId="39" hidden="1">{#N/A,#N/A,FALSE,"DOC";"TB_28",#N/A,FALSE,"FITB_28";"TB_91",#N/A,FALSE,"FITB_91";"TB_182",#N/A,FALSE,"FITB_182";"TB_273",#N/A,FALSE,"FITB_273";"TB_364",#N/A,FALSE,"FITB_364 ";"SUMMARY",#N/A,FALSE,"Summary"}</definedName>
    <definedName name="wrn.ARMTBILLS." localSheetId="41" hidden="1">{#N/A,#N/A,FALSE,"DOC";"TB_28",#N/A,FALSE,"FITB_28";"TB_91",#N/A,FALSE,"FITB_91";"TB_182",#N/A,FALSE,"FITB_182";"TB_273",#N/A,FALSE,"FITB_273";"TB_364",#N/A,FALSE,"FITB_364 ";"SUMMARY",#N/A,FALSE,"Summary"}</definedName>
    <definedName name="wrn.ARMTBILLS." localSheetId="42" hidden="1">{#N/A,#N/A,FALSE,"DOC";"TB_28",#N/A,FALSE,"FITB_28";"TB_91",#N/A,FALSE,"FITB_91";"TB_182",#N/A,FALSE,"FITB_182";"TB_273",#N/A,FALSE,"FITB_273";"TB_364",#N/A,FALSE,"FITB_364 ";"SUMMARY",#N/A,FALSE,"Summary"}</definedName>
    <definedName name="wrn.ARMTBILLS." localSheetId="4" hidden="1">{#N/A,#N/A,FALSE,"DOC";"TB_28",#N/A,FALSE,"FITB_28";"TB_91",#N/A,FALSE,"FITB_91";"TB_182",#N/A,FALSE,"FITB_182";"TB_273",#N/A,FALSE,"FITB_273";"TB_364",#N/A,FALSE,"FITB_364 ";"SUMMARY",#N/A,FALSE,"Summary"}</definedName>
    <definedName name="wrn.ARMTBILLS." localSheetId="6" hidden="1">{#N/A,#N/A,FALSE,"DOC";"TB_28",#N/A,FALSE,"FITB_28";"TB_91",#N/A,FALSE,"FITB_91";"TB_182",#N/A,FALSE,"FITB_182";"TB_273",#N/A,FALSE,"FITB_273";"TB_364",#N/A,FALSE,"FITB_364 ";"SUMMARY",#N/A,FALSE,"Summary"}</definedName>
    <definedName name="wrn.ARMTBILLS." hidden="1">{#N/A,#N/A,FALSE,"DOC";"TB_28",#N/A,FALSE,"FITB_28";"TB_91",#N/A,FALSE,"FITB_91";"TB_182",#N/A,FALSE,"FITB_182";"TB_273",#N/A,FALSE,"FITB_273";"TB_364",#N/A,FALSE,"FITB_364 ";"SUMMARY",#N/A,FALSE,"Summary"}</definedName>
    <definedName name="wrn.BOP_MIDTERM." localSheetId="24" hidden="1">{"BOP_TAB",#N/A,FALSE,"N";"MIDTERM_TAB",#N/A,FALSE,"O"}</definedName>
    <definedName name="wrn.BOP_MIDTERM." localSheetId="25"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37" hidden="1">{"BOP_TAB",#N/A,FALSE,"N";"MIDTERM_TAB",#N/A,FALSE,"O"}</definedName>
    <definedName name="wrn.BOP_MIDTERM." localSheetId="39"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 hidden="1">{"BOP_TAB",#N/A,FALSE,"N";"MIDTERM_TAB",#N/A,FALSE,"O"}</definedName>
    <definedName name="wrn.BOP_MIDTERM." localSheetId="6" hidden="1">{"BOP_TAB",#N/A,FALSE,"N";"MIDTERM_TAB",#N/A,FALSE,"O"}</definedName>
    <definedName name="wrn.BOP_MIDTERM." hidden="1">{"BOP_TAB",#N/A,FALSE,"N";"MIDTERM_TAB",#N/A,FALSE,"O"}</definedName>
    <definedName name="wrn.FISCRED97." localSheetId="2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IMF._.RR._.Office." localSheetId="24" hidden="1">{"ca",#N/A,FALSE,"Detailed BOP";"ka",#N/A,FALSE,"Detailed BOP";"btl",#N/A,FALSE,"Detailed BOP";#N/A,#N/A,FALSE,"Debt  Stock TBL";"imfprint",#N/A,FALSE,"IMF";"imfdebtservice",#N/A,FALSE,"IMF";"tradeprint",#N/A,FALSE,"Trade"}</definedName>
    <definedName name="wrn.IMF._.RR._.Office." localSheetId="25"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localSheetId="29" hidden="1">{"ca",#N/A,FALSE,"Detailed BOP";"ka",#N/A,FALSE,"Detailed BOP";"btl",#N/A,FALSE,"Detailed BOP";#N/A,#N/A,FALSE,"Debt  Stock TBL";"imfprint",#N/A,FALSE,"IMF";"imfdebtservice",#N/A,FALSE,"IMF";"tradeprint",#N/A,FALSE,"Trade"}</definedName>
    <definedName name="wrn.IMF._.RR._.Office." localSheetId="31" hidden="1">{"ca",#N/A,FALSE,"Detailed BOP";"ka",#N/A,FALSE,"Detailed BOP";"btl",#N/A,FALSE,"Detailed BOP";#N/A,#N/A,FALSE,"Debt  Stock TBL";"imfprint",#N/A,FALSE,"IMF";"imfdebtservice",#N/A,FALSE,"IMF";"tradeprint",#N/A,FALSE,"Trade"}</definedName>
    <definedName name="wrn.IMF._.RR._.Office." localSheetId="32" hidden="1">{"ca",#N/A,FALSE,"Detailed BOP";"ka",#N/A,FALSE,"Detailed BOP";"btl",#N/A,FALSE,"Detailed BOP";#N/A,#N/A,FALSE,"Debt  Stock TBL";"imfprint",#N/A,FALSE,"IMF";"imfdebtservice",#N/A,FALSE,"IMF";"tradeprint",#N/A,FALSE,"Trade"}</definedName>
    <definedName name="wrn.IMF._.RR._.Office." localSheetId="33" hidden="1">{"ca",#N/A,FALSE,"Detailed BOP";"ka",#N/A,FALSE,"Detailed BOP";"btl",#N/A,FALSE,"Detailed BOP";#N/A,#N/A,FALSE,"Debt  Stock TBL";"imfprint",#N/A,FALSE,"IMF";"imfdebtservice",#N/A,FALSE,"IMF";"tradeprint",#N/A,FALSE,"Trade"}</definedName>
    <definedName name="wrn.IMF._.RR._.Office." localSheetId="37" hidden="1">{"ca",#N/A,FALSE,"Detailed BOP";"ka",#N/A,FALSE,"Detailed BOP";"btl",#N/A,FALSE,"Detailed BOP";#N/A,#N/A,FALSE,"Debt  Stock TBL";"imfprint",#N/A,FALSE,"IMF";"imfdebtservice",#N/A,FALSE,"IMF";"tradeprint",#N/A,FALSE,"Trade"}</definedName>
    <definedName name="wrn.IMF._.RR._.Office." localSheetId="39" hidden="1">{"ca",#N/A,FALSE,"Detailed BOP";"ka",#N/A,FALSE,"Detailed BOP";"btl",#N/A,FALSE,"Detailed BOP";#N/A,#N/A,FALSE,"Debt  Stock TBL";"imfprint",#N/A,FALSE,"IMF";"imfdebtservice",#N/A,FALSE,"IMF";"tradeprint",#N/A,FALSE,"Trade"}</definedName>
    <definedName name="wrn.IMF._.RR._.Office." localSheetId="41" hidden="1">{"ca",#N/A,FALSE,"Detailed BOP";"ka",#N/A,FALSE,"Detailed BOP";"btl",#N/A,FALSE,"Detailed BOP";#N/A,#N/A,FALSE,"Debt  Stock TBL";"imfprint",#N/A,FALSE,"IMF";"imfdebtservice",#N/A,FALSE,"IMF";"tradeprint",#N/A,FALSE,"Trade"}</definedName>
    <definedName name="wrn.IMF._.RR._.Office." localSheetId="42" hidden="1">{"ca",#N/A,FALSE,"Detailed BOP";"ka",#N/A,FALSE,"Detailed BOP";"btl",#N/A,FALSE,"Detailed BOP";#N/A,#N/A,FALSE,"Debt  Stock TBL";"imfprint",#N/A,FALSE,"IMF";"imfdebtservice",#N/A,FALSE,"IMF";"tradeprint",#N/A,FALSE,"Trade"}</definedName>
    <definedName name="wrn.IMF._.RR._.Office." localSheetId="4"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AIN." localSheetId="24" hidden="1">{#N/A,#N/A,FALSE,"CB";#N/A,#N/A,FALSE,"CMB";#N/A,#N/A,FALSE,"BSYS";#N/A,#N/A,FALSE,"NBFI";#N/A,#N/A,FALSE,"FSYS"}</definedName>
    <definedName name="wrn.MAIN." localSheetId="25" hidden="1">{#N/A,#N/A,FALSE,"CB";#N/A,#N/A,FALSE,"CMB";#N/A,#N/A,FALSE,"BSYS";#N/A,#N/A,FALSE,"NBFI";#N/A,#N/A,FALSE,"FSYS"}</definedName>
    <definedName name="wrn.MAIN." localSheetId="28" hidden="1">{#N/A,#N/A,FALSE,"CB";#N/A,#N/A,FALSE,"CMB";#N/A,#N/A,FALSE,"BSYS";#N/A,#N/A,FALSE,"NBFI";#N/A,#N/A,FALSE,"FSYS"}</definedName>
    <definedName name="wrn.MAIN." localSheetId="29" hidden="1">{#N/A,#N/A,FALSE,"CB";#N/A,#N/A,FALSE,"CMB";#N/A,#N/A,FALSE,"BSYS";#N/A,#N/A,FALSE,"NBFI";#N/A,#N/A,FALSE,"FSYS"}</definedName>
    <definedName name="wrn.MAIN." localSheetId="31" hidden="1">{#N/A,#N/A,FALSE,"CB";#N/A,#N/A,FALSE,"CMB";#N/A,#N/A,FALSE,"BSYS";#N/A,#N/A,FALSE,"NBFI";#N/A,#N/A,FALSE,"FSYS"}</definedName>
    <definedName name="wrn.MAIN." localSheetId="32" hidden="1">{#N/A,#N/A,FALSE,"CB";#N/A,#N/A,FALSE,"CMB";#N/A,#N/A,FALSE,"BSYS";#N/A,#N/A,FALSE,"NBFI";#N/A,#N/A,FALSE,"FSYS"}</definedName>
    <definedName name="wrn.MAIN." localSheetId="33" hidden="1">{#N/A,#N/A,FALSE,"CB";#N/A,#N/A,FALSE,"CMB";#N/A,#N/A,FALSE,"BSYS";#N/A,#N/A,FALSE,"NBFI";#N/A,#N/A,FALSE,"FSYS"}</definedName>
    <definedName name="wrn.MAIN." localSheetId="37" hidden="1">{#N/A,#N/A,FALSE,"CB";#N/A,#N/A,FALSE,"CMB";#N/A,#N/A,FALSE,"BSYS";#N/A,#N/A,FALSE,"NBFI";#N/A,#N/A,FALSE,"FSYS"}</definedName>
    <definedName name="wrn.MAIN." localSheetId="39" hidden="1">{#N/A,#N/A,FALSE,"CB";#N/A,#N/A,FALSE,"CMB";#N/A,#N/A,FALSE,"BSYS";#N/A,#N/A,FALSE,"NBFI";#N/A,#N/A,FALSE,"FSYS"}</definedName>
    <definedName name="wrn.MAIN." localSheetId="41" hidden="1">{#N/A,#N/A,FALSE,"CB";#N/A,#N/A,FALSE,"CMB";#N/A,#N/A,FALSE,"BSYS";#N/A,#N/A,FALSE,"NBFI";#N/A,#N/A,FALSE,"FSYS"}</definedName>
    <definedName name="wrn.MAIN." localSheetId="42" hidden="1">{#N/A,#N/A,FALSE,"CB";#N/A,#N/A,FALSE,"CMB";#N/A,#N/A,FALSE,"BSYS";#N/A,#N/A,FALSE,"NBFI";#N/A,#N/A,FALSE,"FSYS"}</definedName>
    <definedName name="wrn.MAIN." localSheetId="4" hidden="1">{#N/A,#N/A,FALSE,"CB";#N/A,#N/A,FALSE,"CMB";#N/A,#N/A,FALSE,"BSYS";#N/A,#N/A,FALSE,"NBFI";#N/A,#N/A,FALSE,"FSYS"}</definedName>
    <definedName name="wrn.MAIN." localSheetId="6" hidden="1">{#N/A,#N/A,FALSE,"CB";#N/A,#N/A,FALSE,"CMB";#N/A,#N/A,FALSE,"BSYS";#N/A,#N/A,FALSE,"NBFI";#N/A,#N/A,FALSE,"FSYS"}</definedName>
    <definedName name="wrn.MAIN." hidden="1">{#N/A,#N/A,FALSE,"CB";#N/A,#N/A,FALSE,"CMB";#N/A,#N/A,FALSE,"BSYS";#N/A,#N/A,FALSE,"NBFI";#N/A,#N/A,FALSE,"FSYS"}</definedName>
    <definedName name="wrn.Main._.Economic._.Indicators." localSheetId="24" hidden="1">{"Main Economic Indicators",#N/A,FALSE,"C"}</definedName>
    <definedName name="wrn.Main._.Economic._.Indicators." localSheetId="25" hidden="1">{"Main Economic Indicators",#N/A,FALSE,"C"}</definedName>
    <definedName name="wrn.Main._.Economic._.Indicators." localSheetId="28" hidden="1">{"Main Economic Indicators",#N/A,FALSE,"C"}</definedName>
    <definedName name="wrn.Main._.Economic._.Indicators." localSheetId="29" hidden="1">{"Main Economic Indicators",#N/A,FALSE,"C"}</definedName>
    <definedName name="wrn.Main._.Economic._.Indicators." localSheetId="31" hidden="1">{"Main Economic Indicators",#N/A,FALSE,"C"}</definedName>
    <definedName name="wrn.Main._.Economic._.Indicators." localSheetId="32" hidden="1">{"Main Economic Indicators",#N/A,FALSE,"C"}</definedName>
    <definedName name="wrn.Main._.Economic._.Indicators." localSheetId="33" hidden="1">{"Main Economic Indicators",#N/A,FALSE,"C"}</definedName>
    <definedName name="wrn.Main._.Economic._.Indicators." localSheetId="37" hidden="1">{"Main Economic Indicators",#N/A,FALSE,"C"}</definedName>
    <definedName name="wrn.Main._.Economic._.Indicators." localSheetId="39" hidden="1">{"Main Economic Indicators",#N/A,FALSE,"C"}</definedName>
    <definedName name="wrn.Main._.Economic._.Indicators." localSheetId="41" hidden="1">{"Main Economic Indicators",#N/A,FALSE,"C"}</definedName>
    <definedName name="wrn.Main._.Economic._.Indicators." localSheetId="42" hidden="1">{"Main Economic Indicators",#N/A,FALSE,"C"}</definedName>
    <definedName name="wrn.Main._.Economic._.Indicators." localSheetId="4"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FIS." localSheetId="24" hidden="1">{"TAB_2",#N/A,FALSE,"A";"DOC",#N/A,FALSE,"DOC";"TAB6_SRBP",#N/A,FALSE,"SR-BP (2)";"TAB_6",#N/A,FALSE,"A";"TAB6_SRBP",#N/A,FALSE,"SR-BP (2)";"SFUNDREV",#N/A,FALSE,"S.Fund Rev";"Tab_arrears",#N/A,FALSE,"Sheet2";"SR_REVEXP",#N/A,FALSE,"Sheet3"}</definedName>
    <definedName name="wrn.MDAFIS." localSheetId="25" hidden="1">{"TAB_2",#N/A,FALSE,"A";"DOC",#N/A,FALSE,"DOC";"TAB6_SRBP",#N/A,FALSE,"SR-BP (2)";"TAB_6",#N/A,FALSE,"A";"TAB6_SRBP",#N/A,FALSE,"SR-BP (2)";"SFUNDREV",#N/A,FALSE,"S.Fund Rev";"Tab_arrears",#N/A,FALSE,"Sheet2";"SR_REVEXP",#N/A,FALSE,"Sheet3"}</definedName>
    <definedName name="wrn.MDAFIS." localSheetId="28" hidden="1">{"TAB_2",#N/A,FALSE,"A";"DOC",#N/A,FALSE,"DOC";"TAB6_SRBP",#N/A,FALSE,"SR-BP (2)";"TAB_6",#N/A,FALSE,"A";"TAB6_SRBP",#N/A,FALSE,"SR-BP (2)";"SFUNDREV",#N/A,FALSE,"S.Fund Rev";"Tab_arrears",#N/A,FALSE,"Sheet2";"SR_REVEXP",#N/A,FALSE,"Sheet3"}</definedName>
    <definedName name="wrn.MDAFIS." localSheetId="29" hidden="1">{"TAB_2",#N/A,FALSE,"A";"DOC",#N/A,FALSE,"DOC";"TAB6_SRBP",#N/A,FALSE,"SR-BP (2)";"TAB_6",#N/A,FALSE,"A";"TAB6_SRBP",#N/A,FALSE,"SR-BP (2)";"SFUNDREV",#N/A,FALSE,"S.Fund Rev";"Tab_arrears",#N/A,FALSE,"Sheet2";"SR_REVEXP",#N/A,FALSE,"Sheet3"}</definedName>
    <definedName name="wrn.MDAFIS." localSheetId="31" hidden="1">{"TAB_2",#N/A,FALSE,"A";"DOC",#N/A,FALSE,"DOC";"TAB6_SRBP",#N/A,FALSE,"SR-BP (2)";"TAB_6",#N/A,FALSE,"A";"TAB6_SRBP",#N/A,FALSE,"SR-BP (2)";"SFUNDREV",#N/A,FALSE,"S.Fund Rev";"Tab_arrears",#N/A,FALSE,"Sheet2";"SR_REVEXP",#N/A,FALSE,"Sheet3"}</definedName>
    <definedName name="wrn.MDAFIS." localSheetId="32" hidden="1">{"TAB_2",#N/A,FALSE,"A";"DOC",#N/A,FALSE,"DOC";"TAB6_SRBP",#N/A,FALSE,"SR-BP (2)";"TAB_6",#N/A,FALSE,"A";"TAB6_SRBP",#N/A,FALSE,"SR-BP (2)";"SFUNDREV",#N/A,FALSE,"S.Fund Rev";"Tab_arrears",#N/A,FALSE,"Sheet2";"SR_REVEXP",#N/A,FALSE,"Sheet3"}</definedName>
    <definedName name="wrn.MDAFIS." localSheetId="33" hidden="1">{"TAB_2",#N/A,FALSE,"A";"DOC",#N/A,FALSE,"DOC";"TAB6_SRBP",#N/A,FALSE,"SR-BP (2)";"TAB_6",#N/A,FALSE,"A";"TAB6_SRBP",#N/A,FALSE,"SR-BP (2)";"SFUNDREV",#N/A,FALSE,"S.Fund Rev";"Tab_arrears",#N/A,FALSE,"Sheet2";"SR_REVEXP",#N/A,FALSE,"Sheet3"}</definedName>
    <definedName name="wrn.MDAFIS." localSheetId="37" hidden="1">{"TAB_2",#N/A,FALSE,"A";"DOC",#N/A,FALSE,"DOC";"TAB6_SRBP",#N/A,FALSE,"SR-BP (2)";"TAB_6",#N/A,FALSE,"A";"TAB6_SRBP",#N/A,FALSE,"SR-BP (2)";"SFUNDREV",#N/A,FALSE,"S.Fund Rev";"Tab_arrears",#N/A,FALSE,"Sheet2";"SR_REVEXP",#N/A,FALSE,"Sheet3"}</definedName>
    <definedName name="wrn.MDAFIS." localSheetId="39" hidden="1">{"TAB_2",#N/A,FALSE,"A";"DOC",#N/A,FALSE,"DOC";"TAB6_SRBP",#N/A,FALSE,"SR-BP (2)";"TAB_6",#N/A,FALSE,"A";"TAB6_SRBP",#N/A,FALSE,"SR-BP (2)";"SFUNDREV",#N/A,FALSE,"S.Fund Rev";"Tab_arrears",#N/A,FALSE,"Sheet2";"SR_REVEXP",#N/A,FALSE,"Sheet3"}</definedName>
    <definedName name="wrn.MDAFIS." localSheetId="41" hidden="1">{"TAB_2",#N/A,FALSE,"A";"DOC",#N/A,FALSE,"DOC";"TAB6_SRBP",#N/A,FALSE,"SR-BP (2)";"TAB_6",#N/A,FALSE,"A";"TAB6_SRBP",#N/A,FALSE,"SR-BP (2)";"SFUNDREV",#N/A,FALSE,"S.Fund Rev";"Tab_arrears",#N/A,FALSE,"Sheet2";"SR_REVEXP",#N/A,FALSE,"Sheet3"}</definedName>
    <definedName name="wrn.MDAFIS." localSheetId="42" hidden="1">{"TAB_2",#N/A,FALSE,"A";"DOC",#N/A,FALSE,"DOC";"TAB6_SRBP",#N/A,FALSE,"SR-BP (2)";"TAB_6",#N/A,FALSE,"A";"TAB6_SRBP",#N/A,FALSE,"SR-BP (2)";"SFUNDREV",#N/A,FALSE,"S.Fund Rev";"Tab_arrears",#N/A,FALSE,"Sheet2";"SR_REVEXP",#N/A,FALSE,"Sheet3"}</definedName>
    <definedName name="wrn.MDAFIS." localSheetId="4" hidden="1">{"TAB_2",#N/A,FALSE,"A";"DOC",#N/A,FALSE,"DOC";"TAB6_SRBP",#N/A,FALSE,"SR-BP (2)";"TAB_6",#N/A,FALSE,"A";"TAB6_SRBP",#N/A,FALSE,"SR-BP (2)";"SFUNDREV",#N/A,FALSE,"S.Fund Rev";"Tab_arrears",#N/A,FALSE,"Sheet2";"SR_REVEXP",#N/A,FALSE,"Sheet3"}</definedName>
    <definedName name="wrn.MDAFIS." localSheetId="6" hidden="1">{"TAB_2",#N/A,FALSE,"A";"DOC",#N/A,FALSE,"DOC";"TAB6_SRBP",#N/A,FALSE,"SR-BP (2)";"TAB_6",#N/A,FALSE,"A";"TAB6_SRBP",#N/A,FALSE,"SR-BP (2)";"SFUNDREV",#N/A,FALSE,"S.Fund Rev";"Tab_arrears",#N/A,FALSE,"Sheet2";"SR_REVEXP",#N/A,FALSE,"Sheet3"}</definedName>
    <definedName name="wrn.MDAFIS." hidden="1">{"TAB_2",#N/A,FALSE,"A";"DOC",#N/A,FALSE,"DOC";"TAB6_SRBP",#N/A,FALSE,"SR-BP (2)";"TAB_6",#N/A,FALSE,"A";"TAB6_SRBP",#N/A,FALSE,"SR-BP (2)";"SFUNDREV",#N/A,FALSE,"S.Fund Rev";"Tab_arrears",#N/A,FALSE,"Sheet2";"SR_REVEXP",#N/A,FALSE,"Sheet3"}</definedName>
    <definedName name="wrn.MIT." localSheetId="24" hidden="1">{#N/A,#N/A,FALSE,"CB";#N/A,#N/A,FALSE,"CMB";#N/A,#N/A,FALSE,"NBFI"}</definedName>
    <definedName name="wrn.MIT." localSheetId="25" hidden="1">{#N/A,#N/A,FALSE,"CB";#N/A,#N/A,FALSE,"CMB";#N/A,#N/A,FALSE,"NBFI"}</definedName>
    <definedName name="wrn.MIT." localSheetId="28" hidden="1">{#N/A,#N/A,FALSE,"CB";#N/A,#N/A,FALSE,"CMB";#N/A,#N/A,FALSE,"NBFI"}</definedName>
    <definedName name="wrn.MIT." localSheetId="29" hidden="1">{#N/A,#N/A,FALSE,"CB";#N/A,#N/A,FALSE,"CMB";#N/A,#N/A,FALSE,"NBFI"}</definedName>
    <definedName name="wrn.MIT." localSheetId="31" hidden="1">{#N/A,#N/A,FALSE,"CB";#N/A,#N/A,FALSE,"CMB";#N/A,#N/A,FALSE,"NBFI"}</definedName>
    <definedName name="wrn.MIT." localSheetId="32" hidden="1">{#N/A,#N/A,FALSE,"CB";#N/A,#N/A,FALSE,"CMB";#N/A,#N/A,FALSE,"NBFI"}</definedName>
    <definedName name="wrn.MIT." localSheetId="33" hidden="1">{#N/A,#N/A,FALSE,"CB";#N/A,#N/A,FALSE,"CMB";#N/A,#N/A,FALSE,"NBFI"}</definedName>
    <definedName name="wrn.MIT." localSheetId="37" hidden="1">{#N/A,#N/A,FALSE,"CB";#N/A,#N/A,FALSE,"CMB";#N/A,#N/A,FALSE,"NBFI"}</definedName>
    <definedName name="wrn.MIT." localSheetId="39" hidden="1">{#N/A,#N/A,FALSE,"CB";#N/A,#N/A,FALSE,"CMB";#N/A,#N/A,FALSE,"NBFI"}</definedName>
    <definedName name="wrn.MIT." localSheetId="41" hidden="1">{#N/A,#N/A,FALSE,"CB";#N/A,#N/A,FALSE,"CMB";#N/A,#N/A,FALSE,"NBFI"}</definedName>
    <definedName name="wrn.MIT." localSheetId="42" hidden="1">{#N/A,#N/A,FALSE,"CB";#N/A,#N/A,FALSE,"CMB";#N/A,#N/A,FALSE,"NBFI"}</definedName>
    <definedName name="wrn.MIT." localSheetId="4" hidden="1">{#N/A,#N/A,FALSE,"CB";#N/A,#N/A,FALSE,"CMB";#N/A,#N/A,FALSE,"NBFI"}</definedName>
    <definedName name="wrn.MIT." localSheetId="6" hidden="1">{#N/A,#N/A,FALSE,"CB";#N/A,#N/A,FALSE,"CMB";#N/A,#N/A,FALSE,"NBFI"}</definedName>
    <definedName name="wrn.MIT." hidden="1">{#N/A,#N/A,FALSE,"CB";#N/A,#N/A,FALSE,"CMB";#N/A,#N/A,FALSE,"NBFI"}</definedName>
    <definedName name="wrn.MONA." localSheetId="24" hidden="1">{"MONA",#N/A,FALSE,"S"}</definedName>
    <definedName name="wrn.MONA." localSheetId="25" hidden="1">{"MONA",#N/A,FALSE,"S"}</definedName>
    <definedName name="wrn.MONA." localSheetId="28" hidden="1">{"MONA",#N/A,FALSE,"S"}</definedName>
    <definedName name="wrn.MONA." localSheetId="29" hidden="1">{"MONA",#N/A,FALSE,"S"}</definedName>
    <definedName name="wrn.MONA." localSheetId="31" hidden="1">{"MONA",#N/A,FALSE,"S"}</definedName>
    <definedName name="wrn.MONA." localSheetId="32" hidden="1">{"MONA",#N/A,FALSE,"S"}</definedName>
    <definedName name="wrn.MONA." localSheetId="33" hidden="1">{"MONA",#N/A,FALSE,"S"}</definedName>
    <definedName name="wrn.MONA." localSheetId="37" hidden="1">{"MONA",#N/A,FALSE,"S"}</definedName>
    <definedName name="wrn.MONA." localSheetId="39" hidden="1">{"MONA",#N/A,FALSE,"S"}</definedName>
    <definedName name="wrn.MONA." localSheetId="41" hidden="1">{"MONA",#N/A,FALSE,"S"}</definedName>
    <definedName name="wrn.MONA." localSheetId="42" hidden="1">{"MONA",#N/A,FALSE,"S"}</definedName>
    <definedName name="wrn.MONA." localSheetId="4" hidden="1">{"MONA",#N/A,FALSE,"S"}</definedName>
    <definedName name="wrn.MONA." localSheetId="6" hidden="1">{"MONA",#N/A,FALSE,"S"}</definedName>
    <definedName name="wrn.MONA." hidden="1">{"MONA",#N/A,FALSE,"S"}</definedName>
    <definedName name="wrn.mterm." localSheetId="24" hidden="1">{"mt1",#N/A,FALSE,"Debt";"mt2",#N/A,FALSE,"Debt";"mt3",#N/A,FALSE,"Debt";"mt4",#N/A,FALSE,"Debt";"mt5",#N/A,FALSE,"Debt";"mt6",#N/A,FALSE,"Debt";"mt7",#N/A,FALSE,"Debt"}</definedName>
    <definedName name="wrn.mterm." localSheetId="25" hidden="1">{"mt1",#N/A,FALSE,"Debt";"mt2",#N/A,FALSE,"Debt";"mt3",#N/A,FALSE,"Debt";"mt4",#N/A,FALSE,"Debt";"mt5",#N/A,FALSE,"Debt";"mt6",#N/A,FALSE,"Debt";"mt7",#N/A,FALSE,"Debt"}</definedName>
    <definedName name="wrn.mterm." localSheetId="28" hidden="1">{"mt1",#N/A,FALSE,"Debt";"mt2",#N/A,FALSE,"Debt";"mt3",#N/A,FALSE,"Debt";"mt4",#N/A,FALSE,"Debt";"mt5",#N/A,FALSE,"Debt";"mt6",#N/A,FALSE,"Debt";"mt7",#N/A,FALSE,"Debt"}</definedName>
    <definedName name="wrn.mterm." localSheetId="29" hidden="1">{"mt1",#N/A,FALSE,"Debt";"mt2",#N/A,FALSE,"Debt";"mt3",#N/A,FALSE,"Debt";"mt4",#N/A,FALSE,"Debt";"mt5",#N/A,FALSE,"Debt";"mt6",#N/A,FALSE,"Debt";"mt7",#N/A,FALSE,"Debt"}</definedName>
    <definedName name="wrn.mterm." localSheetId="31" hidden="1">{"mt1",#N/A,FALSE,"Debt";"mt2",#N/A,FALSE,"Debt";"mt3",#N/A,FALSE,"Debt";"mt4",#N/A,FALSE,"Debt";"mt5",#N/A,FALSE,"Debt";"mt6",#N/A,FALSE,"Debt";"mt7",#N/A,FALSE,"Debt"}</definedName>
    <definedName name="wrn.mterm." localSheetId="32" hidden="1">{"mt1",#N/A,FALSE,"Debt";"mt2",#N/A,FALSE,"Debt";"mt3",#N/A,FALSE,"Debt";"mt4",#N/A,FALSE,"Debt";"mt5",#N/A,FALSE,"Debt";"mt6",#N/A,FALSE,"Debt";"mt7",#N/A,FALSE,"Debt"}</definedName>
    <definedName name="wrn.mterm." localSheetId="33" hidden="1">{"mt1",#N/A,FALSE,"Debt";"mt2",#N/A,FALSE,"Debt";"mt3",#N/A,FALSE,"Debt";"mt4",#N/A,FALSE,"Debt";"mt5",#N/A,FALSE,"Debt";"mt6",#N/A,FALSE,"Debt";"mt7",#N/A,FALSE,"Debt"}</definedName>
    <definedName name="wrn.mterm." localSheetId="37" hidden="1">{"mt1",#N/A,FALSE,"Debt";"mt2",#N/A,FALSE,"Debt";"mt3",#N/A,FALSE,"Debt";"mt4",#N/A,FALSE,"Debt";"mt5",#N/A,FALSE,"Debt";"mt6",#N/A,FALSE,"Debt";"mt7",#N/A,FALSE,"Debt"}</definedName>
    <definedName name="wrn.mterm." localSheetId="39" hidden="1">{"mt1",#N/A,FALSE,"Debt";"mt2",#N/A,FALSE,"Debt";"mt3",#N/A,FALSE,"Debt";"mt4",#N/A,FALSE,"Debt";"mt5",#N/A,FALSE,"Debt";"mt6",#N/A,FALSE,"Debt";"mt7",#N/A,FALSE,"Debt"}</definedName>
    <definedName name="wrn.mterm." localSheetId="41" hidden="1">{"mt1",#N/A,FALSE,"Debt";"mt2",#N/A,FALSE,"Debt";"mt3",#N/A,FALSE,"Debt";"mt4",#N/A,FALSE,"Debt";"mt5",#N/A,FALSE,"Debt";"mt6",#N/A,FALSE,"Debt";"mt7",#N/A,FALSE,"Debt"}</definedName>
    <definedName name="wrn.mterm." localSheetId="42"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hidden="1">{"mt1",#N/A,FALSE,"Debt";"mt2",#N/A,FALSE,"Debt";"mt3",#N/A,FALSE,"Debt";"mt4",#N/A,FALSE,"Debt";"mt5",#N/A,FALSE,"Debt";"mt6",#N/A,FALSE,"Debt";"mt7",#N/A,FALSE,"Debt"}</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37" hidden="1">{#N/A,#N/A,FALSE,"I";#N/A,#N/A,FALSE,"J";#N/A,#N/A,FALSE,"K";#N/A,#N/A,FALSE,"L";#N/A,#N/A,FALSE,"M";#N/A,#N/A,FALSE,"N";#N/A,#N/A,FALSE,"O"}</definedName>
    <definedName name="wrn.Output._.tables." localSheetId="39"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rint._.Detailed._.Tables." localSheetId="24" hidden="1">{"ca",#N/A,FALSE,"Detailed BOP";"ka",#N/A,FALSE,"Detailed BOP";"btl",#N/A,FALSE,"Detailed BOP";#N/A,#N/A,FALSE,"Debt  Stock TBL";"imfprint",#N/A,FALSE,"IMF";"nirprintview",#N/A,FALSE,"NIR";"tradeprint",#N/A,FALSE,"Trade";"imfdebtservice",#N/A,FALSE,"IMF"}</definedName>
    <definedName name="wrn.Print._.Detailed._.Tables." localSheetId="25"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localSheetId="29" hidden="1">{"ca",#N/A,FALSE,"Detailed BOP";"ka",#N/A,FALSE,"Detailed BOP";"btl",#N/A,FALSE,"Detailed BOP";#N/A,#N/A,FALSE,"Debt  Stock TBL";"imfprint",#N/A,FALSE,"IMF";"nirprintview",#N/A,FALSE,"NIR";"tradeprint",#N/A,FALSE,"Trade";"imfdebtservice",#N/A,FALSE,"IMF"}</definedName>
    <definedName name="wrn.Print._.Detailed._.Tables." localSheetId="31" hidden="1">{"ca",#N/A,FALSE,"Detailed BOP";"ka",#N/A,FALSE,"Detailed BOP";"btl",#N/A,FALSE,"Detailed BOP";#N/A,#N/A,FALSE,"Debt  Stock TBL";"imfprint",#N/A,FALSE,"IMF";"nirprintview",#N/A,FALSE,"NIR";"tradeprint",#N/A,FALSE,"Trade";"imfdebtservice",#N/A,FALSE,"IMF"}</definedName>
    <definedName name="wrn.Print._.Detailed._.Tables." localSheetId="32" hidden="1">{"ca",#N/A,FALSE,"Detailed BOP";"ka",#N/A,FALSE,"Detailed BOP";"btl",#N/A,FALSE,"Detailed BOP";#N/A,#N/A,FALSE,"Debt  Stock TBL";"imfprint",#N/A,FALSE,"IMF";"nirprintview",#N/A,FALSE,"NIR";"tradeprint",#N/A,FALSE,"Trade";"imfdebtservice",#N/A,FALSE,"IMF"}</definedName>
    <definedName name="wrn.Print._.Detailed._.Tables." localSheetId="33" hidden="1">{"ca",#N/A,FALSE,"Detailed BOP";"ka",#N/A,FALSE,"Detailed BOP";"btl",#N/A,FALSE,"Detailed BOP";#N/A,#N/A,FALSE,"Debt  Stock TBL";"imfprint",#N/A,FALSE,"IMF";"nirprintview",#N/A,FALSE,"NIR";"tradeprint",#N/A,FALSE,"Trade";"imfdebtservice",#N/A,FALSE,"IMF"}</definedName>
    <definedName name="wrn.Print._.Detailed._.Tables." localSheetId="37" hidden="1">{"ca",#N/A,FALSE,"Detailed BOP";"ka",#N/A,FALSE,"Detailed BOP";"btl",#N/A,FALSE,"Detailed BOP";#N/A,#N/A,FALSE,"Debt  Stock TBL";"imfprint",#N/A,FALSE,"IMF";"nirprintview",#N/A,FALSE,"NIR";"tradeprint",#N/A,FALSE,"Trade";"imfdebtservice",#N/A,FALSE,"IMF"}</definedName>
    <definedName name="wrn.Print._.Detailed._.Tables." localSheetId="39" hidden="1">{"ca",#N/A,FALSE,"Detailed BOP";"ka",#N/A,FALSE,"Detailed BOP";"btl",#N/A,FALSE,"Detailed BOP";#N/A,#N/A,FALSE,"Debt  Stock TBL";"imfprint",#N/A,FALSE,"IMF";"nirprintview",#N/A,FALSE,"NIR";"tradeprint",#N/A,FALSE,"Trade";"imfdebtservice",#N/A,FALSE,"IMF"}</definedName>
    <definedName name="wrn.Print._.Detailed._.Tables." localSheetId="41" hidden="1">{"ca",#N/A,FALSE,"Detailed BOP";"ka",#N/A,FALSE,"Detailed BOP";"btl",#N/A,FALSE,"Detailed BOP";#N/A,#N/A,FALSE,"Debt  Stock TBL";"imfprint",#N/A,FALSE,"IMF";"nirprintview",#N/A,FALSE,"NIR";"tradeprint",#N/A,FALSE,"Trade";"imfdebtservice",#N/A,FALSE,"IMF"}</definedName>
    <definedName name="wrn.Print._.Detailed._.Tables." localSheetId="42" hidden="1">{"ca",#N/A,FALSE,"Detailed BOP";"ka",#N/A,FALSE,"Detailed BOP";"btl",#N/A,FALSE,"Detailed BOP";#N/A,#N/A,FALSE,"Debt  Stock TBL";"imfprint",#N/A,FALSE,"IMF";"nirprintview",#N/A,FALSE,"NIR";"tradeprint",#N/A,FALSE,"Trade";"imfdebtservice",#N/A,FALSE,"IMF"}</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24" hidden="1">{"Tab1",#N/A,FALSE,"P";"Tab2",#N/A,FALSE,"P"}</definedName>
    <definedName name="wrn.Program." localSheetId="25" hidden="1">{"Tab1",#N/A,FALSE,"P";"Tab2",#N/A,FALSE,"P"}</definedName>
    <definedName name="wrn.Program." localSheetId="28" hidden="1">{"Tab1",#N/A,FALSE,"P";"Tab2",#N/A,FALSE,"P"}</definedName>
    <definedName name="wrn.Program." localSheetId="29" hidden="1">{"Tab1",#N/A,FALSE,"P";"Tab2",#N/A,FALSE,"P"}</definedName>
    <definedName name="wrn.Program." localSheetId="31" hidden="1">{"Tab1",#N/A,FALSE,"P";"Tab2",#N/A,FALSE,"P"}</definedName>
    <definedName name="wrn.Program." localSheetId="32" hidden="1">{"Tab1",#N/A,FALSE,"P";"Tab2",#N/A,FALSE,"P"}</definedName>
    <definedName name="wrn.Program." localSheetId="33" hidden="1">{"Tab1",#N/A,FALSE,"P";"Tab2",#N/A,FALSE,"P"}</definedName>
    <definedName name="wrn.Program." localSheetId="37" hidden="1">{"Tab1",#N/A,FALSE,"P";"Tab2",#N/A,FALSE,"P"}</definedName>
    <definedName name="wrn.Program." localSheetId="39" hidden="1">{"Tab1",#N/A,FALSE,"P";"Tab2",#N/A,FALSE,"P"}</definedName>
    <definedName name="wrn.Program." localSheetId="41" hidden="1">{"Tab1",#N/A,FALSE,"P";"Tab2",#N/A,FALSE,"P"}</definedName>
    <definedName name="wrn.Program." localSheetId="42" hidden="1">{"Tab1",#N/A,FALSE,"P";"Tab2",#N/A,FALSE,"P"}</definedName>
    <definedName name="wrn.Program." localSheetId="4" hidden="1">{"Tab1",#N/A,FALSE,"P";"Tab2",#N/A,FALSE,"P"}</definedName>
    <definedName name="wrn.Program." localSheetId="6" hidden="1">{"Tab1",#N/A,FALSE,"P";"Tab2",#N/A,FALSE,"P"}</definedName>
    <definedName name="wrn.Program." hidden="1">{"Tab1",#N/A,FALSE,"P";"Tab2",#N/A,FALSE,"P"}</definedName>
    <definedName name="wrn.RED97MON." localSheetId="24" hidden="1">{"CBA",#N/A,FALSE,"TAB4";"MS",#N/A,FALSE,"TAB5";"BANKLOANS",#N/A,FALSE,"TAB21APP ";"INTEREST",#N/A,FALSE,"TAB22APP"}</definedName>
    <definedName name="wrn.RED97MON." localSheetId="25" hidden="1">{"CBA",#N/A,FALSE,"TAB4";"MS",#N/A,FALSE,"TAB5";"BANKLOANS",#N/A,FALSE,"TAB21APP ";"INTEREST",#N/A,FALSE,"TAB22APP"}</definedName>
    <definedName name="wrn.RED97MON." localSheetId="28" hidden="1">{"CBA",#N/A,FALSE,"TAB4";"MS",#N/A,FALSE,"TAB5";"BANKLOANS",#N/A,FALSE,"TAB21APP ";"INTEREST",#N/A,FALSE,"TAB22APP"}</definedName>
    <definedName name="wrn.RED97MON." localSheetId="29" hidden="1">{"CBA",#N/A,FALSE,"TAB4";"MS",#N/A,FALSE,"TAB5";"BANKLOANS",#N/A,FALSE,"TAB21APP ";"INTEREST",#N/A,FALSE,"TAB22APP"}</definedName>
    <definedName name="wrn.RED97MON." localSheetId="31" hidden="1">{"CBA",#N/A,FALSE,"TAB4";"MS",#N/A,FALSE,"TAB5";"BANKLOANS",#N/A,FALSE,"TAB21APP ";"INTEREST",#N/A,FALSE,"TAB22APP"}</definedName>
    <definedName name="wrn.RED97MON." localSheetId="32" hidden="1">{"CBA",#N/A,FALSE,"TAB4";"MS",#N/A,FALSE,"TAB5";"BANKLOANS",#N/A,FALSE,"TAB21APP ";"INTEREST",#N/A,FALSE,"TAB22APP"}</definedName>
    <definedName name="wrn.RED97MON." localSheetId="33" hidden="1">{"CBA",#N/A,FALSE,"TAB4";"MS",#N/A,FALSE,"TAB5";"BANKLOANS",#N/A,FALSE,"TAB21APP ";"INTEREST",#N/A,FALSE,"TAB22APP"}</definedName>
    <definedName name="wrn.RED97MON." localSheetId="37" hidden="1">{"CBA",#N/A,FALSE,"TAB4";"MS",#N/A,FALSE,"TAB5";"BANKLOANS",#N/A,FALSE,"TAB21APP ";"INTEREST",#N/A,FALSE,"TAB22APP"}</definedName>
    <definedName name="wrn.RED97MON." localSheetId="39" hidden="1">{"CBA",#N/A,FALSE,"TAB4";"MS",#N/A,FALSE,"TAB5";"BANKLOANS",#N/A,FALSE,"TAB21APP ";"INTEREST",#N/A,FALSE,"TAB22APP"}</definedName>
    <definedName name="wrn.RED97MON." localSheetId="41" hidden="1">{"CBA",#N/A,FALSE,"TAB4";"MS",#N/A,FALSE,"TAB5";"BANKLOANS",#N/A,FALSE,"TAB21APP ";"INTEREST",#N/A,FALSE,"TAB22APP"}</definedName>
    <definedName name="wrn.RED97MON." localSheetId="42" hidden="1">{"CBA",#N/A,FALSE,"TAB4";"MS",#N/A,FALSE,"TAB5";"BANKLOANS",#N/A,FALSE,"TAB21APP ";"INTEREST",#N/A,FALSE,"TAB22APP"}</definedName>
    <definedName name="wrn.RED97MON." localSheetId="4" hidden="1">{"CBA",#N/A,FALSE,"TAB4";"MS",#N/A,FALSE,"TAB5";"BANKLOANS",#N/A,FALSE,"TAB21APP ";"INTEREST",#N/A,FALSE,"TAB22APP"}</definedName>
    <definedName name="wrn.RED97MON." localSheetId="6" hidden="1">{"CBA",#N/A,FALSE,"TAB4";"MS",#N/A,FALSE,"TAB5";"BANKLOANS",#N/A,FALSE,"TAB21APP ";"INTEREST",#N/A,FALSE,"TAB22APP"}</definedName>
    <definedName name="wrn.RED97MON." hidden="1">{"CBA",#N/A,FALSE,"TAB4";"MS",#N/A,FALSE,"TAB5";"BANKLOANS",#N/A,FALSE,"TAB21APP ";"INTEREST",#N/A,FALSE,"TAB22APP"}</definedName>
    <definedName name="wrn.Riqfin." localSheetId="24" hidden="1">{"Riqfin97",#N/A,FALSE,"Tran";"Riqfinpro",#N/A,FALSE,"Tran"}</definedName>
    <definedName name="wrn.Riqfin." localSheetId="25" hidden="1">{"Riqfin97",#N/A,FALSE,"Tran";"Riqfinpro",#N/A,FALSE,"Tran"}</definedName>
    <definedName name="wrn.Riqfin." localSheetId="28" hidden="1">{"Riqfin97",#N/A,FALSE,"Tran";"Riqfinpro",#N/A,FALSE,"Tran"}</definedName>
    <definedName name="wrn.Riqfin." localSheetId="29" hidden="1">{"Riqfin97",#N/A,FALSE,"Tran";"Riqfinpro",#N/A,FALSE,"Tran"}</definedName>
    <definedName name="wrn.Riqfin." localSheetId="31" hidden="1">{"Riqfin97",#N/A,FALSE,"Tran";"Riqfinpro",#N/A,FALSE,"Tran"}</definedName>
    <definedName name="wrn.Riqfin." localSheetId="32" hidden="1">{"Riqfin97",#N/A,FALSE,"Tran";"Riqfinpro",#N/A,FALSE,"Tran"}</definedName>
    <definedName name="wrn.Riqfin." localSheetId="33" hidden="1">{"Riqfin97",#N/A,FALSE,"Tran";"Riqfinpro",#N/A,FALSE,"Tran"}</definedName>
    <definedName name="wrn.Riqfin." localSheetId="37" hidden="1">{"Riqfin97",#N/A,FALSE,"Tran";"Riqfinpro",#N/A,FALSE,"Tran"}</definedName>
    <definedName name="wrn.Riqfin." localSheetId="39" hidden="1">{"Riqfin97",#N/A,FALSE,"Tran";"Riqfinpro",#N/A,FALSE,"Tran"}</definedName>
    <definedName name="wrn.Riqfin." localSheetId="41" hidden="1">{"Riqfin97",#N/A,FALSE,"Tran";"Riqfinpro",#N/A,FALSE,"Tran"}</definedName>
    <definedName name="wrn.Riqfin." localSheetId="42" hidden="1">{"Riqfin97",#N/A,FALSE,"Tran";"Riqfinpro",#N/A,FALSE,"Tran"}</definedName>
    <definedName name="wrn.Riqfin." localSheetId="4" hidden="1">{"Riqfin97",#N/A,FALSE,"Tran";"Riqfinpro",#N/A,FALSE,"Tran"}</definedName>
    <definedName name="wrn.Riqfin." localSheetId="6" hidden="1">{"Riqfin97",#N/A,FALSE,"Tran";"Riqfinpro",#N/A,FALSE,"Tran"}</definedName>
    <definedName name="wrn.Riqfin." hidden="1">{"Riqfin97",#N/A,FALSE,"Tran";"Riqfinpro",#N/A,FALSE,"Tran"}</definedName>
    <definedName name="wrn.Staff._.Report._.Tables." localSheetId="24" hidden="1">{#N/A,#N/A,FALSE,"SRFSYS";#N/A,#N/A,FALSE,"SRBSYS"}</definedName>
    <definedName name="wrn.Staff._.Report._.Tables." localSheetId="25" hidden="1">{#N/A,#N/A,FALSE,"SRFSYS";#N/A,#N/A,FALSE,"SRBSYS"}</definedName>
    <definedName name="wrn.Staff._.Report._.Tables." localSheetId="28" hidden="1">{#N/A,#N/A,FALSE,"SRFSYS";#N/A,#N/A,FALSE,"SRBSYS"}</definedName>
    <definedName name="wrn.Staff._.Report._.Tables." localSheetId="29" hidden="1">{#N/A,#N/A,FALSE,"SRFSYS";#N/A,#N/A,FALSE,"SRBSYS"}</definedName>
    <definedName name="wrn.Staff._.Report._.Tables." localSheetId="31" hidden="1">{#N/A,#N/A,FALSE,"SRFSYS";#N/A,#N/A,FALSE,"SRBSYS"}</definedName>
    <definedName name="wrn.Staff._.Report._.Tables." localSheetId="32" hidden="1">{#N/A,#N/A,FALSE,"SRFSYS";#N/A,#N/A,FALSE,"SRBSYS"}</definedName>
    <definedName name="wrn.Staff._.Report._.Tables." localSheetId="33" hidden="1">{#N/A,#N/A,FALSE,"SRFSYS";#N/A,#N/A,FALSE,"SRBSYS"}</definedName>
    <definedName name="wrn.Staff._.Report._.Tables." localSheetId="37" hidden="1">{#N/A,#N/A,FALSE,"SRFSYS";#N/A,#N/A,FALSE,"SRBSYS"}</definedName>
    <definedName name="wrn.Staff._.Report._.Tables." localSheetId="39" hidden="1">{#N/A,#N/A,FALSE,"SRFSYS";#N/A,#N/A,FALSE,"SRBSYS"}</definedName>
    <definedName name="wrn.Staff._.Report._.Tables." localSheetId="41" hidden="1">{#N/A,#N/A,FALSE,"SRFSYS";#N/A,#N/A,FALSE,"SRBSYS"}</definedName>
    <definedName name="wrn.Staff._.Report._.Tables." localSheetId="42" hidden="1">{#N/A,#N/A,FALSE,"SRFSYS";#N/A,#N/A,FALSE,"SRBSYS"}</definedName>
    <definedName name="wrn.Staff._.Report._.Tables." localSheetId="4" hidden="1">{#N/A,#N/A,FALSE,"SRFSYS";#N/A,#N/A,FALSE,"SRBSYS"}</definedName>
    <definedName name="wrn.Staff._.Report._.Tables." localSheetId="6" hidden="1">{#N/A,#N/A,FALSE,"SRFSYS";#N/A,#N/A,FALSE,"SRBSYS"}</definedName>
    <definedName name="wrn.Staff._.Report._.Tables." hidden="1">{#N/A,#N/A,FALSE,"SRFSYS";#N/A,#N/A,FALSE,"SRBSYS"}</definedName>
    <definedName name="wrn.STAFF_REPORT_TABLES." localSheetId="24" hidden="1">{"SR_tbs",#N/A,FALSE,"MGSSEI";"SR_tbs",#N/A,FALSE,"MGSBOX";"SR_tbs",#N/A,FALSE,"MGSOCIND"}</definedName>
    <definedName name="wrn.STAFF_REPORT_TABLES." localSheetId="25" hidden="1">{"SR_tbs",#N/A,FALSE,"MGSSEI";"SR_tbs",#N/A,FALSE,"MGSBOX";"SR_tbs",#N/A,FALSE,"MGSOCIND"}</definedName>
    <definedName name="wrn.STAFF_REPORT_TABLES." localSheetId="28" hidden="1">{"SR_tbs",#N/A,FALSE,"MGSSEI";"SR_tbs",#N/A,FALSE,"MGSBOX";"SR_tbs",#N/A,FALSE,"MGSOCIND"}</definedName>
    <definedName name="wrn.STAFF_REPORT_TABLES." localSheetId="29" hidden="1">{"SR_tbs",#N/A,FALSE,"MGSSEI";"SR_tbs",#N/A,FALSE,"MGSBOX";"SR_tbs",#N/A,FALSE,"MGSOCIND"}</definedName>
    <definedName name="wrn.STAFF_REPORT_TABLES." localSheetId="31" hidden="1">{"SR_tbs",#N/A,FALSE,"MGSSEI";"SR_tbs",#N/A,FALSE,"MGSBOX";"SR_tbs",#N/A,FALSE,"MGSOCIND"}</definedName>
    <definedName name="wrn.STAFF_REPORT_TABLES." localSheetId="32" hidden="1">{"SR_tbs",#N/A,FALSE,"MGSSEI";"SR_tbs",#N/A,FALSE,"MGSBOX";"SR_tbs",#N/A,FALSE,"MGSOCIND"}</definedName>
    <definedName name="wrn.STAFF_REPORT_TABLES." localSheetId="33" hidden="1">{"SR_tbs",#N/A,FALSE,"MGSSEI";"SR_tbs",#N/A,FALSE,"MGSBOX";"SR_tbs",#N/A,FALSE,"MGSOCIND"}</definedName>
    <definedName name="wrn.STAFF_REPORT_TABLES." localSheetId="37" hidden="1">{"SR_tbs",#N/A,FALSE,"MGSSEI";"SR_tbs",#N/A,FALSE,"MGSBOX";"SR_tbs",#N/A,FALSE,"MGSOCIND"}</definedName>
    <definedName name="wrn.STAFF_REPORT_TABLES." localSheetId="39" hidden="1">{"SR_tbs",#N/A,FALSE,"MGSSEI";"SR_tbs",#N/A,FALSE,"MGSBOX";"SR_tbs",#N/A,FALSE,"MGSOCIND"}</definedName>
    <definedName name="wrn.STAFF_REPORT_TABLES." localSheetId="41" hidden="1">{"SR_tbs",#N/A,FALSE,"MGSSEI";"SR_tbs",#N/A,FALSE,"MGSBOX";"SR_tbs",#N/A,FALSE,"MGSOCIND"}</definedName>
    <definedName name="wrn.STAFF_REPORT_TABLES." localSheetId="42" hidden="1">{"SR_tbs",#N/A,FALSE,"MGSSEI";"SR_tbs",#N/A,FALSE,"MGSBOX";"SR_tbs",#N/A,FALSE,"MGSOCIND"}</definedName>
    <definedName name="wrn.STAFF_REPORT_TABLES." localSheetId="4" hidden="1">{"SR_tbs",#N/A,FALSE,"MGSSEI";"SR_tbs",#N/A,FALSE,"MGSBOX";"SR_tbs",#N/A,FALSE,"MGSOCIND"}</definedName>
    <definedName name="wrn.STAFF_REPORT_TABLES." localSheetId="6" hidden="1">{"SR_tbs",#N/A,FALSE,"MGSSEI";"SR_tbs",#N/A,FALSE,"MGSBOX";"SR_tbs",#N/A,FALSE,"MGSOCIND"}</definedName>
    <definedName name="wrn.STAFF_REPORT_TABLES." hidden="1">{"SR_tbs",#N/A,FALSE,"MGSSEI";"SR_tbs",#N/A,FALSE,"MGSBOX";"SR_tbs",#N/A,FALSE,"MGSOCIND"}</definedName>
    <definedName name="wrn.State._.Govt." localSheetId="24" hidden="1">{"partial screen",#N/A,FALSE,"State_Gov't"}</definedName>
    <definedName name="wrn.State._.Govt." localSheetId="25" hidden="1">{"partial screen",#N/A,FALSE,"State_Gov't"}</definedName>
    <definedName name="wrn.State._.Govt." localSheetId="28" hidden="1">{"partial screen",#N/A,FALSE,"State_Gov't"}</definedName>
    <definedName name="wrn.State._.Govt." localSheetId="29" hidden="1">{"partial screen",#N/A,FALSE,"State_Gov't"}</definedName>
    <definedName name="wrn.State._.Govt." localSheetId="31" hidden="1">{"partial screen",#N/A,FALSE,"State_Gov't"}</definedName>
    <definedName name="wrn.State._.Govt." localSheetId="32" hidden="1">{"partial screen",#N/A,FALSE,"State_Gov't"}</definedName>
    <definedName name="wrn.State._.Govt." localSheetId="33" hidden="1">{"partial screen",#N/A,FALSE,"State_Gov't"}</definedName>
    <definedName name="wrn.State._.Govt." localSheetId="37" hidden="1">{"partial screen",#N/A,FALSE,"State_Gov't"}</definedName>
    <definedName name="wrn.State._.Govt." localSheetId="39" hidden="1">{"partial screen",#N/A,FALSE,"State_Gov't"}</definedName>
    <definedName name="wrn.State._.Govt." localSheetId="41" hidden="1">{"partial screen",#N/A,FALSE,"State_Gov't"}</definedName>
    <definedName name="wrn.State._.Govt." localSheetId="42" hidden="1">{"partial screen",#N/A,FALSE,"State_Gov't"}</definedName>
    <definedName name="wrn.State._.Govt." localSheetId="4" hidden="1">{"partial screen",#N/A,FALSE,"State_Gov't"}</definedName>
    <definedName name="wrn.State._.Govt." localSheetId="6" hidden="1">{"partial screen",#N/A,FALSE,"State_Gov't"}</definedName>
    <definedName name="wrn.State._.Govt." hidden="1">{"partial screen",#N/A,FALSE,"State_Gov't"}</definedName>
    <definedName name="wrn.suma." localSheetId="24" hidden="1">{"macroa",#N/A,FALSE,"Macro";"suma2",#N/A,FALSE,"Data";"suma3",#N/A,FALSE,"Data";"suma4",#N/A,FALSE,"Data";"suma5",#N/A,FALSE,"Data";"suma6",#N/A,FALSE,"Data";"suma7",#N/A,FALSE,"Data";"suma8",#N/A,FALSE,"Data";"suma9",#N/A,FALSE,"Data"}</definedName>
    <definedName name="wrn.suma." localSheetId="25" hidden="1">{"macroa",#N/A,FALSE,"Macro";"suma2",#N/A,FALSE,"Data";"suma3",#N/A,FALSE,"Data";"suma4",#N/A,FALSE,"Data";"suma5",#N/A,FALSE,"Data";"suma6",#N/A,FALSE,"Data";"suma7",#N/A,FALSE,"Data";"suma8",#N/A,FALSE,"Data";"suma9",#N/A,FALSE,"Data"}</definedName>
    <definedName name="wrn.suma." localSheetId="28" hidden="1">{"macroa",#N/A,FALSE,"Macro";"suma2",#N/A,FALSE,"Data";"suma3",#N/A,FALSE,"Data";"suma4",#N/A,FALSE,"Data";"suma5",#N/A,FALSE,"Data";"suma6",#N/A,FALSE,"Data";"suma7",#N/A,FALSE,"Data";"suma8",#N/A,FALSE,"Data";"suma9",#N/A,FALSE,"Data"}</definedName>
    <definedName name="wrn.suma." localSheetId="29" hidden="1">{"macroa",#N/A,FALSE,"Macro";"suma2",#N/A,FALSE,"Data";"suma3",#N/A,FALSE,"Data";"suma4",#N/A,FALSE,"Data";"suma5",#N/A,FALSE,"Data";"suma6",#N/A,FALSE,"Data";"suma7",#N/A,FALSE,"Data";"suma8",#N/A,FALSE,"Data";"suma9",#N/A,FALSE,"Data"}</definedName>
    <definedName name="wrn.suma." localSheetId="31" hidden="1">{"macroa",#N/A,FALSE,"Macro";"suma2",#N/A,FALSE,"Data";"suma3",#N/A,FALSE,"Data";"suma4",#N/A,FALSE,"Data";"suma5",#N/A,FALSE,"Data";"suma6",#N/A,FALSE,"Data";"suma7",#N/A,FALSE,"Data";"suma8",#N/A,FALSE,"Data";"suma9",#N/A,FALSE,"Data"}</definedName>
    <definedName name="wrn.suma." localSheetId="32" hidden="1">{"macroa",#N/A,FALSE,"Macro";"suma2",#N/A,FALSE,"Data";"suma3",#N/A,FALSE,"Data";"suma4",#N/A,FALSE,"Data";"suma5",#N/A,FALSE,"Data";"suma6",#N/A,FALSE,"Data";"suma7",#N/A,FALSE,"Data";"suma8",#N/A,FALSE,"Data";"suma9",#N/A,FALSE,"Data"}</definedName>
    <definedName name="wrn.suma." localSheetId="33" hidden="1">{"macroa",#N/A,FALSE,"Macro";"suma2",#N/A,FALSE,"Data";"suma3",#N/A,FALSE,"Data";"suma4",#N/A,FALSE,"Data";"suma5",#N/A,FALSE,"Data";"suma6",#N/A,FALSE,"Data";"suma7",#N/A,FALSE,"Data";"suma8",#N/A,FALSE,"Data";"suma9",#N/A,FALSE,"Data"}</definedName>
    <definedName name="wrn.suma." localSheetId="37" hidden="1">{"macroa",#N/A,FALSE,"Macro";"suma2",#N/A,FALSE,"Data";"suma3",#N/A,FALSE,"Data";"suma4",#N/A,FALSE,"Data";"suma5",#N/A,FALSE,"Data";"suma6",#N/A,FALSE,"Data";"suma7",#N/A,FALSE,"Data";"suma8",#N/A,FALSE,"Data";"suma9",#N/A,FALSE,"Data"}</definedName>
    <definedName name="wrn.suma." localSheetId="39" hidden="1">{"macroa",#N/A,FALSE,"Macro";"suma2",#N/A,FALSE,"Data";"suma3",#N/A,FALSE,"Data";"suma4",#N/A,FALSE,"Data";"suma5",#N/A,FALSE,"Data";"suma6",#N/A,FALSE,"Data";"suma7",#N/A,FALSE,"Data";"suma8",#N/A,FALSE,"Data";"suma9",#N/A,FALSE,"Data"}</definedName>
    <definedName name="wrn.suma." localSheetId="41" hidden="1">{"macroa",#N/A,FALSE,"Macro";"suma2",#N/A,FALSE,"Data";"suma3",#N/A,FALSE,"Data";"suma4",#N/A,FALSE,"Data";"suma5",#N/A,FALSE,"Data";"suma6",#N/A,FALSE,"Data";"suma7",#N/A,FALSE,"Data";"suma8",#N/A,FALSE,"Data";"suma9",#N/A,FALSE,"Data"}</definedName>
    <definedName name="wrn.suma." localSheetId="42"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24" hidden="1">{"macro",#N/A,FALSE,"Macro";"smq2",#N/A,FALSE,"Data";"smq3",#N/A,FALSE,"Data";"smq4",#N/A,FALSE,"Data";"smq5",#N/A,FALSE,"Data";"smq6",#N/A,FALSE,"Data";"smq7",#N/A,FALSE,"Data";"smq8",#N/A,FALSE,"Data";"smq9",#N/A,FALSE,"Data"}</definedName>
    <definedName name="wrn.sumq." localSheetId="25" hidden="1">{"macro",#N/A,FALSE,"Macro";"smq2",#N/A,FALSE,"Data";"smq3",#N/A,FALSE,"Data";"smq4",#N/A,FALSE,"Data";"smq5",#N/A,FALSE,"Data";"smq6",#N/A,FALSE,"Data";"smq7",#N/A,FALSE,"Data";"smq8",#N/A,FALSE,"Data";"smq9",#N/A,FALSE,"Data"}</definedName>
    <definedName name="wrn.sumq." localSheetId="28" hidden="1">{"macro",#N/A,FALSE,"Macro";"smq2",#N/A,FALSE,"Data";"smq3",#N/A,FALSE,"Data";"smq4",#N/A,FALSE,"Data";"smq5",#N/A,FALSE,"Data";"smq6",#N/A,FALSE,"Data";"smq7",#N/A,FALSE,"Data";"smq8",#N/A,FALSE,"Data";"smq9",#N/A,FALSE,"Data"}</definedName>
    <definedName name="wrn.sumq." localSheetId="29" hidden="1">{"macro",#N/A,FALSE,"Macro";"smq2",#N/A,FALSE,"Data";"smq3",#N/A,FALSE,"Data";"smq4",#N/A,FALSE,"Data";"smq5",#N/A,FALSE,"Data";"smq6",#N/A,FALSE,"Data";"smq7",#N/A,FALSE,"Data";"smq8",#N/A,FALSE,"Data";"smq9",#N/A,FALSE,"Data"}</definedName>
    <definedName name="wrn.sumq." localSheetId="31" hidden="1">{"macro",#N/A,FALSE,"Macro";"smq2",#N/A,FALSE,"Data";"smq3",#N/A,FALSE,"Data";"smq4",#N/A,FALSE,"Data";"smq5",#N/A,FALSE,"Data";"smq6",#N/A,FALSE,"Data";"smq7",#N/A,FALSE,"Data";"smq8",#N/A,FALSE,"Data";"smq9",#N/A,FALSE,"Data"}</definedName>
    <definedName name="wrn.sumq." localSheetId="32" hidden="1">{"macro",#N/A,FALSE,"Macro";"smq2",#N/A,FALSE,"Data";"smq3",#N/A,FALSE,"Data";"smq4",#N/A,FALSE,"Data";"smq5",#N/A,FALSE,"Data";"smq6",#N/A,FALSE,"Data";"smq7",#N/A,FALSE,"Data";"smq8",#N/A,FALSE,"Data";"smq9",#N/A,FALSE,"Data"}</definedName>
    <definedName name="wrn.sumq." localSheetId="33" hidden="1">{"macro",#N/A,FALSE,"Macro";"smq2",#N/A,FALSE,"Data";"smq3",#N/A,FALSE,"Data";"smq4",#N/A,FALSE,"Data";"smq5",#N/A,FALSE,"Data";"smq6",#N/A,FALSE,"Data";"smq7",#N/A,FALSE,"Data";"smq8",#N/A,FALSE,"Data";"smq9",#N/A,FALSE,"Data"}</definedName>
    <definedName name="wrn.sumq." localSheetId="37" hidden="1">{"macro",#N/A,FALSE,"Macro";"smq2",#N/A,FALSE,"Data";"smq3",#N/A,FALSE,"Data";"smq4",#N/A,FALSE,"Data";"smq5",#N/A,FALSE,"Data";"smq6",#N/A,FALSE,"Data";"smq7",#N/A,FALSE,"Data";"smq8",#N/A,FALSE,"Data";"smq9",#N/A,FALSE,"Data"}</definedName>
    <definedName name="wrn.sumq." localSheetId="39" hidden="1">{"macro",#N/A,FALSE,"Macro";"smq2",#N/A,FALSE,"Data";"smq3",#N/A,FALSE,"Data";"smq4",#N/A,FALSE,"Data";"smq5",#N/A,FALSE,"Data";"smq6",#N/A,FALSE,"Data";"smq7",#N/A,FALSE,"Data";"smq8",#N/A,FALSE,"Data";"smq9",#N/A,FALSE,"Data"}</definedName>
    <definedName name="wrn.sumq." localSheetId="41" hidden="1">{"macro",#N/A,FALSE,"Macro";"smq2",#N/A,FALSE,"Data";"smq3",#N/A,FALSE,"Data";"smq4",#N/A,FALSE,"Data";"smq5",#N/A,FALSE,"Data";"smq6",#N/A,FALSE,"Data";"smq7",#N/A,FALSE,"Data";"smq8",#N/A,FALSE,"Data";"smq9",#N/A,FALSE,"Data"}</definedName>
    <definedName name="wrn.sumq." localSheetId="42"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BILLSALL." localSheetId="24" hidden="1">{"TBILLS_ALL",#N/A,FALSE,"FITB_all"}</definedName>
    <definedName name="wrn.TBILLSALL." localSheetId="25" hidden="1">{"TBILLS_ALL",#N/A,FALSE,"FITB_all"}</definedName>
    <definedName name="wrn.TBILLSALL." localSheetId="28" hidden="1">{"TBILLS_ALL",#N/A,FALSE,"FITB_all"}</definedName>
    <definedName name="wrn.TBILLSALL." localSheetId="29" hidden="1">{"TBILLS_ALL",#N/A,FALSE,"FITB_all"}</definedName>
    <definedName name="wrn.TBILLSALL." localSheetId="31" hidden="1">{"TBILLS_ALL",#N/A,FALSE,"FITB_all"}</definedName>
    <definedName name="wrn.TBILLSALL." localSheetId="32" hidden="1">{"TBILLS_ALL",#N/A,FALSE,"FITB_all"}</definedName>
    <definedName name="wrn.TBILLSALL." localSheetId="33" hidden="1">{"TBILLS_ALL",#N/A,FALSE,"FITB_all"}</definedName>
    <definedName name="wrn.TBILLSALL." localSheetId="37" hidden="1">{"TBILLS_ALL",#N/A,FALSE,"FITB_all"}</definedName>
    <definedName name="wrn.TBILLSALL." localSheetId="39" hidden="1">{"TBILLS_ALL",#N/A,FALSE,"FITB_all"}</definedName>
    <definedName name="wrn.TBILLSALL." localSheetId="41" hidden="1">{"TBILLS_ALL",#N/A,FALSE,"FITB_all"}</definedName>
    <definedName name="wrn.TBILLSALL." localSheetId="42" hidden="1">{"TBILLS_ALL",#N/A,FALSE,"FITB_all"}</definedName>
    <definedName name="wrn.TBILLSALL." localSheetId="4" hidden="1">{"TBILLS_ALL",#N/A,FALSE,"FITB_all"}</definedName>
    <definedName name="wrn.TBILLSALL." localSheetId="6" hidden="1">{"TBILLS_ALL",#N/A,FALSE,"FITB_all"}</definedName>
    <definedName name="wrn.TBILLSALL." hidden="1">{"TBILLS_ALL",#N/A,FALSE,"FITB_all"}</definedName>
    <definedName name="wrn.WEO." localSheetId="24" hidden="1">{"WEO",#N/A,FALSE,"T"}</definedName>
    <definedName name="wrn.WEO." localSheetId="25" hidden="1">{"WEO",#N/A,FALSE,"T"}</definedName>
    <definedName name="wrn.WEO." localSheetId="28" hidden="1">{"WEO",#N/A,FALSE,"T"}</definedName>
    <definedName name="wrn.WEO." localSheetId="29" hidden="1">{"WEO",#N/A,FALSE,"T"}</definedName>
    <definedName name="wrn.WEO." localSheetId="31" hidden="1">{"WEO",#N/A,FALSE,"T"}</definedName>
    <definedName name="wrn.WEO." localSheetId="32" hidden="1">{"WEO",#N/A,FALSE,"T"}</definedName>
    <definedName name="wrn.WEO." localSheetId="33" hidden="1">{"WEO",#N/A,FALSE,"T"}</definedName>
    <definedName name="wrn.WEO." localSheetId="37" hidden="1">{"WEO",#N/A,FALSE,"T"}</definedName>
    <definedName name="wrn.WEO." localSheetId="39" hidden="1">{"WEO",#N/A,FALSE,"T"}</definedName>
    <definedName name="wrn.WEO." localSheetId="41" hidden="1">{"WEO",#N/A,FALSE,"T"}</definedName>
    <definedName name="wrn.WEO." localSheetId="42" hidden="1">{"WEO",#N/A,FALSE,"T"}</definedName>
    <definedName name="wrn.WEO." localSheetId="4" hidden="1">{"WEO",#N/A,FALSE,"T"}</definedName>
    <definedName name="wrn.WEO." localSheetId="6" hidden="1">{"WEO",#N/A,FALSE,"T"}</definedName>
    <definedName name="wrn.WEO." hidden="1">{"WEO",#N/A,FALSE,"T"}</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29" hidden="1">{TRUE,TRUE,-0.5,-14.75,603,387,FALSE,TRUE,TRUE,TRUE,0,1,2,1,2,1,1,4,TRUE,TRUE,3,TRUE,1,TRUE,75,"Swvu.Print.","ACwvu.Print.",#N/A,FALSE,FALSE,1,0.75,0.6,0.5,1,"","",TRUE,FALSE,TRUE,FALSE,1,#N/A,1,1,#DIV/0!,FALSE,"Rwvu.Print.",#N/A,FALSE,FALSE,FALSE,1,65532,300,FALSE,FALSE,TRUE,TRUE,TRUE}</definedName>
    <definedName name="wvu.Print." localSheetId="31" hidden="1">{TRUE,TRUE,-0.5,-14.75,603,387,FALSE,TRUE,TRUE,TRUE,0,1,2,1,2,1,1,4,TRUE,TRUE,3,TRUE,1,TRUE,75,"Swvu.Print.","ACwvu.Print.",#N/A,FALSE,FALSE,1,0.75,0.6,0.5,1,"","",TRUE,FALSE,TRUE,FALSE,1,#N/A,1,1,#DIV/0!,FALSE,"Rwvu.Print.",#N/A,FALSE,FALSE,FALSE,1,65532,300,FALSE,FALSE,TRUE,TRUE,TRUE}</definedName>
    <definedName name="wvu.Print." localSheetId="32" hidden="1">{TRUE,TRUE,-0.5,-14.75,603,387,FALSE,TRUE,TRUE,TRUE,0,1,2,1,2,1,1,4,TRUE,TRUE,3,TRUE,1,TRUE,75,"Swvu.Print.","ACwvu.Print.",#N/A,FALSE,FALSE,1,0.75,0.6,0.5,1,"","",TRUE,FALSE,TRUE,FALSE,1,#N/A,1,1,#DIV/0!,FALSE,"Rwvu.Print.",#N/A,FALSE,FALSE,FALSE,1,65532,300,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37" hidden="1">{TRUE,TRUE,-0.5,-14.75,603,387,FALSE,TRUE,TRUE,TRUE,0,1,2,1,2,1,1,4,TRUE,TRUE,3,TRUE,1,TRUE,75,"Swvu.Print.","ACwvu.Print.",#N/A,FALSE,FALSE,1,0.75,0.6,0.5,1,"","",TRUE,FALSE,TRUE,FALSE,1,#N/A,1,1,#DIV/0!,FALSE,"Rwvu.Print.",#N/A,FALSE,FALSE,FALSE,1,65532,300,FALSE,FALSE,TRUE,TRUE,TRUE}</definedName>
    <definedName name="wvu.Print." localSheetId="39"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localSheetId="42"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w" localSheetId="4" hidden="1">#REF!</definedName>
    <definedName name="ww" localSheetId="6" hidden="1">#REF!</definedName>
    <definedName name="ww" hidden="1">#REF!</definedName>
    <definedName name="www" localSheetId="24" hidden="1">{"Riqfin97",#N/A,FALSE,"Tran";"Riqfinpro",#N/A,FALSE,"Tran"}</definedName>
    <definedName name="www" localSheetId="25" hidden="1">{"Riqfin97",#N/A,FALSE,"Tran";"Riqfinpro",#N/A,FALSE,"Tran"}</definedName>
    <definedName name="www" localSheetId="28" hidden="1">{"Riqfin97",#N/A,FALSE,"Tran";"Riqfinpro",#N/A,FALSE,"Tran"}</definedName>
    <definedName name="www" localSheetId="29" hidden="1">{"Riqfin97",#N/A,FALSE,"Tran";"Riqfinpro",#N/A,FALSE,"Tran"}</definedName>
    <definedName name="www" localSheetId="31" hidden="1">{"Riqfin97",#N/A,FALSE,"Tran";"Riqfinpro",#N/A,FALSE,"Tran"}</definedName>
    <definedName name="www" localSheetId="32" hidden="1">{"Riqfin97",#N/A,FALSE,"Tran";"Riqfinpro",#N/A,FALSE,"Tran"}</definedName>
    <definedName name="www" localSheetId="33" hidden="1">{"Riqfin97",#N/A,FALSE,"Tran";"Riqfinpro",#N/A,FALSE,"Tran"}</definedName>
    <definedName name="www" localSheetId="37" hidden="1">{"Riqfin97",#N/A,FALSE,"Tran";"Riqfinpro",#N/A,FALSE,"Tran"}</definedName>
    <definedName name="www" localSheetId="39" hidden="1">{"Riqfin97",#N/A,FALSE,"Tran";"Riqfinpro",#N/A,FALSE,"Tran"}</definedName>
    <definedName name="www" localSheetId="41" hidden="1">{"Riqfin97",#N/A,FALSE,"Tran";"Riqfinpro",#N/A,FALSE,"Tran"}</definedName>
    <definedName name="www" localSheetId="42" hidden="1">{"Riqfin97",#N/A,FALSE,"Tran";"Riqfinpro",#N/A,FALSE,"Tran"}</definedName>
    <definedName name="www" localSheetId="4" hidden="1">{"Riqfin97",#N/A,FALSE,"Tran";"Riqfinpro",#N/A,FALSE,"Tran"}</definedName>
    <definedName name="www" localSheetId="6" hidden="1">{"Riqfin97",#N/A,FALSE,"Tran";"Riqfinpro",#N/A,FALSE,"Tran"}</definedName>
    <definedName name="www" hidden="1">{"Riqfin97",#N/A,FALSE,"Tran";"Riqfinpro",#N/A,FALSE,"Tran"}</definedName>
    <definedName name="x" localSheetId="24" hidden="1">{"Riqfin97",#N/A,FALSE,"Tran";"Riqfinpro",#N/A,FALSE,"Tran"}</definedName>
    <definedName name="x" localSheetId="25" hidden="1">{"Riqfin97",#N/A,FALSE,"Tran";"Riqfinpro",#N/A,FALSE,"Tran"}</definedName>
    <definedName name="x" localSheetId="28" hidden="1">{"Riqfin97",#N/A,FALSE,"Tran";"Riqfinpro",#N/A,FALSE,"Tran"}</definedName>
    <definedName name="x" localSheetId="29" hidden="1">{"Riqfin97",#N/A,FALSE,"Tran";"Riqfinpro",#N/A,FALSE,"Tran"}</definedName>
    <definedName name="x" localSheetId="31" hidden="1">{"Riqfin97",#N/A,FALSE,"Tran";"Riqfinpro",#N/A,FALSE,"Tran"}</definedName>
    <definedName name="x" localSheetId="32" hidden="1">{"Riqfin97",#N/A,FALSE,"Tran";"Riqfinpro",#N/A,FALSE,"Tran"}</definedName>
    <definedName name="x" localSheetId="33" hidden="1">{"Riqfin97",#N/A,FALSE,"Tran";"Riqfinpro",#N/A,FALSE,"Tran"}</definedName>
    <definedName name="x" localSheetId="37" hidden="1">{"Riqfin97",#N/A,FALSE,"Tran";"Riqfinpro",#N/A,FALSE,"Tran"}</definedName>
    <definedName name="x" localSheetId="39" hidden="1">{"Riqfin97",#N/A,FALSE,"Tran";"Riqfinpro",#N/A,FALSE,"Tran"}</definedName>
    <definedName name="x" localSheetId="41" hidden="1">{"Riqfin97",#N/A,FALSE,"Tran";"Riqfinpro",#N/A,FALSE,"Tran"}</definedName>
    <definedName name="x" localSheetId="42" hidden="1">{"Riqfin97",#N/A,FALSE,"Tran";"Riqfinpro",#N/A,FALSE,"Tran"}</definedName>
    <definedName name="x" localSheetId="4" hidden="1">{"Riqfin97",#N/A,FALSE,"Tran";"Riqfinpro",#N/A,FALSE,"Tran"}</definedName>
    <definedName name="x" localSheetId="6" hidden="1">{"Riqfin97",#N/A,FALSE,"Tran";"Riqfinpro",#N/A,FALSE,"Tran"}</definedName>
    <definedName name="x" hidden="1">{"Riqfin97",#N/A,FALSE,"Tran";"Riqfinpro",#N/A,FALSE,"Tran"}</definedName>
    <definedName name="xx" localSheetId="24" hidden="1">{"Riqfin97",#N/A,FALSE,"Tran";"Riqfinpro",#N/A,FALSE,"Tran"}</definedName>
    <definedName name="xx" localSheetId="25" hidden="1">{"Riqfin97",#N/A,FALSE,"Tran";"Riqfinpro",#N/A,FALSE,"Tran"}</definedName>
    <definedName name="xx" localSheetId="28" hidden="1">{"Riqfin97",#N/A,FALSE,"Tran";"Riqfinpro",#N/A,FALSE,"Tran"}</definedName>
    <definedName name="xx" localSheetId="29" hidden="1">{"Riqfin97",#N/A,FALSE,"Tran";"Riqfinpro",#N/A,FALSE,"Tran"}</definedName>
    <definedName name="xx" localSheetId="31" hidden="1">{"Riqfin97",#N/A,FALSE,"Tran";"Riqfinpro",#N/A,FALSE,"Tran"}</definedName>
    <definedName name="xx" localSheetId="32" hidden="1">{"Riqfin97",#N/A,FALSE,"Tran";"Riqfinpro",#N/A,FALSE,"Tran"}</definedName>
    <definedName name="xx" localSheetId="33" hidden="1">{"Riqfin97",#N/A,FALSE,"Tran";"Riqfinpro",#N/A,FALSE,"Tran"}</definedName>
    <definedName name="xx" localSheetId="37" hidden="1">{"Riqfin97",#N/A,FALSE,"Tran";"Riqfinpro",#N/A,FALSE,"Tran"}</definedName>
    <definedName name="xx" localSheetId="39" hidden="1">{"Riqfin97",#N/A,FALSE,"Tran";"Riqfinpro",#N/A,FALSE,"Tran"}</definedName>
    <definedName name="xx" localSheetId="41" hidden="1">{"Riqfin97",#N/A,FALSE,"Tran";"Riqfinpro",#N/A,FALSE,"Tran"}</definedName>
    <definedName name="xx" localSheetId="42" hidden="1">{"Riqfin97",#N/A,FALSE,"Tran";"Riqfinpro",#N/A,FALSE,"Tran"}</definedName>
    <definedName name="xx" localSheetId="4" hidden="1">{"Riqfin97",#N/A,FALSE,"Tran";"Riqfinpro",#N/A,FALSE,"Tran"}</definedName>
    <definedName name="xx" localSheetId="6" hidden="1">{"Riqfin97",#N/A,FALSE,"Tran";"Riqfinpro",#N/A,FALSE,"Tran"}</definedName>
    <definedName name="xx" hidden="1">{"Riqfin97",#N/A,FALSE,"Tran";"Riqfinpro",#N/A,FALSE,"Tran"}</definedName>
    <definedName name="xxx" localSheetId="24" hidden="1">{"Riqfin97",#N/A,FALSE,"Tran";"Riqfinpro",#N/A,FALSE,"Tran"}</definedName>
    <definedName name="xxx" localSheetId="25" hidden="1">{"Riqfin97",#N/A,FALSE,"Tran";"Riqfinpro",#N/A,FALSE,"Tran"}</definedName>
    <definedName name="xxx" localSheetId="28" hidden="1">{"Riqfin97",#N/A,FALSE,"Tran";"Riqfinpro",#N/A,FALSE,"Tran"}</definedName>
    <definedName name="xxx" localSheetId="29" hidden="1">{"Riqfin97",#N/A,FALSE,"Tran";"Riqfinpro",#N/A,FALSE,"Tran"}</definedName>
    <definedName name="xxx" localSheetId="31" hidden="1">{"Riqfin97",#N/A,FALSE,"Tran";"Riqfinpro",#N/A,FALSE,"Tran"}</definedName>
    <definedName name="xxx" localSheetId="32" hidden="1">{"Riqfin97",#N/A,FALSE,"Tran";"Riqfinpro",#N/A,FALSE,"Tran"}</definedName>
    <definedName name="xxx" localSheetId="33" hidden="1">{"Riqfin97",#N/A,FALSE,"Tran";"Riqfinpro",#N/A,FALSE,"Tran"}</definedName>
    <definedName name="xxx" localSheetId="37" hidden="1">{"Riqfin97",#N/A,FALSE,"Tran";"Riqfinpro",#N/A,FALSE,"Tran"}</definedName>
    <definedName name="xxx" localSheetId="39" hidden="1">{"Riqfin97",#N/A,FALSE,"Tran";"Riqfinpro",#N/A,FALSE,"Tran"}</definedName>
    <definedName name="xxx" localSheetId="41" hidden="1">{"Riqfin97",#N/A,FALSE,"Tran";"Riqfinpro",#N/A,FALSE,"Tran"}</definedName>
    <definedName name="xxx" localSheetId="42" hidden="1">{"Riqfin97",#N/A,FALSE,"Tran";"Riqfinpro",#N/A,FALSE,"Tran"}</definedName>
    <definedName name="xxx" localSheetId="4" hidden="1">{"Riqfin97",#N/A,FALSE,"Tran";"Riqfinpro",#N/A,FALSE,"Tran"}</definedName>
    <definedName name="xxx" localSheetId="6" hidden="1">{"Riqfin97",#N/A,FALSE,"Tran";"Riqfinpro",#N/A,FALSE,"Tran"}</definedName>
    <definedName name="xxx" hidden="1">{"Riqfin97",#N/A,FALSE,"Tran";"Riqfinpro",#N/A,FALSE,"Tran"}</definedName>
    <definedName name="xxxx" localSheetId="24" hidden="1">{"Riqfin97",#N/A,FALSE,"Tran";"Riqfinpro",#N/A,FALSE,"Tran"}</definedName>
    <definedName name="xxxx" localSheetId="25" hidden="1">{"Riqfin97",#N/A,FALSE,"Tran";"Riqfinpro",#N/A,FALSE,"Tran"}</definedName>
    <definedName name="xxxx" localSheetId="28" hidden="1">{"Riqfin97",#N/A,FALSE,"Tran";"Riqfinpro",#N/A,FALSE,"Tran"}</definedName>
    <definedName name="xxxx" localSheetId="29" hidden="1">{"Riqfin97",#N/A,FALSE,"Tran";"Riqfinpro",#N/A,FALSE,"Tran"}</definedName>
    <definedName name="xxxx" localSheetId="31" hidden="1">{"Riqfin97",#N/A,FALSE,"Tran";"Riqfinpro",#N/A,FALSE,"Tran"}</definedName>
    <definedName name="xxxx" localSheetId="32" hidden="1">{"Riqfin97",#N/A,FALSE,"Tran";"Riqfinpro",#N/A,FALSE,"Tran"}</definedName>
    <definedName name="xxxx" localSheetId="33" hidden="1">{"Riqfin97",#N/A,FALSE,"Tran";"Riqfinpro",#N/A,FALSE,"Tran"}</definedName>
    <definedName name="xxxx" localSheetId="37" hidden="1">{"Riqfin97",#N/A,FALSE,"Tran";"Riqfinpro",#N/A,FALSE,"Tran"}</definedName>
    <definedName name="xxxx" localSheetId="39" hidden="1">{"Riqfin97",#N/A,FALSE,"Tran";"Riqfinpro",#N/A,FALSE,"Tran"}</definedName>
    <definedName name="xxxx" localSheetId="41" hidden="1">{"Riqfin97",#N/A,FALSE,"Tran";"Riqfinpro",#N/A,FALSE,"Tran"}</definedName>
    <definedName name="xxxx" localSheetId="42" hidden="1">{"Riqfin97",#N/A,FALSE,"Tran";"Riqfinpro",#N/A,FALSE,"Tran"}</definedName>
    <definedName name="xxxx" localSheetId="4" hidden="1">{"Riqfin97",#N/A,FALSE,"Tran";"Riqfinpro",#N/A,FALSE,"Tran"}</definedName>
    <definedName name="xxxx" localSheetId="6" hidden="1">{"Riqfin97",#N/A,FALSE,"Tran";"Riqfinpro",#N/A,FALSE,"Tran"}</definedName>
    <definedName name="xxxx" hidden="1">{"Riqfin97",#N/A,FALSE,"Tran";"Riqfinpro",#N/A,FALSE,"Tran"}</definedName>
    <definedName name="xxxx1" localSheetId="24" hidden="1">{"partial screen",#N/A,FALSE,"State_Gov't"}</definedName>
    <definedName name="xxxx1" localSheetId="25" hidden="1">{"partial screen",#N/A,FALSE,"State_Gov't"}</definedName>
    <definedName name="xxxx1" localSheetId="28" hidden="1">{"partial screen",#N/A,FALSE,"State_Gov't"}</definedName>
    <definedName name="xxxx1" localSheetId="29" hidden="1">{"partial screen",#N/A,FALSE,"State_Gov't"}</definedName>
    <definedName name="xxxx1" localSheetId="31" hidden="1">{"partial screen",#N/A,FALSE,"State_Gov't"}</definedName>
    <definedName name="xxxx1" localSheetId="32" hidden="1">{"partial screen",#N/A,FALSE,"State_Gov't"}</definedName>
    <definedName name="xxxx1" localSheetId="33" hidden="1">{"partial screen",#N/A,FALSE,"State_Gov't"}</definedName>
    <definedName name="xxxx1" localSheetId="37" hidden="1">{"partial screen",#N/A,FALSE,"State_Gov't"}</definedName>
    <definedName name="xxxx1" localSheetId="39" hidden="1">{"partial screen",#N/A,FALSE,"State_Gov't"}</definedName>
    <definedName name="xxxx1" localSheetId="41" hidden="1">{"partial screen",#N/A,FALSE,"State_Gov't"}</definedName>
    <definedName name="xxxx1" localSheetId="42" hidden="1">{"partial screen",#N/A,FALSE,"State_Gov't"}</definedName>
    <definedName name="xxxx1" localSheetId="4" hidden="1">{"partial screen",#N/A,FALSE,"State_Gov't"}</definedName>
    <definedName name="xxxx1" localSheetId="6" hidden="1">{"partial screen",#N/A,FALSE,"State_Gov't"}</definedName>
    <definedName name="xxxx1" hidden="1">{"partial screen",#N/A,FALSE,"State_Gov't"}</definedName>
    <definedName name="yoo" localSheetId="24" hidden="1">{"Main Economic Indicators",#N/A,FALSE,"C"}</definedName>
    <definedName name="yoo" localSheetId="25" hidden="1">{"Main Economic Indicators",#N/A,FALSE,"C"}</definedName>
    <definedName name="yoo" localSheetId="28" hidden="1">{"Main Economic Indicators",#N/A,FALSE,"C"}</definedName>
    <definedName name="yoo" localSheetId="29" hidden="1">{"Main Economic Indicators",#N/A,FALSE,"C"}</definedName>
    <definedName name="yoo" localSheetId="31" hidden="1">{"Main Economic Indicators",#N/A,FALSE,"C"}</definedName>
    <definedName name="yoo" localSheetId="32" hidden="1">{"Main Economic Indicators",#N/A,FALSE,"C"}</definedName>
    <definedName name="yoo" localSheetId="33" hidden="1">{"Main Economic Indicators",#N/A,FALSE,"C"}</definedName>
    <definedName name="yoo" localSheetId="37" hidden="1">{"Main Economic Indicators",#N/A,FALSE,"C"}</definedName>
    <definedName name="yoo" localSheetId="39" hidden="1">{"Main Economic Indicators",#N/A,FALSE,"C"}</definedName>
    <definedName name="yoo" localSheetId="41" hidden="1">{"Main Economic Indicators",#N/A,FALSE,"C"}</definedName>
    <definedName name="yoo" localSheetId="42" hidden="1">{"Main Economic Indicators",#N/A,FALSE,"C"}</definedName>
    <definedName name="yoo" localSheetId="4" hidden="1">{"Main Economic Indicators",#N/A,FALSE,"C"}</definedName>
    <definedName name="yoo" localSheetId="6" hidden="1">{"Main Economic Indicators",#N/A,FALSE,"C"}</definedName>
    <definedName name="yoo" hidden="1">{"Main Economic Indicators",#N/A,FALSE,"C"}</definedName>
    <definedName name="ytd" localSheetId="24" hidden="1">{"ca",#N/A,FALSE,"Detailed BOP";"ka",#N/A,FALSE,"Detailed BOP";"btl",#N/A,FALSE,"Detailed BOP";#N/A,#N/A,FALSE,"Debt  Stock TBL";"imfprint",#N/A,FALSE,"IMF";"imfdebtservice",#N/A,FALSE,"IMF";"tradeprint",#N/A,FALSE,"Trade"}</definedName>
    <definedName name="ytd" localSheetId="25" hidden="1">{"ca",#N/A,FALSE,"Detailed BOP";"ka",#N/A,FALSE,"Detailed BOP";"btl",#N/A,FALSE,"Detailed BOP";#N/A,#N/A,FALSE,"Debt  Stock TBL";"imfprint",#N/A,FALSE,"IMF";"imfdebtservice",#N/A,FALSE,"IMF";"tradeprint",#N/A,FALSE,"Trade"}</definedName>
    <definedName name="ytd" localSheetId="28" hidden="1">{"ca",#N/A,FALSE,"Detailed BOP";"ka",#N/A,FALSE,"Detailed BOP";"btl",#N/A,FALSE,"Detailed BOP";#N/A,#N/A,FALSE,"Debt  Stock TBL";"imfprint",#N/A,FALSE,"IMF";"imfdebtservice",#N/A,FALSE,"IMF";"tradeprint",#N/A,FALSE,"Trade"}</definedName>
    <definedName name="ytd" localSheetId="29" hidden="1">{"ca",#N/A,FALSE,"Detailed BOP";"ka",#N/A,FALSE,"Detailed BOP";"btl",#N/A,FALSE,"Detailed BOP";#N/A,#N/A,FALSE,"Debt  Stock TBL";"imfprint",#N/A,FALSE,"IMF";"imfdebtservice",#N/A,FALSE,"IMF";"tradeprint",#N/A,FALSE,"Trade"}</definedName>
    <definedName name="ytd" localSheetId="31" hidden="1">{"ca",#N/A,FALSE,"Detailed BOP";"ka",#N/A,FALSE,"Detailed BOP";"btl",#N/A,FALSE,"Detailed BOP";#N/A,#N/A,FALSE,"Debt  Stock TBL";"imfprint",#N/A,FALSE,"IMF";"imfdebtservice",#N/A,FALSE,"IMF";"tradeprint",#N/A,FALSE,"Trade"}</definedName>
    <definedName name="ytd" localSheetId="32" hidden="1">{"ca",#N/A,FALSE,"Detailed BOP";"ka",#N/A,FALSE,"Detailed BOP";"btl",#N/A,FALSE,"Detailed BOP";#N/A,#N/A,FALSE,"Debt  Stock TBL";"imfprint",#N/A,FALSE,"IMF";"imfdebtservice",#N/A,FALSE,"IMF";"tradeprint",#N/A,FALSE,"Trade"}</definedName>
    <definedName name="ytd" localSheetId="33" hidden="1">{"ca",#N/A,FALSE,"Detailed BOP";"ka",#N/A,FALSE,"Detailed BOP";"btl",#N/A,FALSE,"Detailed BOP";#N/A,#N/A,FALSE,"Debt  Stock TBL";"imfprint",#N/A,FALSE,"IMF";"imfdebtservice",#N/A,FALSE,"IMF";"tradeprint",#N/A,FALSE,"Trade"}</definedName>
    <definedName name="ytd" localSheetId="37" hidden="1">{"ca",#N/A,FALSE,"Detailed BOP";"ka",#N/A,FALSE,"Detailed BOP";"btl",#N/A,FALSE,"Detailed BOP";#N/A,#N/A,FALSE,"Debt  Stock TBL";"imfprint",#N/A,FALSE,"IMF";"imfdebtservice",#N/A,FALSE,"IMF";"tradeprint",#N/A,FALSE,"Trade"}</definedName>
    <definedName name="ytd" localSheetId="39" hidden="1">{"ca",#N/A,FALSE,"Detailed BOP";"ka",#N/A,FALSE,"Detailed BOP";"btl",#N/A,FALSE,"Detailed BOP";#N/A,#N/A,FALSE,"Debt  Stock TBL";"imfprint",#N/A,FALSE,"IMF";"imfdebtservice",#N/A,FALSE,"IMF";"tradeprint",#N/A,FALSE,"Trade"}</definedName>
    <definedName name="ytd" localSheetId="41" hidden="1">{"ca",#N/A,FALSE,"Detailed BOP";"ka",#N/A,FALSE,"Detailed BOP";"btl",#N/A,FALSE,"Detailed BOP";#N/A,#N/A,FALSE,"Debt  Stock TBL";"imfprint",#N/A,FALSE,"IMF";"imfdebtservice",#N/A,FALSE,"IMF";"tradeprint",#N/A,FALSE,"Trade"}</definedName>
    <definedName name="ytd" localSheetId="42" hidden="1">{"ca",#N/A,FALSE,"Detailed BOP";"ka",#N/A,FALSE,"Detailed BOP";"btl",#N/A,FALSE,"Detailed BOP";#N/A,#N/A,FALSE,"Debt  Stock TBL";"imfprint",#N/A,FALSE,"IMF";"imfdebtservice",#N/A,FALSE,"IMF";"tradeprint",#N/A,FALSE,"Trade"}</definedName>
    <definedName name="ytd" localSheetId="4" hidden="1">{"ca",#N/A,FALSE,"Detailed BOP";"ka",#N/A,FALSE,"Detailed BOP";"btl",#N/A,FALSE,"Detailed BOP";#N/A,#N/A,FALSE,"Debt  Stock TBL";"imfprint",#N/A,FALSE,"IMF";"imfdebtservice",#N/A,FALSE,"IMF";"tradeprint",#N/A,FALSE,"Trade"}</definedName>
    <definedName name="ytd" localSheetId="6" hidden="1">{"ca",#N/A,FALSE,"Detailed BOP";"ka",#N/A,FALSE,"Detailed BOP";"btl",#N/A,FALSE,"Detailed BOP";#N/A,#N/A,FALSE,"Debt  Stock TBL";"imfprint",#N/A,FALSE,"IMF";"imfdebtservice",#N/A,FALSE,"IMF";"tradeprint",#N/A,FALSE,"Trade"}</definedName>
    <definedName name="ytd" hidden="1">{"ca",#N/A,FALSE,"Detailed BOP";"ka",#N/A,FALSE,"Detailed BOP";"btl",#N/A,FALSE,"Detailed BOP";#N/A,#N/A,FALSE,"Debt  Stock TBL";"imfprint",#N/A,FALSE,"IMF";"imfdebtservice",#N/A,FALSE,"IMF";"tradeprint",#N/A,FALSE,"Trade"}</definedName>
    <definedName name="yui" localSheetId="24" hidden="1">{"mt1",#N/A,FALSE,"Debt";"mt2",#N/A,FALSE,"Debt";"mt3",#N/A,FALSE,"Debt";"mt4",#N/A,FALSE,"Debt";"mt5",#N/A,FALSE,"Debt";"mt6",#N/A,FALSE,"Debt";"mt7",#N/A,FALSE,"Debt"}</definedName>
    <definedName name="yui" localSheetId="25" hidden="1">{"mt1",#N/A,FALSE,"Debt";"mt2",#N/A,FALSE,"Debt";"mt3",#N/A,FALSE,"Debt";"mt4",#N/A,FALSE,"Debt";"mt5",#N/A,FALSE,"Debt";"mt6",#N/A,FALSE,"Debt";"mt7",#N/A,FALSE,"Debt"}</definedName>
    <definedName name="yui" localSheetId="28" hidden="1">{"mt1",#N/A,FALSE,"Debt";"mt2",#N/A,FALSE,"Debt";"mt3",#N/A,FALSE,"Debt";"mt4",#N/A,FALSE,"Debt";"mt5",#N/A,FALSE,"Debt";"mt6",#N/A,FALSE,"Debt";"mt7",#N/A,FALSE,"Debt"}</definedName>
    <definedName name="yui" localSheetId="29" hidden="1">{"mt1",#N/A,FALSE,"Debt";"mt2",#N/A,FALSE,"Debt";"mt3",#N/A,FALSE,"Debt";"mt4",#N/A,FALSE,"Debt";"mt5",#N/A,FALSE,"Debt";"mt6",#N/A,FALSE,"Debt";"mt7",#N/A,FALSE,"Debt"}</definedName>
    <definedName name="yui" localSheetId="31" hidden="1">{"mt1",#N/A,FALSE,"Debt";"mt2",#N/A,FALSE,"Debt";"mt3",#N/A,FALSE,"Debt";"mt4",#N/A,FALSE,"Debt";"mt5",#N/A,FALSE,"Debt";"mt6",#N/A,FALSE,"Debt";"mt7",#N/A,FALSE,"Debt"}</definedName>
    <definedName name="yui" localSheetId="32" hidden="1">{"mt1",#N/A,FALSE,"Debt";"mt2",#N/A,FALSE,"Debt";"mt3",#N/A,FALSE,"Debt";"mt4",#N/A,FALSE,"Debt";"mt5",#N/A,FALSE,"Debt";"mt6",#N/A,FALSE,"Debt";"mt7",#N/A,FALSE,"Debt"}</definedName>
    <definedName name="yui" localSheetId="33" hidden="1">{"mt1",#N/A,FALSE,"Debt";"mt2",#N/A,FALSE,"Debt";"mt3",#N/A,FALSE,"Debt";"mt4",#N/A,FALSE,"Debt";"mt5",#N/A,FALSE,"Debt";"mt6",#N/A,FALSE,"Debt";"mt7",#N/A,FALSE,"Debt"}</definedName>
    <definedName name="yui" localSheetId="37" hidden="1">{"mt1",#N/A,FALSE,"Debt";"mt2",#N/A,FALSE,"Debt";"mt3",#N/A,FALSE,"Debt";"mt4",#N/A,FALSE,"Debt";"mt5",#N/A,FALSE,"Debt";"mt6",#N/A,FALSE,"Debt";"mt7",#N/A,FALSE,"Debt"}</definedName>
    <definedName name="yui" localSheetId="39" hidden="1">{"mt1",#N/A,FALSE,"Debt";"mt2",#N/A,FALSE,"Debt";"mt3",#N/A,FALSE,"Debt";"mt4",#N/A,FALSE,"Debt";"mt5",#N/A,FALSE,"Debt";"mt6",#N/A,FALSE,"Debt";"mt7",#N/A,FALSE,"Debt"}</definedName>
    <definedName name="yui" localSheetId="41" hidden="1">{"mt1",#N/A,FALSE,"Debt";"mt2",#N/A,FALSE,"Debt";"mt3",#N/A,FALSE,"Debt";"mt4",#N/A,FALSE,"Debt";"mt5",#N/A,FALSE,"Debt";"mt6",#N/A,FALSE,"Debt";"mt7",#N/A,FALSE,"Debt"}</definedName>
    <definedName name="yui" localSheetId="42" hidden="1">{"mt1",#N/A,FALSE,"Debt";"mt2",#N/A,FALSE,"Debt";"mt3",#N/A,FALSE,"Debt";"mt4",#N/A,FALSE,"Debt";"mt5",#N/A,FALSE,"Debt";"mt6",#N/A,FALSE,"Debt";"mt7",#N/A,FALSE,"Debt"}</definedName>
    <definedName name="yui" localSheetId="4" hidden="1">{"mt1",#N/A,FALSE,"Debt";"mt2",#N/A,FALSE,"Debt";"mt3",#N/A,FALSE,"Debt";"mt4",#N/A,FALSE,"Debt";"mt5",#N/A,FALSE,"Debt";"mt6",#N/A,FALSE,"Debt";"mt7",#N/A,FALSE,"Debt"}</definedName>
    <definedName name="yui" localSheetId="6" hidden="1">{"mt1",#N/A,FALSE,"Debt";"mt2",#N/A,FALSE,"Debt";"mt3",#N/A,FALSE,"Debt";"mt4",#N/A,FALSE,"Debt";"mt5",#N/A,FALSE,"Debt";"mt6",#N/A,FALSE,"Debt";"mt7",#N/A,FALSE,"Debt"}</definedName>
    <definedName name="yui" hidden="1">{"mt1",#N/A,FALSE,"Debt";"mt2",#N/A,FALSE,"Debt";"mt3",#N/A,FALSE,"Debt";"mt4",#N/A,FALSE,"Debt";"mt5",#N/A,FALSE,"Debt";"mt6",#N/A,FALSE,"Debt";"mt7",#N/A,FALSE,"Debt"}</definedName>
    <definedName name="yy" localSheetId="24" hidden="1">{"Tab1",#N/A,FALSE,"P";"Tab2",#N/A,FALSE,"P"}</definedName>
    <definedName name="yy" localSheetId="25" hidden="1">{"Tab1",#N/A,FALSE,"P";"Tab2",#N/A,FALSE,"P"}</definedName>
    <definedName name="yy" localSheetId="28" hidden="1">{"Tab1",#N/A,FALSE,"P";"Tab2",#N/A,FALSE,"P"}</definedName>
    <definedName name="yy" localSheetId="29" hidden="1">{"Tab1",#N/A,FALSE,"P";"Tab2",#N/A,FALSE,"P"}</definedName>
    <definedName name="yy" localSheetId="31" hidden="1">{"Tab1",#N/A,FALSE,"P";"Tab2",#N/A,FALSE,"P"}</definedName>
    <definedName name="yy" localSheetId="32" hidden="1">{"Tab1",#N/A,FALSE,"P";"Tab2",#N/A,FALSE,"P"}</definedName>
    <definedName name="yy" localSheetId="33" hidden="1">{"Tab1",#N/A,FALSE,"P";"Tab2",#N/A,FALSE,"P"}</definedName>
    <definedName name="yy" localSheetId="37" hidden="1">{"Tab1",#N/A,FALSE,"P";"Tab2",#N/A,FALSE,"P"}</definedName>
    <definedName name="yy" localSheetId="39" hidden="1">{"Tab1",#N/A,FALSE,"P";"Tab2",#N/A,FALSE,"P"}</definedName>
    <definedName name="yy" localSheetId="41" hidden="1">{"Tab1",#N/A,FALSE,"P";"Tab2",#N/A,FALSE,"P"}</definedName>
    <definedName name="yy" localSheetId="42" hidden="1">{"Tab1",#N/A,FALSE,"P";"Tab2",#N/A,FALSE,"P"}</definedName>
    <definedName name="yy" localSheetId="4" hidden="1">{"Tab1",#N/A,FALSE,"P";"Tab2",#N/A,FALSE,"P"}</definedName>
    <definedName name="yy" localSheetId="6" hidden="1">{"Tab1",#N/A,FALSE,"P";"Tab2",#N/A,FALSE,"P"}</definedName>
    <definedName name="yy" hidden="1">{"Tab1",#N/A,FALSE,"P";"Tab2",#N/A,FALSE,"P"}</definedName>
    <definedName name="yyy" localSheetId="24" hidden="1">{"Tab1",#N/A,FALSE,"P";"Tab2",#N/A,FALSE,"P"}</definedName>
    <definedName name="yyy" localSheetId="25" hidden="1">{"Tab1",#N/A,FALSE,"P";"Tab2",#N/A,FALSE,"P"}</definedName>
    <definedName name="yyy" localSheetId="28" hidden="1">{"Tab1",#N/A,FALSE,"P";"Tab2",#N/A,FALSE,"P"}</definedName>
    <definedName name="yyy" localSheetId="29" hidden="1">{"Tab1",#N/A,FALSE,"P";"Tab2",#N/A,FALSE,"P"}</definedName>
    <definedName name="yyy" localSheetId="31" hidden="1">{"Tab1",#N/A,FALSE,"P";"Tab2",#N/A,FALSE,"P"}</definedName>
    <definedName name="yyy" localSheetId="32" hidden="1">{"Tab1",#N/A,FALSE,"P";"Tab2",#N/A,FALSE,"P"}</definedName>
    <definedName name="yyy" localSheetId="33" hidden="1">{"Tab1",#N/A,FALSE,"P";"Tab2",#N/A,FALSE,"P"}</definedName>
    <definedName name="yyy" localSheetId="37" hidden="1">{"Tab1",#N/A,FALSE,"P";"Tab2",#N/A,FALSE,"P"}</definedName>
    <definedName name="yyy" localSheetId="39" hidden="1">{"Tab1",#N/A,FALSE,"P";"Tab2",#N/A,FALSE,"P"}</definedName>
    <definedName name="yyy" localSheetId="41" hidden="1">{"Tab1",#N/A,FALSE,"P";"Tab2",#N/A,FALSE,"P"}</definedName>
    <definedName name="yyy" localSheetId="42" hidden="1">{"Tab1",#N/A,FALSE,"P";"Tab2",#N/A,FALSE,"P"}</definedName>
    <definedName name="yyy" localSheetId="4" hidden="1">{"Tab1",#N/A,FALSE,"P";"Tab2",#N/A,FALSE,"P"}</definedName>
    <definedName name="yyy" localSheetId="6" hidden="1">{"Tab1",#N/A,FALSE,"P";"Tab2",#N/A,FALSE,"P"}</definedName>
    <definedName name="yyy" hidden="1">{"Tab1",#N/A,FALSE,"P";"Tab2",#N/A,FALSE,"P"}</definedName>
    <definedName name="yyy1" localSheetId="24" hidden="1">{"DEPOSITS",#N/A,FALSE,"COMML_MON";"LOANS",#N/A,FALSE,"COMML_MON"}</definedName>
    <definedName name="yyy1" localSheetId="25" hidden="1">{"DEPOSITS",#N/A,FALSE,"COMML_MON";"LOANS",#N/A,FALSE,"COMML_MON"}</definedName>
    <definedName name="yyy1" localSheetId="28" hidden="1">{"DEPOSITS",#N/A,FALSE,"COMML_MON";"LOANS",#N/A,FALSE,"COMML_MON"}</definedName>
    <definedName name="yyy1" localSheetId="29" hidden="1">{"DEPOSITS",#N/A,FALSE,"COMML_MON";"LOANS",#N/A,FALSE,"COMML_MON"}</definedName>
    <definedName name="yyy1" localSheetId="31" hidden="1">{"DEPOSITS",#N/A,FALSE,"COMML_MON";"LOANS",#N/A,FALSE,"COMML_MON"}</definedName>
    <definedName name="yyy1" localSheetId="32" hidden="1">{"DEPOSITS",#N/A,FALSE,"COMML_MON";"LOANS",#N/A,FALSE,"COMML_MON"}</definedName>
    <definedName name="yyy1" localSheetId="33" hidden="1">{"DEPOSITS",#N/A,FALSE,"COMML_MON";"LOANS",#N/A,FALSE,"COMML_MON"}</definedName>
    <definedName name="yyy1" localSheetId="37" hidden="1">{"DEPOSITS",#N/A,FALSE,"COMML_MON";"LOANS",#N/A,FALSE,"COMML_MON"}</definedName>
    <definedName name="yyy1" localSheetId="39" hidden="1">{"DEPOSITS",#N/A,FALSE,"COMML_MON";"LOANS",#N/A,FALSE,"COMML_MON"}</definedName>
    <definedName name="yyy1" localSheetId="41" hidden="1">{"DEPOSITS",#N/A,FALSE,"COMML_MON";"LOANS",#N/A,FALSE,"COMML_MON"}</definedName>
    <definedName name="yyy1" localSheetId="42" hidden="1">{"DEPOSITS",#N/A,FALSE,"COMML_MON";"LOANS",#N/A,FALSE,"COMML_MON"}</definedName>
    <definedName name="yyy1" localSheetId="4" hidden="1">{"DEPOSITS",#N/A,FALSE,"COMML_MON";"LOANS",#N/A,FALSE,"COMML_MON"}</definedName>
    <definedName name="yyy1" localSheetId="6" hidden="1">{"DEPOSITS",#N/A,FALSE,"COMML_MON";"LOANS",#N/A,FALSE,"COMML_MON"}</definedName>
    <definedName name="yyy1" hidden="1">{"DEPOSITS",#N/A,FALSE,"COMML_MON";"LOANS",#N/A,FALSE,"COMML_MON"}</definedName>
    <definedName name="yyyy" localSheetId="24" hidden="1">{"Riqfin97",#N/A,FALSE,"Tran";"Riqfinpro",#N/A,FALSE,"Tran"}</definedName>
    <definedName name="yyyy" localSheetId="25" hidden="1">{"Riqfin97",#N/A,FALSE,"Tran";"Riqfinpro",#N/A,FALSE,"Tran"}</definedName>
    <definedName name="yyyy" localSheetId="28" hidden="1">{"Riqfin97",#N/A,FALSE,"Tran";"Riqfinpro",#N/A,FALSE,"Tran"}</definedName>
    <definedName name="yyyy" localSheetId="29" hidden="1">{"Riqfin97",#N/A,FALSE,"Tran";"Riqfinpro",#N/A,FALSE,"Tran"}</definedName>
    <definedName name="yyyy" localSheetId="31" hidden="1">{"Riqfin97",#N/A,FALSE,"Tran";"Riqfinpro",#N/A,FALSE,"Tran"}</definedName>
    <definedName name="yyyy" localSheetId="32" hidden="1">{"Riqfin97",#N/A,FALSE,"Tran";"Riqfinpro",#N/A,FALSE,"Tran"}</definedName>
    <definedName name="yyyy" localSheetId="33" hidden="1">{"Riqfin97",#N/A,FALSE,"Tran";"Riqfinpro",#N/A,FALSE,"Tran"}</definedName>
    <definedName name="yyyy" localSheetId="37" hidden="1">{"Riqfin97",#N/A,FALSE,"Tran";"Riqfinpro",#N/A,FALSE,"Tran"}</definedName>
    <definedName name="yyyy" localSheetId="39" hidden="1">{"Riqfin97",#N/A,FALSE,"Tran";"Riqfinpro",#N/A,FALSE,"Tran"}</definedName>
    <definedName name="yyyy" localSheetId="41" hidden="1">{"Riqfin97",#N/A,FALSE,"Tran";"Riqfinpro",#N/A,FALSE,"Tran"}</definedName>
    <definedName name="yyyy" localSheetId="42" hidden="1">{"Riqfin97",#N/A,FALSE,"Tran";"Riqfinpro",#N/A,FALSE,"Tran"}</definedName>
    <definedName name="yyyy" localSheetId="4" hidden="1">{"Riqfin97",#N/A,FALSE,"Tran";"Riqfinpro",#N/A,FALSE,"Tran"}</definedName>
    <definedName name="yyyy" localSheetId="6" hidden="1">{"Riqfin97",#N/A,FALSE,"Tran";"Riqfinpro",#N/A,FALSE,"Tran"}</definedName>
    <definedName name="yyyy" hidden="1">{"Riqfin97",#N/A,FALSE,"Tran";"Riqfinpro",#N/A,FALSE,"Tran"}</definedName>
    <definedName name="Z_1A8C061B_2301_11D3_BFD1_000039E37209_.wvu.Cols" localSheetId="24" hidden="1">#REF!,#REF!,#REF!</definedName>
    <definedName name="Z_1A8C061B_2301_11D3_BFD1_000039E37209_.wvu.Cols" localSheetId="25" hidden="1">#REF!,#REF!,#REF!</definedName>
    <definedName name="Z_1A8C061B_2301_11D3_BFD1_000039E37209_.wvu.Cols" localSheetId="28" hidden="1">#REF!,#REF!,#REF!</definedName>
    <definedName name="Z_1A8C061B_2301_11D3_BFD1_000039E37209_.wvu.Cols" localSheetId="29" hidden="1">#REF!,#REF!,#REF!</definedName>
    <definedName name="Z_1A8C061B_2301_11D3_BFD1_000039E37209_.wvu.Cols" localSheetId="31" hidden="1">#REF!,#REF!,#REF!</definedName>
    <definedName name="Z_1A8C061B_2301_11D3_BFD1_000039E37209_.wvu.Cols" localSheetId="32" hidden="1">#REF!,#REF!,#REF!</definedName>
    <definedName name="Z_1A8C061B_2301_11D3_BFD1_000039E37209_.wvu.Cols" localSheetId="33" hidden="1">#REF!,#REF!,#REF!</definedName>
    <definedName name="Z_1A8C061B_2301_11D3_BFD1_000039E37209_.wvu.Cols" localSheetId="37" hidden="1">#REF!,#REF!,#REF!</definedName>
    <definedName name="Z_1A8C061B_2301_11D3_BFD1_000039E37209_.wvu.Cols" localSheetId="39" hidden="1">#REF!,#REF!,#REF!</definedName>
    <definedName name="Z_1A8C061B_2301_11D3_BFD1_000039E37209_.wvu.Cols" localSheetId="41" hidden="1">#REF!,#REF!,#REF!</definedName>
    <definedName name="Z_1A8C061B_2301_11D3_BFD1_000039E37209_.wvu.Cols" localSheetId="42" hidden="1">#REF!,#REF!,#REF!</definedName>
    <definedName name="Z_1A8C061B_2301_11D3_BFD1_000039E37209_.wvu.Cols" localSheetId="4"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24" hidden="1">#REF!,#REF!,#REF!</definedName>
    <definedName name="Z_1A8C061B_2301_11D3_BFD1_000039E37209_.wvu.Rows" localSheetId="25" hidden="1">#REF!,#REF!,#REF!</definedName>
    <definedName name="Z_1A8C061B_2301_11D3_BFD1_000039E37209_.wvu.Rows" localSheetId="28" hidden="1">#REF!,#REF!,#REF!</definedName>
    <definedName name="Z_1A8C061B_2301_11D3_BFD1_000039E37209_.wvu.Rows" localSheetId="29" hidden="1">#REF!,#REF!,#REF!</definedName>
    <definedName name="Z_1A8C061B_2301_11D3_BFD1_000039E37209_.wvu.Rows" localSheetId="31" hidden="1">#REF!,#REF!,#REF!</definedName>
    <definedName name="Z_1A8C061B_2301_11D3_BFD1_000039E37209_.wvu.Rows" localSheetId="32" hidden="1">#REF!,#REF!,#REF!</definedName>
    <definedName name="Z_1A8C061B_2301_11D3_BFD1_000039E37209_.wvu.Rows" localSheetId="33" hidden="1">#REF!,#REF!,#REF!</definedName>
    <definedName name="Z_1A8C061B_2301_11D3_BFD1_000039E37209_.wvu.Rows" localSheetId="37" hidden="1">#REF!,#REF!,#REF!</definedName>
    <definedName name="Z_1A8C061B_2301_11D3_BFD1_000039E37209_.wvu.Rows" localSheetId="39" hidden="1">#REF!,#REF!,#REF!</definedName>
    <definedName name="Z_1A8C061B_2301_11D3_BFD1_000039E37209_.wvu.Rows" localSheetId="41" hidden="1">#REF!,#REF!,#REF!</definedName>
    <definedName name="Z_1A8C061B_2301_11D3_BFD1_000039E37209_.wvu.Rows" localSheetId="42" hidden="1">#REF!,#REF!,#REF!</definedName>
    <definedName name="Z_1A8C061B_2301_11D3_BFD1_000039E37209_.wvu.Rows" localSheetId="4"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24" hidden="1">#REF!,#REF!,#REF!</definedName>
    <definedName name="Z_1A8C061C_2301_11D3_BFD1_000039E37209_.wvu.Cols" localSheetId="25" hidden="1">#REF!,#REF!,#REF!</definedName>
    <definedName name="Z_1A8C061C_2301_11D3_BFD1_000039E37209_.wvu.Cols" localSheetId="28" hidden="1">#REF!,#REF!,#REF!</definedName>
    <definedName name="Z_1A8C061C_2301_11D3_BFD1_000039E37209_.wvu.Cols" localSheetId="29" hidden="1">#REF!,#REF!,#REF!</definedName>
    <definedName name="Z_1A8C061C_2301_11D3_BFD1_000039E37209_.wvu.Cols" localSheetId="31" hidden="1">#REF!,#REF!,#REF!</definedName>
    <definedName name="Z_1A8C061C_2301_11D3_BFD1_000039E37209_.wvu.Cols" localSheetId="32" hidden="1">#REF!,#REF!,#REF!</definedName>
    <definedName name="Z_1A8C061C_2301_11D3_BFD1_000039E37209_.wvu.Cols" localSheetId="37" hidden="1">#REF!,#REF!,#REF!</definedName>
    <definedName name="Z_1A8C061C_2301_11D3_BFD1_000039E37209_.wvu.Cols" localSheetId="39" hidden="1">#REF!,#REF!,#REF!</definedName>
    <definedName name="Z_1A8C061C_2301_11D3_BFD1_000039E37209_.wvu.Cols" localSheetId="41" hidden="1">#REF!,#REF!,#REF!</definedName>
    <definedName name="Z_1A8C061C_2301_11D3_BFD1_000039E37209_.wvu.Cols" localSheetId="42" hidden="1">#REF!,#REF!,#REF!</definedName>
    <definedName name="Z_1A8C061C_2301_11D3_BFD1_000039E37209_.wvu.Cols" localSheetId="4"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39" hidden="1">#REF!,#REF!,#REF!</definedName>
    <definedName name="Z_1A8C061C_2301_11D3_BFD1_000039E37209_.wvu.Rows" localSheetId="42"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39" hidden="1">#REF!,#REF!,#REF!</definedName>
    <definedName name="Z_1A8C061E_2301_11D3_BFD1_000039E37209_.wvu.Cols" localSheetId="42"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39" hidden="1">#REF!,#REF!,#REF!</definedName>
    <definedName name="Z_1A8C061E_2301_11D3_BFD1_000039E37209_.wvu.Rows" localSheetId="42"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39" hidden="1">#REF!,#REF!,#REF!</definedName>
    <definedName name="Z_1A8C061F_2301_11D3_BFD1_000039E37209_.wvu.Cols" localSheetId="42"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39" hidden="1">#REF!,#REF!,#REF!</definedName>
    <definedName name="Z_1A8C061F_2301_11D3_BFD1_000039E37209_.wvu.Rows" localSheetId="42" hidden="1">#REF!,#REF!,#REF!</definedName>
    <definedName name="Z_1A8C061F_2301_11D3_BFD1_000039E37209_.wvu.Rows" localSheetId="6" hidden="1">#REF!,#REF!,#REF!</definedName>
    <definedName name="Z_1A8C061F_2301_11D3_BFD1_000039E37209_.wvu.Rows" hidden="1">#REF!,#REF!,#REF!</definedName>
    <definedName name="Z_248BE2BA_E445_11D3_BFE0_00003960F508_.wvu.Cols" localSheetId="28" hidden="1">#REF!,#REF!</definedName>
    <definedName name="Z_248BE2BA_E445_11D3_BFE0_00003960F508_.wvu.Cols" localSheetId="39" hidden="1">#REF!,#REF!</definedName>
    <definedName name="Z_248BE2BA_E445_11D3_BFE0_00003960F508_.wvu.Cols" localSheetId="6" hidden="1">#REF!,#REF!</definedName>
    <definedName name="Z_248BE2BA_E445_11D3_BFE0_00003960F508_.wvu.Cols" hidden="1">#REF!,#REF!</definedName>
    <definedName name="Z_695446A2_A8C9_11D3_8A18_0004AC53A12A_.wvu.Rows" localSheetId="39" hidden="1">#REF!,#REF!</definedName>
    <definedName name="Z_695446A2_A8C9_11D3_8A18_0004AC53A12A_.wvu.Rows" localSheetId="6" hidden="1">#REF!,#REF!</definedName>
    <definedName name="Z_695446A2_A8C9_11D3_8A18_0004AC53A12A_.wvu.Rows" hidden="1">#REF!,#REF!</definedName>
    <definedName name="Z_95224721_0485_11D4_BFD1_00508B5F4DA4_.wvu.Cols" localSheetId="25" hidden="1">#REF!</definedName>
    <definedName name="Z_95224721_0485_11D4_BFD1_00508B5F4DA4_.wvu.Cols" localSheetId="28" hidden="1">#REF!</definedName>
    <definedName name="Z_95224721_0485_11D4_BFD1_00508B5F4DA4_.wvu.Cols" localSheetId="39" hidden="1">#REF!</definedName>
    <definedName name="Z_95224721_0485_11D4_BFD1_00508B5F4DA4_.wvu.Cols" localSheetId="42" hidden="1">#REF!</definedName>
    <definedName name="Z_95224721_0485_11D4_BFD1_00508B5F4DA4_.wvu.Cols" localSheetId="6" hidden="1">#REF!</definedName>
    <definedName name="Z_95224721_0485_11D4_BFD1_00508B5F4DA4_.wvu.Cols" hidden="1">#REF!</definedName>
    <definedName name="zkouska" localSheetId="25" hidden="1">#REF!</definedName>
    <definedName name="zkouska" localSheetId="28" hidden="1">#REF!</definedName>
    <definedName name="zkouska" localSheetId="39" hidden="1">#REF!</definedName>
    <definedName name="zkouska" localSheetId="42" hidden="1">#REF!</definedName>
    <definedName name="zkouska" localSheetId="6" hidden="1">#REF!</definedName>
    <definedName name="zkouska" hidden="1">#REF!</definedName>
    <definedName name="zxdf" localSheetId="24" hidden="1">{#N/A,#N/A,FALSE,"DOC";"TB_28",#N/A,FALSE,"FITB_28";"TB_91",#N/A,FALSE,"FITB_91";"TB_182",#N/A,FALSE,"FITB_182";"TB_273",#N/A,FALSE,"FITB_273";"TB_364",#N/A,FALSE,"FITB_364 ";"SUMMARY",#N/A,FALSE,"Summary"}</definedName>
    <definedName name="zxdf" localSheetId="25" hidden="1">{#N/A,#N/A,FALSE,"DOC";"TB_28",#N/A,FALSE,"FITB_28";"TB_91",#N/A,FALSE,"FITB_91";"TB_182",#N/A,FALSE,"FITB_182";"TB_273",#N/A,FALSE,"FITB_273";"TB_364",#N/A,FALSE,"FITB_364 ";"SUMMARY",#N/A,FALSE,"Summary"}</definedName>
    <definedName name="zxdf" localSheetId="28" hidden="1">{#N/A,#N/A,FALSE,"DOC";"TB_28",#N/A,FALSE,"FITB_28";"TB_91",#N/A,FALSE,"FITB_91";"TB_182",#N/A,FALSE,"FITB_182";"TB_273",#N/A,FALSE,"FITB_273";"TB_364",#N/A,FALSE,"FITB_364 ";"SUMMARY",#N/A,FALSE,"Summary"}</definedName>
    <definedName name="zxdf" localSheetId="29" hidden="1">{#N/A,#N/A,FALSE,"DOC";"TB_28",#N/A,FALSE,"FITB_28";"TB_91",#N/A,FALSE,"FITB_91";"TB_182",#N/A,FALSE,"FITB_182";"TB_273",#N/A,FALSE,"FITB_273";"TB_364",#N/A,FALSE,"FITB_364 ";"SUMMARY",#N/A,FALSE,"Summary"}</definedName>
    <definedName name="zxdf" localSheetId="31" hidden="1">{#N/A,#N/A,FALSE,"DOC";"TB_28",#N/A,FALSE,"FITB_28";"TB_91",#N/A,FALSE,"FITB_91";"TB_182",#N/A,FALSE,"FITB_182";"TB_273",#N/A,FALSE,"FITB_273";"TB_364",#N/A,FALSE,"FITB_364 ";"SUMMARY",#N/A,FALSE,"Summary"}</definedName>
    <definedName name="zxdf" localSheetId="32" hidden="1">{#N/A,#N/A,FALSE,"DOC";"TB_28",#N/A,FALSE,"FITB_28";"TB_91",#N/A,FALSE,"FITB_91";"TB_182",#N/A,FALSE,"FITB_182";"TB_273",#N/A,FALSE,"FITB_273";"TB_364",#N/A,FALSE,"FITB_364 ";"SUMMARY",#N/A,FALSE,"Summary"}</definedName>
    <definedName name="zxdf" localSheetId="33" hidden="1">{#N/A,#N/A,FALSE,"DOC";"TB_28",#N/A,FALSE,"FITB_28";"TB_91",#N/A,FALSE,"FITB_91";"TB_182",#N/A,FALSE,"FITB_182";"TB_273",#N/A,FALSE,"FITB_273";"TB_364",#N/A,FALSE,"FITB_364 ";"SUMMARY",#N/A,FALSE,"Summary"}</definedName>
    <definedName name="zxdf" localSheetId="37" hidden="1">{#N/A,#N/A,FALSE,"DOC";"TB_28",#N/A,FALSE,"FITB_28";"TB_91",#N/A,FALSE,"FITB_91";"TB_182",#N/A,FALSE,"FITB_182";"TB_273",#N/A,FALSE,"FITB_273";"TB_364",#N/A,FALSE,"FITB_364 ";"SUMMARY",#N/A,FALSE,"Summary"}</definedName>
    <definedName name="zxdf" localSheetId="39" hidden="1">{#N/A,#N/A,FALSE,"DOC";"TB_28",#N/A,FALSE,"FITB_28";"TB_91",#N/A,FALSE,"FITB_91";"TB_182",#N/A,FALSE,"FITB_182";"TB_273",#N/A,FALSE,"FITB_273";"TB_364",#N/A,FALSE,"FITB_364 ";"SUMMARY",#N/A,FALSE,"Summary"}</definedName>
    <definedName name="zxdf" localSheetId="41" hidden="1">{#N/A,#N/A,FALSE,"DOC";"TB_28",#N/A,FALSE,"FITB_28";"TB_91",#N/A,FALSE,"FITB_91";"TB_182",#N/A,FALSE,"FITB_182";"TB_273",#N/A,FALSE,"FITB_273";"TB_364",#N/A,FALSE,"FITB_364 ";"SUMMARY",#N/A,FALSE,"Summary"}</definedName>
    <definedName name="zxdf" localSheetId="42" hidden="1">{#N/A,#N/A,FALSE,"DOC";"TB_28",#N/A,FALSE,"FITB_28";"TB_91",#N/A,FALSE,"FITB_91";"TB_182",#N/A,FALSE,"FITB_182";"TB_273",#N/A,FALSE,"FITB_273";"TB_364",#N/A,FALSE,"FITB_364 ";"SUMMARY",#N/A,FALSE,"Summary"}</definedName>
    <definedName name="zxdf" localSheetId="4" hidden="1">{#N/A,#N/A,FALSE,"DOC";"TB_28",#N/A,FALSE,"FITB_28";"TB_91",#N/A,FALSE,"FITB_91";"TB_182",#N/A,FALSE,"FITB_182";"TB_273",#N/A,FALSE,"FITB_273";"TB_364",#N/A,FALSE,"FITB_364 ";"SUMMARY",#N/A,FALSE,"Summary"}</definedName>
    <definedName name="zxdf" localSheetId="6" hidden="1">{#N/A,#N/A,FALSE,"DOC";"TB_28",#N/A,FALSE,"FITB_28";"TB_91",#N/A,FALSE,"FITB_91";"TB_182",#N/A,FALSE,"FITB_182";"TB_273",#N/A,FALSE,"FITB_273";"TB_364",#N/A,FALSE,"FITB_364 ";"SUMMARY",#N/A,FALSE,"Summary"}</definedName>
    <definedName name="zxdf" hidden="1">{#N/A,#N/A,FALSE,"DOC";"TB_28",#N/A,FALSE,"FITB_28";"TB_91",#N/A,FALSE,"FITB_91";"TB_182",#N/A,FALSE,"FITB_182";"TB_273",#N/A,FALSE,"FITB_273";"TB_364",#N/A,FALSE,"FITB_364 ";"SUMMARY",#N/A,FALSE,"Summary"}</definedName>
    <definedName name="zz" localSheetId="24" hidden="1">{"Tab1",#N/A,FALSE,"P";"Tab2",#N/A,FALSE,"P"}</definedName>
    <definedName name="zz" localSheetId="25" hidden="1">{"Tab1",#N/A,FALSE,"P";"Tab2",#N/A,FALSE,"P"}</definedName>
    <definedName name="zz" localSheetId="28" hidden="1">{"Tab1",#N/A,FALSE,"P";"Tab2",#N/A,FALSE,"P"}</definedName>
    <definedName name="zz" localSheetId="29" hidden="1">{"Tab1",#N/A,FALSE,"P";"Tab2",#N/A,FALSE,"P"}</definedName>
    <definedName name="zz" localSheetId="31" hidden="1">{"Tab1",#N/A,FALSE,"P";"Tab2",#N/A,FALSE,"P"}</definedName>
    <definedName name="zz" localSheetId="32" hidden="1">{"Tab1",#N/A,FALSE,"P";"Tab2",#N/A,FALSE,"P"}</definedName>
    <definedName name="zz" localSheetId="33" hidden="1">{"Tab1",#N/A,FALSE,"P";"Tab2",#N/A,FALSE,"P"}</definedName>
    <definedName name="zz" localSheetId="37" hidden="1">{"Tab1",#N/A,FALSE,"P";"Tab2",#N/A,FALSE,"P"}</definedName>
    <definedName name="zz" localSheetId="39" hidden="1">{"Tab1",#N/A,FALSE,"P";"Tab2",#N/A,FALSE,"P"}</definedName>
    <definedName name="zz" localSheetId="41" hidden="1">{"Tab1",#N/A,FALSE,"P";"Tab2",#N/A,FALSE,"P"}</definedName>
    <definedName name="zz" localSheetId="42" hidden="1">{"Tab1",#N/A,FALSE,"P";"Tab2",#N/A,FALSE,"P"}</definedName>
    <definedName name="zz" localSheetId="4" hidden="1">{"Tab1",#N/A,FALSE,"P";"Tab2",#N/A,FALSE,"P"}</definedName>
    <definedName name="zz" localSheetId="6" hidden="1">{"Tab1",#N/A,FALSE,"P";"Tab2",#N/A,FALSE,"P"}</definedName>
    <definedName name="zz" hidden="1">{"Tab1",#N/A,FALSE,"P";"Tab2",#N/A,FALSE,"P"}</definedName>
    <definedName name="zzz" localSheetId="24" hidden="1">{"TBILLS_ALL",#N/A,FALSE,"FITB_all"}</definedName>
    <definedName name="zzz" localSheetId="25" hidden="1">{"TBILLS_ALL",#N/A,FALSE,"FITB_all"}</definedName>
    <definedName name="zzz" localSheetId="28" hidden="1">{"TBILLS_ALL",#N/A,FALSE,"FITB_all"}</definedName>
    <definedName name="zzz" localSheetId="29" hidden="1">{"TBILLS_ALL",#N/A,FALSE,"FITB_all"}</definedName>
    <definedName name="zzz" localSheetId="31" hidden="1">{"TBILLS_ALL",#N/A,FALSE,"FITB_all"}</definedName>
    <definedName name="zzz" localSheetId="32" hidden="1">{"TBILLS_ALL",#N/A,FALSE,"FITB_all"}</definedName>
    <definedName name="zzz" localSheetId="33" hidden="1">{"TBILLS_ALL",#N/A,FALSE,"FITB_all"}</definedName>
    <definedName name="zzz" localSheetId="37" hidden="1">{"TBILLS_ALL",#N/A,FALSE,"FITB_all"}</definedName>
    <definedName name="zzz" localSheetId="39" hidden="1">{"TBILLS_ALL",#N/A,FALSE,"FITB_all"}</definedName>
    <definedName name="zzz" localSheetId="41" hidden="1">{"TBILLS_ALL",#N/A,FALSE,"FITB_all"}</definedName>
    <definedName name="zzz" localSheetId="42" hidden="1">{"TBILLS_ALL",#N/A,FALSE,"FITB_all"}</definedName>
    <definedName name="zzz" localSheetId="4" hidden="1">{"TBILLS_ALL",#N/A,FALSE,"FITB_all"}</definedName>
    <definedName name="zzz" localSheetId="6" hidden="1">{"TBILLS_ALL",#N/A,FALSE,"FITB_all"}</definedName>
    <definedName name="zzz" hidden="1">{"TBILLS_ALL",#N/A,FALSE,"FITB_all"}</definedName>
    <definedName name="zzz1" localSheetId="24" hidden="1">{"TBILLS_ALL",#N/A,FALSE,"FITB_all"}</definedName>
    <definedName name="zzz1" localSheetId="25" hidden="1">{"TBILLS_ALL",#N/A,FALSE,"FITB_all"}</definedName>
    <definedName name="zzz1" localSheetId="28" hidden="1">{"TBILLS_ALL",#N/A,FALSE,"FITB_all"}</definedName>
    <definedName name="zzz1" localSheetId="29" hidden="1">{"TBILLS_ALL",#N/A,FALSE,"FITB_all"}</definedName>
    <definedName name="zzz1" localSheetId="31" hidden="1">{"TBILLS_ALL",#N/A,FALSE,"FITB_all"}</definedName>
    <definedName name="zzz1" localSheetId="32" hidden="1">{"TBILLS_ALL",#N/A,FALSE,"FITB_all"}</definedName>
    <definedName name="zzz1" localSheetId="33" hidden="1">{"TBILLS_ALL",#N/A,FALSE,"FITB_all"}</definedName>
    <definedName name="zzz1" localSheetId="37" hidden="1">{"TBILLS_ALL",#N/A,FALSE,"FITB_all"}</definedName>
    <definedName name="zzz1" localSheetId="39" hidden="1">{"TBILLS_ALL",#N/A,FALSE,"FITB_all"}</definedName>
    <definedName name="zzz1" localSheetId="41" hidden="1">{"TBILLS_ALL",#N/A,FALSE,"FITB_all"}</definedName>
    <definedName name="zzz1" localSheetId="42" hidden="1">{"TBILLS_ALL",#N/A,FALSE,"FITB_all"}</definedName>
    <definedName name="zzz1" localSheetId="4" hidden="1">{"TBILLS_ALL",#N/A,FALSE,"FITB_all"}</definedName>
    <definedName name="zzz1" localSheetId="6" hidden="1">{"TBILLS_ALL",#N/A,FALSE,"FITB_all"}</definedName>
    <definedName name="zzz1" hidden="1">{"TBILLS_ALL",#N/A,FALSE,"FITB_all"}</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9" i="62" l="1"/>
  <c r="B52" i="75" l="1"/>
  <c r="B48" i="75"/>
  <c r="B46" i="75"/>
  <c r="C38" i="52" l="1"/>
  <c r="H27" i="13"/>
  <c r="G27" i="13"/>
  <c r="F27" i="13"/>
  <c r="E27" i="13"/>
  <c r="D27" i="13"/>
  <c r="C27" i="13"/>
  <c r="B8" i="75" l="1"/>
  <c r="B15" i="75"/>
  <c r="B49" i="75" l="1"/>
  <c r="B32" i="75"/>
  <c r="B28" i="75"/>
  <c r="B27" i="75"/>
  <c r="B26" i="75"/>
  <c r="B25" i="75"/>
  <c r="B14" i="75"/>
  <c r="B10" i="75"/>
  <c r="B51" i="75" l="1"/>
  <c r="B50" i="75"/>
  <c r="B19" i="75" l="1"/>
  <c r="B23" i="75" l="1"/>
  <c r="B29" i="75" l="1"/>
  <c r="B44" i="75"/>
  <c r="B47" i="75"/>
  <c r="B43" i="75"/>
  <c r="B45" i="75"/>
  <c r="B42" i="75"/>
  <c r="B39" i="75"/>
  <c r="B38" i="75"/>
  <c r="B37" i="75"/>
  <c r="B36" i="75"/>
  <c r="B35" i="75"/>
  <c r="B34" i="75"/>
  <c r="B33" i="75"/>
  <c r="B5" i="75"/>
  <c r="B24" i="75"/>
  <c r="B22" i="75"/>
  <c r="B21" i="75"/>
  <c r="B20" i="75"/>
  <c r="B18" i="75"/>
  <c r="B17" i="75"/>
  <c r="B16" i="75"/>
  <c r="B13" i="75"/>
  <c r="B12" i="75"/>
  <c r="B11" i="75"/>
  <c r="B9" i="75"/>
  <c r="B7" i="75"/>
  <c r="B6" i="7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3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C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D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E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F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Anatolie A. Petica</author>
    <author>Nicoleta I. Matcovschi</author>
  </authors>
  <commentList>
    <comment ref="B1" authorId="0" shapeId="0" xr:uid="{00000000-0006-0000-1000-000001000000}">
      <text>
        <r>
          <rPr>
            <sz val="9"/>
            <color indexed="81"/>
            <rFont val="Tahoma"/>
            <family val="2"/>
            <charset val="204"/>
          </rPr>
          <t>faceți click pentru a reveni la</t>
        </r>
        <r>
          <rPr>
            <b/>
            <sz val="9"/>
            <color indexed="81"/>
            <rFont val="Tahoma"/>
            <family val="2"/>
            <charset val="204"/>
          </rPr>
          <t xml:space="preserve"> Cuprins</t>
        </r>
      </text>
    </comment>
    <comment ref="T14" authorId="1" shapeId="0" xr:uid="{00000000-0006-0000-1000-000005000000}">
      <text>
        <r>
          <rPr>
            <b/>
            <sz val="9"/>
            <color indexed="81"/>
            <rFont val="Tahoma"/>
            <family val="2"/>
            <charset val="204"/>
          </rPr>
          <t>Nicoleta I. Matcovschi:</t>
        </r>
        <r>
          <rPr>
            <sz val="9"/>
            <color indexed="81"/>
            <rFont val="Tahoma"/>
            <family val="2"/>
            <charset val="204"/>
          </rPr>
          <t xml:space="preserve">
Aici nu era
NA este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1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2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3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4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5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4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6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7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8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9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A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B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C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D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E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F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5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20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21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22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23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400-000001000000}">
      <text>
        <r>
          <rPr>
            <sz val="9"/>
            <color indexed="81"/>
            <rFont val="Tahoma"/>
            <family val="2"/>
            <charset val="204"/>
          </rPr>
          <t xml:space="preserve">faceți click pentru a reveni la </t>
        </r>
        <r>
          <rPr>
            <b/>
            <sz val="9"/>
            <color indexed="81"/>
            <rFont val="Tahoma"/>
            <family val="2"/>
            <charset val="204"/>
          </rPr>
          <t>Cuprins</t>
        </r>
        <r>
          <rPr>
            <sz val="9"/>
            <color indexed="81"/>
            <rFont val="Tahoma"/>
            <family val="2"/>
            <charset val="204"/>
          </rPr>
          <t xml:space="preserve">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500-000001000000}">
      <text>
        <r>
          <rPr>
            <sz val="9"/>
            <color indexed="81"/>
            <rFont val="Tahoma"/>
            <family val="2"/>
            <charset val="204"/>
          </rPr>
          <t xml:space="preserve">faceți click pentru a reveni la </t>
        </r>
        <r>
          <rPr>
            <b/>
            <sz val="9"/>
            <color indexed="81"/>
            <rFont val="Tahoma"/>
            <family val="2"/>
            <charset val="204"/>
          </rPr>
          <t>Cuprins</t>
        </r>
        <r>
          <rPr>
            <sz val="9"/>
            <color indexed="81"/>
            <rFont val="Tahoma"/>
            <family val="2"/>
            <charset val="204"/>
          </rPr>
          <t xml:space="preserve">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600-000001000000}">
      <text>
        <r>
          <rPr>
            <sz val="9"/>
            <color indexed="81"/>
            <rFont val="Tahoma"/>
            <family val="2"/>
            <charset val="204"/>
          </rPr>
          <t xml:space="preserve">faceți click pentru a reveni la </t>
        </r>
        <r>
          <rPr>
            <b/>
            <sz val="9"/>
            <color indexed="81"/>
            <rFont val="Tahoma"/>
            <family val="2"/>
            <charset val="204"/>
          </rPr>
          <t>Cuprins</t>
        </r>
        <r>
          <rPr>
            <sz val="9"/>
            <color indexed="81"/>
            <rFont val="Tahoma"/>
            <family val="2"/>
            <charset val="204"/>
          </rPr>
          <t xml:space="preserve">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700-000001000000}">
      <text>
        <r>
          <rPr>
            <sz val="9"/>
            <color indexed="81"/>
            <rFont val="Tahoma"/>
            <family val="2"/>
            <charset val="204"/>
          </rPr>
          <t xml:space="preserve">faceți click pentru a reveni la </t>
        </r>
        <r>
          <rPr>
            <b/>
            <sz val="9"/>
            <color indexed="81"/>
            <rFont val="Tahoma"/>
            <family val="2"/>
            <charset val="204"/>
          </rPr>
          <t>Cuprins</t>
        </r>
        <r>
          <rPr>
            <sz val="9"/>
            <color indexed="81"/>
            <rFont val="Tahoma"/>
            <family val="2"/>
            <charset val="204"/>
          </rPr>
          <t xml:space="preserve">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800-000001000000}">
      <text>
        <r>
          <rPr>
            <sz val="9"/>
            <color indexed="81"/>
            <rFont val="Tahoma"/>
            <family val="2"/>
            <charset val="204"/>
          </rPr>
          <t xml:space="preserve">faceți click pentru a reveni la </t>
        </r>
        <r>
          <rPr>
            <b/>
            <sz val="9"/>
            <color indexed="81"/>
            <rFont val="Tahoma"/>
            <family val="2"/>
            <charset val="204"/>
          </rPr>
          <t>Cuprins</t>
        </r>
        <r>
          <rPr>
            <sz val="9"/>
            <color indexed="81"/>
            <rFont val="Tahoma"/>
            <family val="2"/>
            <charset val="204"/>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900-000001000000}">
      <text>
        <r>
          <rPr>
            <sz val="9"/>
            <color indexed="81"/>
            <rFont val="Tahoma"/>
            <family val="2"/>
            <charset val="204"/>
          </rPr>
          <t xml:space="preserve">faceți click pentru a reveni la </t>
        </r>
        <r>
          <rPr>
            <b/>
            <sz val="9"/>
            <color indexed="81"/>
            <rFont val="Tahoma"/>
            <family val="2"/>
            <charset val="204"/>
          </rPr>
          <t>Cuprins</t>
        </r>
        <r>
          <rPr>
            <sz val="9"/>
            <color indexed="81"/>
            <rFont val="Tahoma"/>
            <family val="2"/>
            <charset val="20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6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A00-000001000000}">
      <text>
        <r>
          <rPr>
            <sz val="9"/>
            <color indexed="81"/>
            <rFont val="Tahoma"/>
            <family val="2"/>
            <charset val="204"/>
          </rPr>
          <t xml:space="preserve">faceți click pentru a reveni la </t>
        </r>
        <r>
          <rPr>
            <b/>
            <sz val="9"/>
            <color indexed="81"/>
            <rFont val="Tahoma"/>
            <family val="2"/>
            <charset val="204"/>
          </rPr>
          <t>Cuprins</t>
        </r>
        <r>
          <rPr>
            <sz val="9"/>
            <color indexed="81"/>
            <rFont val="Tahoma"/>
            <family val="2"/>
            <charset val="204"/>
          </rPr>
          <t xml:space="preserve">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B00-000001000000}">
      <text>
        <r>
          <rPr>
            <sz val="9"/>
            <color indexed="81"/>
            <rFont val="Tahoma"/>
            <family val="2"/>
            <charset val="204"/>
          </rPr>
          <t xml:space="preserve">faceți click pentru a reveni la </t>
        </r>
        <r>
          <rPr>
            <b/>
            <sz val="9"/>
            <color indexed="81"/>
            <rFont val="Tahoma"/>
            <family val="2"/>
            <charset val="204"/>
          </rPr>
          <t>Cuprins</t>
        </r>
        <r>
          <rPr>
            <sz val="9"/>
            <color indexed="81"/>
            <rFont val="Tahoma"/>
            <family val="2"/>
            <charset val="204"/>
          </rPr>
          <t xml:space="preserve">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C00-000001000000}">
      <text>
        <r>
          <rPr>
            <sz val="9"/>
            <color indexed="81"/>
            <rFont val="Tahoma"/>
            <family val="2"/>
            <charset val="204"/>
          </rPr>
          <t xml:space="preserve">faceți click pentru a reveni la </t>
        </r>
        <r>
          <rPr>
            <b/>
            <sz val="9"/>
            <color indexed="81"/>
            <rFont val="Tahoma"/>
            <family val="2"/>
            <charset val="204"/>
          </rPr>
          <t>Cuprins</t>
        </r>
        <r>
          <rPr>
            <sz val="9"/>
            <color indexed="81"/>
            <rFont val="Tahoma"/>
            <family val="2"/>
            <charset val="204"/>
          </rPr>
          <t xml:space="preserve">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D00-000001000000}">
      <text>
        <r>
          <rPr>
            <sz val="9"/>
            <color indexed="81"/>
            <rFont val="Tahoma"/>
            <family val="2"/>
            <charset val="204"/>
          </rPr>
          <t xml:space="preserve">faceți click pentru a reveni la </t>
        </r>
        <r>
          <rPr>
            <b/>
            <sz val="9"/>
            <color indexed="81"/>
            <rFont val="Tahoma"/>
            <family val="2"/>
            <charset val="204"/>
          </rPr>
          <t>Cuprins</t>
        </r>
        <r>
          <rPr>
            <sz val="9"/>
            <color indexed="81"/>
            <rFont val="Tahoma"/>
            <family val="2"/>
            <charset val="204"/>
          </rPr>
          <t xml:space="preserve">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E00-000001000000}">
      <text>
        <r>
          <rPr>
            <sz val="9"/>
            <color indexed="81"/>
            <rFont val="Tahoma"/>
            <family val="2"/>
            <charset val="204"/>
          </rPr>
          <t xml:space="preserve">faceți click pentru a reveni la </t>
        </r>
        <r>
          <rPr>
            <b/>
            <sz val="9"/>
            <color indexed="81"/>
            <rFont val="Tahoma"/>
            <family val="2"/>
            <charset val="204"/>
          </rPr>
          <t>Cuprins</t>
        </r>
        <r>
          <rPr>
            <sz val="9"/>
            <color indexed="81"/>
            <rFont val="Tahoma"/>
            <family val="2"/>
            <charset val="20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7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8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9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A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B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sharedStrings.xml><?xml version="1.0" encoding="utf-8"?>
<sst xmlns="http://schemas.openxmlformats.org/spreadsheetml/2006/main" count="879" uniqueCount="449">
  <si>
    <t>I</t>
  </si>
  <si>
    <t>II</t>
  </si>
  <si>
    <t>III</t>
  </si>
  <si>
    <t>IV</t>
  </si>
  <si>
    <t>RUS</t>
  </si>
  <si>
    <t>UKR</t>
  </si>
  <si>
    <t>ROU</t>
  </si>
  <si>
    <t>MDA</t>
  </si>
  <si>
    <t>Tabelul 1. Indicatorii macroeconomici principali ai Republicii Moldova</t>
  </si>
  <si>
    <t>%</t>
  </si>
  <si>
    <t xml:space="preserve">Fondul Monetar Internațional și Grupul Băncii Mondiale sunt principalii creditori externi ai sectorului public. </t>
  </si>
  <si>
    <t>D1</t>
  </si>
  <si>
    <t>T1</t>
  </si>
  <si>
    <t>D2</t>
  </si>
  <si>
    <t>T2</t>
  </si>
  <si>
    <t>T3</t>
  </si>
  <si>
    <t>D4</t>
  </si>
  <si>
    <t>D5</t>
  </si>
  <si>
    <t>D6</t>
  </si>
  <si>
    <t>D7</t>
  </si>
  <si>
    <t>D8</t>
  </si>
  <si>
    <t>D9</t>
  </si>
  <si>
    <t>T5</t>
  </si>
  <si>
    <t>D10</t>
  </si>
  <si>
    <t>D11</t>
  </si>
  <si>
    <t>D12</t>
  </si>
  <si>
    <t>D13</t>
  </si>
  <si>
    <t>T6</t>
  </si>
  <si>
    <t>T7</t>
  </si>
  <si>
    <t>T8</t>
  </si>
  <si>
    <t>D14</t>
  </si>
  <si>
    <t>D15</t>
  </si>
  <si>
    <t>D16</t>
  </si>
  <si>
    <t>D17</t>
  </si>
  <si>
    <t>T9</t>
  </si>
  <si>
    <t>D18</t>
  </si>
  <si>
    <t>T10</t>
  </si>
  <si>
    <t>T11</t>
  </si>
  <si>
    <t>T12</t>
  </si>
  <si>
    <t>D19</t>
  </si>
  <si>
    <t>D20</t>
  </si>
  <si>
    <t>D21</t>
  </si>
  <si>
    <t>D22</t>
  </si>
  <si>
    <t>D23</t>
  </si>
  <si>
    <t>D24</t>
  </si>
  <si>
    <t>T13</t>
  </si>
  <si>
    <t>D25</t>
  </si>
  <si>
    <t>D26</t>
  </si>
  <si>
    <t>T14</t>
  </si>
  <si>
    <t>D27</t>
  </si>
  <si>
    <t>D28</t>
  </si>
  <si>
    <t>Diagrama 1. PIB, indicii volumului fizic (% față de același trimestru al anului precedent)</t>
  </si>
  <si>
    <t>Diagrama 2. Indicatorii gradului de deschidere a economiei, %</t>
  </si>
  <si>
    <t>Tabelul 3. Principalele componente ale contului curent al balanței de plăți (MBP6), raportate la PIB</t>
  </si>
  <si>
    <t>Tabelul 2. Balanţa de plăţi a Republicii Moldova (MBP6), agregate principale (mil. USD)</t>
  </si>
  <si>
    <t>http://www.imf.org/external/np/pp/eng/2014/121914.pdf</t>
  </si>
  <si>
    <t xml:space="preserve">Activitățile financiare și asigurările, comerțul cu ridicata și cu amănuntul și industria prelucrătoare au continuat să dețină ponderile cele mai mari în poziția pasivelor sub formă de investiții directe (capital propriu). </t>
  </si>
  <si>
    <t xml:space="preserve">Activele de rezervă au deținut ponderea predominantă în totalul activelor financiare, în timp ce alte investiții și investițiile directe - ponderi semnificative în totalul pasivelor. </t>
  </si>
  <si>
    <t>Ponderea majoră atât în structura activelor financiare, cât și în structura pasivelor, a revenit celor pe termen lung.</t>
  </si>
  <si>
    <t>Tabelul 5. Contribuția principalelor categorii de servicii la modificărea totală (puncte procentuale)</t>
  </si>
  <si>
    <t>Tabelul 6. Balanța serviciilor de informatică, pe principalele tipuri</t>
  </si>
  <si>
    <t>UM</t>
  </si>
  <si>
    <t>Principalii creditori ai sectorului privat au fost alți creditori.</t>
  </si>
  <si>
    <t xml:space="preserve"> </t>
  </si>
  <si>
    <t>Tabelul 8. Investiții directe, intrări și ieșiri de mijloace financiare (mil. USD)</t>
  </si>
  <si>
    <t>Tabelul 7. Sursele de acoperire a necesarului net de finanțare, fluxuri financiare nete</t>
  </si>
  <si>
    <t>БНX -Банк Национального хозяйства</t>
  </si>
  <si>
    <t>Tabelul 11. Datoria externă brută, la sfârșitul perioadei</t>
  </si>
  <si>
    <t>Tabelul 12. Indicatorii principali aferenţi datoriei externe, la sfârșitul perioadei (MBP6)</t>
  </si>
  <si>
    <t>p.p.</t>
  </si>
  <si>
    <t>Angajamentele aferente datoriei întreprinderilor cu investiţii directe față de investitorii lor direcți</t>
  </si>
  <si>
    <t xml:space="preserve">Tabelul 13. Serviciul datoriei externe , plăți efective </t>
  </si>
  <si>
    <t>Diagrama 4. Contul curent – componente principale (mil. USD)</t>
  </si>
  <si>
    <t>Diagrama 5. Balanța comerțului cu bunuri, pe zone geografice (FOB-CIF)</t>
  </si>
  <si>
    <t>Nr</t>
  </si>
  <si>
    <t>Țara partener</t>
  </si>
  <si>
    <t xml:space="preserve">Export </t>
  </si>
  <si>
    <t xml:space="preserve">Import </t>
  </si>
  <si>
    <t>România</t>
  </si>
  <si>
    <t>Ucraina</t>
  </si>
  <si>
    <t>Turcia</t>
  </si>
  <si>
    <t>Germania</t>
  </si>
  <si>
    <t>Polonia</t>
  </si>
  <si>
    <t>China</t>
  </si>
  <si>
    <t>Italia</t>
  </si>
  <si>
    <t>Cehia</t>
  </si>
  <si>
    <t>Rusia</t>
  </si>
  <si>
    <t>Bulgaria</t>
  </si>
  <si>
    <t>Diagrama 6. Principalii parteneri comerciali (mil. USD)</t>
  </si>
  <si>
    <t>2024</t>
  </si>
  <si>
    <t xml:space="preserve">Pozițiile investițiilor directe sub formă de participații și acțiuni, provenite din toate regiunile, s-au diminuat față de 31.12.2023. </t>
  </si>
  <si>
    <t>Tabelul 4. Contribuția principalelor categorii de bunuri la modificarea totală (puncte procentuale)</t>
  </si>
  <si>
    <t>T4</t>
  </si>
  <si>
    <t>Diagrama 3. Balanța de plăți a Republicii Moldova  – componente principale (mil. USD)</t>
  </si>
  <si>
    <t>I. Balanța de plăți a Republicii Moldova în trimestrul II 2024 (date provizorii)</t>
  </si>
  <si>
    <t>În trimestrul II 2024, Republica Moldova, dar și principalii parteneri comerciali au continuat redresarea economiilor.</t>
  </si>
  <si>
    <t>102.4</t>
  </si>
  <si>
    <t>În trimestrul II 2024, atât deschiderea comercială a economiei, cât și deschiderea financiară s-au diminuat.</t>
  </si>
  <si>
    <t>I*</t>
  </si>
  <si>
    <t>II*</t>
  </si>
  <si>
    <t>III*</t>
  </si>
  <si>
    <t>IV*</t>
  </si>
  <si>
    <t>2023*</t>
  </si>
  <si>
    <t>2024 II /2023 II</t>
  </si>
  <si>
    <t>2023-I*</t>
  </si>
  <si>
    <t>2023-II*</t>
  </si>
  <si>
    <t>2023-III*</t>
  </si>
  <si>
    <t>2023-IV*</t>
  </si>
  <si>
    <t>2024 -I*</t>
  </si>
  <si>
    <t>2024-II</t>
  </si>
  <si>
    <t>2024-I*</t>
  </si>
  <si>
    <t>În trimestrul II 2024, deficitele comerțului cu bunuri cu UE și alte țări au scăzut substanțial comparativ cu perioada similară a anului precedent.</t>
  </si>
  <si>
    <t>România și Ucraina au fost principalele țări partenere ale Republicii Moldova atât la export, cât și la importul de bunuri.</t>
  </si>
  <si>
    <t>Diagrama 7. Exportul și importul de bunuri pe categorii și zone geografice</t>
  </si>
  <si>
    <t>În trimestrul II 2024, față de perioada similară a anului 2023, scăderea importului de produse energetice și electricitate a fost determinată în special de diminuarea valorii combustibilului diesel importat.</t>
  </si>
  <si>
    <t xml:space="preserve">Majorarea excedentului balanței serviciilor a fost determinată de creșterile înregistrate atât la exportul, cât și la importul acestora. </t>
  </si>
  <si>
    <t>În trimestrul II 2024, principalele categorii de servicii exportate au fost călătoriile, serviciile de informatică și transportul, iar la import – călătoriile și transportul.</t>
  </si>
  <si>
    <t xml:space="preserve">În trimestrul II 2024, excedentul balanței veniturilor primare s-a diminuat substanțial. </t>
  </si>
  <si>
    <t>În trimestrul II 2024, diminuarea excedentului veniturilor secundare a fost rezultatul scăderii transferurilor personale nete.</t>
  </si>
  <si>
    <t>Diminuarea intrărilor de remiteri personale a fost cauzată de scăderea intrărilor de transferuri personale, în timp ce ieșirile s-au majorat pe seama creșterilor la toate componentele. Atât intrările, cât și ieșirile de remiteri personale au fost din / către UE.</t>
  </si>
  <si>
    <t>Diagrama 8. Import de produse energetice și electricitate (prețuri CIF)</t>
  </si>
  <si>
    <t>Diagrama 9. Balanța serviciilor</t>
  </si>
  <si>
    <t>Diagrama 11. Evoluția veniturilor primare</t>
  </si>
  <si>
    <t>Diagrama 14. Evoluția contului de capital</t>
  </si>
  <si>
    <t>În trimestrul II 2024, diminuarea excedentului contului de capital a fost cauzată de majorarea ieșirilor de capital în sectorul privat, dar și micșorarea intrărilor de asistență tehnică ale administrației publice.</t>
  </si>
  <si>
    <t>Diagrama 15. Contul financiar, active și pasive pe categorii funcționale în trimestrul II 2024 (mil. USD)</t>
  </si>
  <si>
    <t xml:space="preserve">Ieșirile nete la împrumuturi au fost determinate în special de rambursările nete de împrumuturi ale administrației publice. </t>
  </si>
  <si>
    <t>Diagrama 16. Împrumuturi externe (pasive, fără cele intragrup), valorificări și rambursări, în trimestrul II 2024 (mil. USD)</t>
  </si>
  <si>
    <t xml:space="preserve">II. Poziția investițională internațională la 30.06.2024 (date provizorii) </t>
  </si>
  <si>
    <t>Tabelul 9. Indicatorii principali aferenţi poziţiei investiţionale internaţionale, la sfârșitul perioadei (MBP6)</t>
  </si>
  <si>
    <t xml:space="preserve">La 30.06.2024, soldul net debitor al poziției investiționale internaționale relativ la PIB s-a îmbunătățit față de 31.12.2023. </t>
  </si>
  <si>
    <t>Conturile internaționale ale Republicii Moldova în trimestrul II 2024 (date provizorii)</t>
  </si>
  <si>
    <t>II. Poziția investițională internațională a Republicii Moldova la 30.06.2024</t>
  </si>
  <si>
    <t>III. Datoria externă brută la 30.06.2024</t>
  </si>
  <si>
    <t>III. Datoria externă brută la 30.06.2024 (date provizorii)</t>
  </si>
  <si>
    <t xml:space="preserve">II 2024 / </t>
  </si>
  <si>
    <t>Conform situației datoriei externe publice la 30.06.2024, principalul instrument de finanțare implementat de către autoritățile Republicii Moldova rămân a fi împrumuturile, cu o pondere de 89,7 la sută din total.</t>
  </si>
  <si>
    <t>Diagrama 19. Structura activelor financiare şi pasivelor externe, pe categorii funcționale, la sfârșitul perioadei (%)</t>
  </si>
  <si>
    <t>Diagrama 20. Indicatorii suficienței activelor oficiale de rezervă</t>
  </si>
  <si>
    <t>Diagrama 21. Poziția investiţiilor directe**, capital propriu, pe zone geografice, la sfârșitul perioadei (mil.USD)</t>
  </si>
  <si>
    <t>Diagrama 23. Structura activelor financiare şi pasivelor externe, pe scadenţe, la sfârșitul perioadei (%)</t>
  </si>
  <si>
    <t>Diagrama 25. Structura pe creditori a datoriei externe publice, la sfârșitul perioadei (%)</t>
  </si>
  <si>
    <t>Diagrama 27. Structura datoriei private, pe sectoare instituționale, la sfârșit de perioadă (%)</t>
  </si>
  <si>
    <t>Diagrama 28. Structura pe creditori a datoriei private, la 30.06.2024</t>
  </si>
  <si>
    <t>TOTAL</t>
  </si>
  <si>
    <t>Tabelul 15. Datoria externă sub formă de împrumuturi, alocări de DST și titluri de angajamente, pe creditori (mil. USD)</t>
  </si>
  <si>
    <t>Tabelul 14. Datoria externă publică: scadența restantă pe termen scurt pe sectoare, la sfârșitul perioadei (mil. USD)</t>
  </si>
  <si>
    <t>IV 2023</t>
  </si>
  <si>
    <t>Valută și depozite</t>
  </si>
  <si>
    <t>Investiții directe: creditarea intragrup</t>
  </si>
  <si>
    <t>Diagrama 24. Evoluția datoriei externe publice, la sfârșitul perioadei (mil. USD)</t>
  </si>
  <si>
    <t>Tabelul 16. Datoria externă privată: scadența restantă pe termen scurt pe sectoare, la sfârșitul perioadei (mil. USD)</t>
  </si>
  <si>
    <t>T15</t>
  </si>
  <si>
    <t>T16</t>
  </si>
  <si>
    <t xml:space="preserve">La 30.06.2024, poziția activelor oficiale de rezervă s-a diminuat comparativ cu 31.12.2023, dar corespunde tuturor criteriilor de suficiență. </t>
  </si>
  <si>
    <t>I *</t>
  </si>
  <si>
    <t>Diagrama 22. Investiţiile directe, capital propriu acumulat la 30.06.2024, pe activităţi economice (conform CAEM-2)</t>
  </si>
  <si>
    <t>D3</t>
  </si>
  <si>
    <t>30.06.2024</t>
  </si>
  <si>
    <t>31.03.2023*</t>
  </si>
  <si>
    <t>30.06.2023*</t>
  </si>
  <si>
    <t>30.09.2023*</t>
  </si>
  <si>
    <t>31.12.2023*</t>
  </si>
  <si>
    <t>31.03.2024*</t>
  </si>
  <si>
    <t>Diagrama 18. Poziția investițională internațională netă, la sfârșitul perioadei, pe sectoare instituționale, % la PIB</t>
  </si>
  <si>
    <t xml:space="preserve">În trimestrul II 2024, deficitul contului curent a crescut, iar contul financiar a înregistrat intrări nete de mijloace financiare insuficiente acoperii acestuia. </t>
  </si>
  <si>
    <t>Deficitul contului curent, în trimestrul II 2024, a crescut pe seama majorării deficitului comerțului exterior cu bunuri și a diminuării excedentului veniturilor primare.</t>
  </si>
  <si>
    <t>În trimestrul II 2024, principalii creditori ai administrației publice au fost Banca Europeană de Investiții și Asociația Internațională de Dezvoltare.</t>
  </si>
  <si>
    <t>Diagrama 10. Exportul și importul de servicii pe principalele tipuri, în trimestrul II 2024, mil. USD</t>
  </si>
  <si>
    <t>Diagrama 12. Evoluția veniturilor secundare, componente de bază</t>
  </si>
  <si>
    <t>Diagrama 13. Remiterile personale, pe componente și zone geografice</t>
  </si>
  <si>
    <t>Transferuri personale</t>
  </si>
  <si>
    <t xml:space="preserve">Remunerarea salariaților </t>
  </si>
  <si>
    <t>Transferuri de capital între gospodăriile populației</t>
  </si>
  <si>
    <t>Credit, total</t>
  </si>
  <si>
    <t>Debit, total</t>
  </si>
  <si>
    <t xml:space="preserve">Intrările nete ale activelor financiare au fost determinate, în special, de tranzacțiile de scădere a activelor sub formă de numerar și depozite, dar și active de rezervă. Ieșirile nete ale pasivelor au rezultat din evoluția tranzacțiilor angajamentelor sub formă de credite comerciale și avansuri și sub formă de împrumuturi. </t>
  </si>
  <si>
    <t>Diagrama 17. Principalii creditori ai administrației publice, în trimestrul II 2024</t>
  </si>
  <si>
    <t>Tabelul 10. Poziţia investiţională internaţională (MBP6), (mil. USD)</t>
  </si>
  <si>
    <t>Pe parcursul primului semestru 2024 datoria externă privată a avut un trend descendent, fapt datorat atât diminuării datoriei pe termen lung, cât și celei pe termen scurt.</t>
  </si>
  <si>
    <t>Diagrama 26. Datoria externă privată, la sfârșitul perioadei (conform maturității originale), (mil. USD)</t>
  </si>
  <si>
    <t>Notă: În unele cazuri sunt posibile diferențe nesemnificative între totaluri și componentele agregate, explicate prin rotunjirea datelor. </t>
  </si>
  <si>
    <t>Surse: Autoritățile naționale de statistică, OECD.Stat</t>
  </si>
  <si>
    <t xml:space="preserve">* date revizuite </t>
  </si>
  <si>
    <t>UE</t>
  </si>
  <si>
    <t>Produsul intern brut în preţuri curente</t>
  </si>
  <si>
    <t>mil. USD</t>
  </si>
  <si>
    <t>PIB, indicii volumului fizic</t>
  </si>
  <si>
    <t>Export de bunuri, indicii volumului fizic</t>
  </si>
  <si>
    <t>Export de bunuri, indicii valorii unitare</t>
  </si>
  <si>
    <t>Import de bunuri, indicii volumului fizic</t>
  </si>
  <si>
    <t>Import de bunuri, indicii valorii unitare</t>
  </si>
  <si>
    <t>Raportul de schimb în comerțul exterior cu bunuri</t>
  </si>
  <si>
    <t>Rata de schimb medie pe perioadă</t>
  </si>
  <si>
    <t>MDL / USD</t>
  </si>
  <si>
    <t xml:space="preserve">Contul curent al balanței de plăți </t>
  </si>
  <si>
    <t xml:space="preserve">Remiterile personale </t>
  </si>
  <si>
    <t xml:space="preserve">Fluxurile de ISD (acumularea netă de pasive) </t>
  </si>
  <si>
    <t xml:space="preserve">Sursa: Elaborat de BNM în baza datelor BNS </t>
  </si>
  <si>
    <t>Gradul de deschidere comercială</t>
  </si>
  <si>
    <t>Export de bunuri și servicii / PIB</t>
  </si>
  <si>
    <t>Import de bunuri și servicii / PIB</t>
  </si>
  <si>
    <t>Gradul de deschidere financiară</t>
  </si>
  <si>
    <t>Active fin. externe / PIB</t>
  </si>
  <si>
    <t>Pasive externe / PIB</t>
  </si>
  <si>
    <t xml:space="preserve">Cont curent </t>
  </si>
  <si>
    <t xml:space="preserve">Contul de capital </t>
  </si>
  <si>
    <t>Contul financiar</t>
  </si>
  <si>
    <t xml:space="preserve">Erori şi omisiuni nete </t>
  </si>
  <si>
    <t>Bunuri</t>
  </si>
  <si>
    <t xml:space="preserve">Servicii </t>
  </si>
  <si>
    <t>Venituri primare</t>
  </si>
  <si>
    <t>Venituri secundare</t>
  </si>
  <si>
    <t xml:space="preserve">CONTUL DE CAPITAL (CK) </t>
  </si>
  <si>
    <t>Necesarul net de finanţare (CC şi CK)</t>
  </si>
  <si>
    <t>CONTUL FINANCIAR</t>
  </si>
  <si>
    <t>Investiţii directe, net</t>
  </si>
  <si>
    <t>Investiţii de portofoliu, net</t>
  </si>
  <si>
    <t xml:space="preserve">Alte investiţii, net </t>
  </si>
  <si>
    <t>Numerar și depozite</t>
  </si>
  <si>
    <t>Împrumuturi</t>
  </si>
  <si>
    <t>Credite comerciale și avansuri</t>
  </si>
  <si>
    <t>Alte creanțe / angajamente</t>
  </si>
  <si>
    <t>Active de rezervă</t>
  </si>
  <si>
    <t>Export / intrări</t>
  </si>
  <si>
    <t xml:space="preserve">Bunuri </t>
  </si>
  <si>
    <t xml:space="preserve">Venituri primare </t>
  </si>
  <si>
    <t>Import / ieșiri</t>
  </si>
  <si>
    <t>Contul curent</t>
  </si>
  <si>
    <t>Balanța comercială</t>
  </si>
  <si>
    <t>Export de bunuri și servicii</t>
  </si>
  <si>
    <t>Import de bunuri și servicii</t>
  </si>
  <si>
    <t>Balanța veniturilor primare</t>
  </si>
  <si>
    <t>Intrări de venituri primare, dintre care:</t>
  </si>
  <si>
    <t>Remunerarea salariaților</t>
  </si>
  <si>
    <t>Ieșiri de venituri primare, dinte care:</t>
  </si>
  <si>
    <t>Venituri din investiții</t>
  </si>
  <si>
    <t>Balanța veniturilor secundare</t>
  </si>
  <si>
    <t>Intrări de venituri secundare, dintre care:</t>
  </si>
  <si>
    <t>Cooperarea internațională curentă</t>
  </si>
  <si>
    <t>Ieșiri de venituri secundare</t>
  </si>
  <si>
    <t>Contul de capital</t>
  </si>
  <si>
    <t>Necesarul net de finanţare (soldul conturilor curent şi de capital)</t>
  </si>
  <si>
    <t>**soldul conturilor curent și de capital</t>
  </si>
  <si>
    <t xml:space="preserve">Total </t>
  </si>
  <si>
    <t xml:space="preserve">UE </t>
  </si>
  <si>
    <t xml:space="preserve">CSI  </t>
  </si>
  <si>
    <t xml:space="preserve">Alte țări </t>
  </si>
  <si>
    <t>Export</t>
  </si>
  <si>
    <t>Import</t>
  </si>
  <si>
    <t>Sold</t>
  </si>
  <si>
    <t>Produse agroalimentare</t>
  </si>
  <si>
    <t>Produse minerale</t>
  </si>
  <si>
    <t>Produse ale industriei chimice</t>
  </si>
  <si>
    <t>Materiale plastice şi articole din material plastic</t>
  </si>
  <si>
    <t>Materiale textile şi articole din acestea</t>
  </si>
  <si>
    <t>Metale comune şi articole din metale comune</t>
  </si>
  <si>
    <t>Maşini şi aparate, echipamente electrice şi părţi ale acestora</t>
  </si>
  <si>
    <t>Vehicule, aparate de zbor</t>
  </si>
  <si>
    <t xml:space="preserve">Altele </t>
  </si>
  <si>
    <t>Combustibil diesel</t>
  </si>
  <si>
    <t>Gaz natural</t>
  </si>
  <si>
    <t xml:space="preserve">Benzine auto </t>
  </si>
  <si>
    <t>Energie electrică</t>
  </si>
  <si>
    <t xml:space="preserve">Cărbune </t>
  </si>
  <si>
    <t>Pacură</t>
  </si>
  <si>
    <t xml:space="preserve">Sold </t>
  </si>
  <si>
    <t>Sold / PIB (scala din dreapta)</t>
  </si>
  <si>
    <t xml:space="preserve">Călătorii </t>
  </si>
  <si>
    <t xml:space="preserve">Bunuri și servicii ale administrației publice      </t>
  </si>
  <si>
    <t xml:space="preserve">Servicii de informatică </t>
  </si>
  <si>
    <t>Servicii profesionale şi de consultanţă managerială</t>
  </si>
  <si>
    <t>Servicii de prelucrare a materiei prime aflate în proprietatea terților</t>
  </si>
  <si>
    <t xml:space="preserve">Taxe pentru utilizarea proprietăţii intelectuale (n.a.p) </t>
  </si>
  <si>
    <t xml:space="preserve">Transport </t>
  </si>
  <si>
    <t>Servicii de informatică, total</t>
  </si>
  <si>
    <t>Servicii legate de aplicațiile program</t>
  </si>
  <si>
    <t>Alte servicii de informatică**</t>
  </si>
  <si>
    <t>* Servicii de instalare și mentenanță software / hardware nepersonalizate, prelucrarea datelor, web hosting etc.</t>
  </si>
  <si>
    <t xml:space="preserve">Remunerarea salariaților, net   </t>
  </si>
  <si>
    <t>Venituri din investiţii, net</t>
  </si>
  <si>
    <t>Alte venituri primare, net</t>
  </si>
  <si>
    <t xml:space="preserve">** Transferuri curente între gospodăriile populației rezidente și nerezidente </t>
  </si>
  <si>
    <t>intrări</t>
  </si>
  <si>
    <t>ieșiri</t>
  </si>
  <si>
    <t xml:space="preserve">Administraţia publică </t>
  </si>
  <si>
    <t>Sold CK</t>
  </si>
  <si>
    <t>% din PIB (scala din dreapta)</t>
  </si>
  <si>
    <t xml:space="preserve"> Societăţi financiare și nefinanciare, GP şi IFSLSGP </t>
  </si>
  <si>
    <t>Achiziția netă de active financiare</t>
  </si>
  <si>
    <t>Acumularea netă de pasive</t>
  </si>
  <si>
    <t>Investiţii directe</t>
  </si>
  <si>
    <t>Alte fluxuri financiare</t>
  </si>
  <si>
    <t>Numerar şi depozite</t>
  </si>
  <si>
    <t>Credite comerciale şi avansuri</t>
  </si>
  <si>
    <t>% din PIB</t>
  </si>
  <si>
    <t>Investiții directe</t>
  </si>
  <si>
    <t>Investiţii de portofoliu</t>
  </si>
  <si>
    <t>Alte investiții, dintre care:</t>
  </si>
  <si>
    <t xml:space="preserve">Modificarea activelor de rezervă </t>
  </si>
  <si>
    <t>Notă: (-) – intrări nete de capital, (+) – ieșiri nete de capital</t>
  </si>
  <si>
    <t xml:space="preserve">Active </t>
  </si>
  <si>
    <t xml:space="preserve">Pasive </t>
  </si>
  <si>
    <t xml:space="preserve">Reinvestirea profiturilor (+) / pierderi (-) </t>
  </si>
  <si>
    <t>Instrumente de natura datoriei</t>
  </si>
  <si>
    <t>Notă: Achiziția activelor financiare se reflectă pe debit la ieșiri, iar retragerea activelor financiare - pe credit la intrări. Acumularea pasivelor se reflectă pe credit la intrări, iar stingerea pasivelor - pe debit la ieșiri.</t>
  </si>
  <si>
    <t>valorificări</t>
  </si>
  <si>
    <t>rambursări</t>
  </si>
  <si>
    <t>Administraţia publică</t>
  </si>
  <si>
    <t xml:space="preserve">termen scurt </t>
  </si>
  <si>
    <t>Societăţi care acceptă depozite, exclusiv BC</t>
  </si>
  <si>
    <t xml:space="preserve">termen lung </t>
  </si>
  <si>
    <t xml:space="preserve">Societăţi nefinanciare, GP şi IFSLSGP </t>
  </si>
  <si>
    <t>Alte societăţi financiare</t>
  </si>
  <si>
    <t>Banca centrală</t>
  </si>
  <si>
    <t xml:space="preserve">BEI </t>
  </si>
  <si>
    <t xml:space="preserve">AID </t>
  </si>
  <si>
    <t>BERD</t>
  </si>
  <si>
    <t>BGK</t>
  </si>
  <si>
    <t xml:space="preserve">BIRD </t>
  </si>
  <si>
    <t>FIDA</t>
  </si>
  <si>
    <t>JICA</t>
  </si>
  <si>
    <t>Poziția investițională internațională netă</t>
  </si>
  <si>
    <t>Activele oficiale de rezervă</t>
  </si>
  <si>
    <t>Investiţiile directe, pasive</t>
  </si>
  <si>
    <t>Împrumuturi (fără cele intragrup), pasive</t>
  </si>
  <si>
    <t>PII / PIB</t>
  </si>
  <si>
    <t>Activele externe / pasivele externe</t>
  </si>
  <si>
    <t>Ponderea ISD în stocul pasivelor externe</t>
  </si>
  <si>
    <t>Ponderea împrumuturilor (fără împrumuturile intragrup) în stocul pasivelor externe</t>
  </si>
  <si>
    <t>Poziția la 31.12.2023*</t>
  </si>
  <si>
    <t>Modificări care reflectă:</t>
  </si>
  <si>
    <t>Poziția la 30.06.2024</t>
  </si>
  <si>
    <t xml:space="preserve">fluctuaţia ratei de schimb </t>
  </si>
  <si>
    <t>Alte investiţii</t>
  </si>
  <si>
    <t xml:space="preserve">Notă: Pentru evaluarea pozițiilor se utilizează cross‑cursurile oficiale de schimb ale valutelor originale faţă de dolarul SUA, la sfârşit de perioadă. </t>
  </si>
  <si>
    <t>Banca сentrală</t>
  </si>
  <si>
    <t>Societăţi care acceptă depozite</t>
  </si>
  <si>
    <t>Alte sectoare</t>
  </si>
  <si>
    <t>PII netă</t>
  </si>
  <si>
    <t>Active</t>
  </si>
  <si>
    <t>Notă: Criteriile se bazează pe recomandările FMI din "Assessing Reserve Adequacy - Specific Proposals", aprilie 2015</t>
  </si>
  <si>
    <t>3 luni de import efectiv de bunuri şi servicii</t>
  </si>
  <si>
    <t>100% din datoria externă pe termen scurt</t>
  </si>
  <si>
    <t>20% din M2</t>
  </si>
  <si>
    <t>100% din (30%DTS + 15%AA + 5%M2 + 5%eX)</t>
  </si>
  <si>
    <t>100-150% din (30%DTS + 15%AA + 5%M2 + 5%eX)</t>
  </si>
  <si>
    <t xml:space="preserve">** poziții calculate conform valorii de bilanț, distribuţia pe ţări în baza investitorului nemijlocit </t>
  </si>
  <si>
    <t xml:space="preserve">Alte ţări </t>
  </si>
  <si>
    <t xml:space="preserve">CSI </t>
  </si>
  <si>
    <t xml:space="preserve">Notă: Date estimate </t>
  </si>
  <si>
    <t>Altele</t>
  </si>
  <si>
    <t>Activități financiare și asigurări</t>
  </si>
  <si>
    <t>Comerț cu ridicata și cu amănuntul; repararea autovehiculelor</t>
  </si>
  <si>
    <t>Industria prelucrătoare</t>
  </si>
  <si>
    <t>Informații și comunicații</t>
  </si>
  <si>
    <t xml:space="preserve">Tranzacții imobiliare </t>
  </si>
  <si>
    <t>Transport și depozitare</t>
  </si>
  <si>
    <t>Producția și furnizarea de energie electrică și termică, gaze, apă caldă și aer condiționat</t>
  </si>
  <si>
    <t>Agricultura, silvicultura și pescuit</t>
  </si>
  <si>
    <t xml:space="preserve">Activități de servicii administrative </t>
  </si>
  <si>
    <t>pe termen scurt</t>
  </si>
  <si>
    <t>pe termen lung</t>
  </si>
  <si>
    <t xml:space="preserve">Datoria externă brută </t>
  </si>
  <si>
    <t xml:space="preserve">Datoria externă publică </t>
  </si>
  <si>
    <t xml:space="preserve">Datoria externă privată  </t>
  </si>
  <si>
    <t>Pe termen scurt</t>
  </si>
  <si>
    <t>Pe termen lung</t>
  </si>
  <si>
    <t>Ponderea datoriei externe publice în DE brută</t>
  </si>
  <si>
    <t>Ponderea DE pe termen lung în DE brută</t>
  </si>
  <si>
    <t>Ponderea DE pe termen scurt în DE brută</t>
  </si>
  <si>
    <t>Ponderea creditorilor organizații internaționale și guverne străine în DE sub formă de împrumuturi şi alocări de DST</t>
  </si>
  <si>
    <t>Rata medie trimestrială implicită a dobânzii la DE sub formă de împrumuturi și alocări de DST</t>
  </si>
  <si>
    <t>Rata reînnoirii finanțării (raportul dintre trageri noi și rambursări la împrumuturile pe termen lung)</t>
  </si>
  <si>
    <t xml:space="preserve">ani </t>
  </si>
  <si>
    <t xml:space="preserve">p.p. </t>
  </si>
  <si>
    <t>Scadența medie implicită a DE pe termen lung sub formă de împrumuturi (în câți ani va fi achitată datoria, dacă se vor păstra rambursările curente și nu vor fi trageri noi)</t>
  </si>
  <si>
    <t xml:space="preserve">Notă: p. p. – puncte procentuale </t>
  </si>
  <si>
    <t>Serviciul datoriei externe brute</t>
  </si>
  <si>
    <t>Serviciul datoriei externe publice e sub formă de împrumuturi, alocări de DST și titluri de angajamente, dintre care:</t>
  </si>
  <si>
    <t xml:space="preserve">Serviciul datoriei de stat externe brute </t>
  </si>
  <si>
    <t>Serviciul datoriei externe sectorului private sub formă de împrumuturi</t>
  </si>
  <si>
    <t>/ export de bunuri și servicii (%)</t>
  </si>
  <si>
    <t>Alocări de DST</t>
  </si>
  <si>
    <t xml:space="preserve">Alte </t>
  </si>
  <si>
    <t>Datoria pe termen scurt conform maturității originale</t>
  </si>
  <si>
    <t>Investiții de portofoliu</t>
  </si>
  <si>
    <t>Angajamente pe termen lung scadente timp de un an sau mai puțin</t>
  </si>
  <si>
    <t>FMI</t>
  </si>
  <si>
    <t>Grupul BM</t>
  </si>
  <si>
    <t>BEI</t>
  </si>
  <si>
    <t>Comisia Europeană</t>
  </si>
  <si>
    <t>Alți creditori</t>
  </si>
  <si>
    <t xml:space="preserve">FMI </t>
  </si>
  <si>
    <t xml:space="preserve">Datoria de stat directă </t>
  </si>
  <si>
    <t xml:space="preserve">Organisme internaționale </t>
  </si>
  <si>
    <t xml:space="preserve">Comisia Europeană </t>
  </si>
  <si>
    <t xml:space="preserve">BERD </t>
  </si>
  <si>
    <t xml:space="preserve">FIDA </t>
  </si>
  <si>
    <t xml:space="preserve">BDCE </t>
  </si>
  <si>
    <t xml:space="preserve">Relații bilaterale  </t>
  </si>
  <si>
    <t xml:space="preserve">Japonia </t>
  </si>
  <si>
    <t>Franța</t>
  </si>
  <si>
    <t xml:space="preserve">Polonia </t>
  </si>
  <si>
    <t xml:space="preserve">Rusia </t>
  </si>
  <si>
    <t xml:space="preserve">Austria </t>
  </si>
  <si>
    <t xml:space="preserve">SUA </t>
  </si>
  <si>
    <t xml:space="preserve">Germania </t>
  </si>
  <si>
    <t xml:space="preserve">Datoria UAT </t>
  </si>
  <si>
    <t xml:space="preserve">NEFCO </t>
  </si>
  <si>
    <t>Datoria corporaţiilor publice</t>
  </si>
  <si>
    <t>Organisme internaționale</t>
  </si>
  <si>
    <t>Datoria privată negarantată de stat</t>
  </si>
  <si>
    <t xml:space="preserve">Alți creditori </t>
  </si>
  <si>
    <t xml:space="preserve">TOTAL </t>
  </si>
  <si>
    <t>Datoria externă privată</t>
  </si>
  <si>
    <t>Alte angajamente aferente datoriei</t>
  </si>
  <si>
    <t>Societăţi nefinanciare</t>
  </si>
  <si>
    <t>Societăți care acceptă depozite</t>
  </si>
  <si>
    <t>Gospodăriile populaţiei şi IFSLSGP</t>
  </si>
  <si>
    <t xml:space="preserve">CFI </t>
  </si>
  <si>
    <t xml:space="preserve">BCDMN </t>
  </si>
  <si>
    <t>Societăți care acceptă depozite, exclusiv banca centrală</t>
  </si>
  <si>
    <t>Alte angajamente de natura datoriei</t>
  </si>
  <si>
    <t>Angajamente aferente datoriilor întreprinderilor cu investiții directe față de investitorii lor direcți</t>
  </si>
  <si>
    <t>*date revizuite</t>
  </si>
  <si>
    <t>Diminuarea exportului de bunuri a fost determinată de scăderea substanțială a exportului către alte țări și UE, în timp ce livrările din aceleași destinații s-au majorat, determinând creșterea importului total. Produsele agroalimentare au fost în continuare principala categorie de bunuri exportate, iar mașinile, aparatele și echipamentele – principala categorie de bunuri importate.</t>
  </si>
  <si>
    <t>PII (netă)</t>
  </si>
  <si>
    <t xml:space="preserve">dinamica totală </t>
  </si>
  <si>
    <t xml:space="preserve">fluxul </t>
  </si>
  <si>
    <t xml:space="preserve">din BP </t>
  </si>
  <si>
    <t xml:space="preserve">schimbări </t>
  </si>
  <si>
    <t xml:space="preserve">de preţ </t>
  </si>
  <si>
    <t xml:space="preserve">alte schimbări </t>
  </si>
  <si>
    <t>Active de rezervă**</t>
  </si>
  <si>
    <t xml:space="preserve">** fluxuri evaluate la rata de schimb zilnică </t>
  </si>
  <si>
    <t xml:space="preserve">Investiţii de portofoliu </t>
  </si>
  <si>
    <t>II 2024 / IV 2023</t>
  </si>
  <si>
    <t>* date revizuite</t>
  </si>
  <si>
    <t>Societățile nefinanciare mențin, în continuare, ponderea majoră în datoria externă privată.</t>
  </si>
  <si>
    <t>PIB, preţuri curente</t>
  </si>
  <si>
    <t>mil. lei</t>
  </si>
  <si>
    <r>
      <t>CONTUL CURENT</t>
    </r>
    <r>
      <rPr>
        <sz val="9"/>
        <color rgb="FF000000"/>
        <rFont val="Cambria"/>
        <family val="1"/>
        <charset val="204"/>
      </rPr>
      <t xml:space="preserve"> </t>
    </r>
  </si>
  <si>
    <t>2024 II / 2023 II</t>
  </si>
  <si>
    <t>** conform maturităților originale</t>
  </si>
  <si>
    <t>Administrația publică</t>
  </si>
  <si>
    <t xml:space="preserve">I </t>
  </si>
  <si>
    <t>milioane USD</t>
  </si>
  <si>
    <t>Participaţii la capital și acțiuni ale fondurilor de investiții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</si>
</sst>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_-* #,##0.00\ _₽_-;\-* #,##0.00\ _₽_-;_-* &quot;-&quot;??\ _₽_-;_-@_-"/>
    <numFmt numFmtId="167" formatCode="0.0%"/>
    <numFmt numFmtId="168" formatCode="0.0000"/>
  </numFmts>
  <fonts count="88"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0"/>
      <name val="Arial"/>
      <family val="2"/>
      <charset val="204"/>
    </font>
    <font>
      <sz val="10"/>
      <name val="Arial Cyr"/>
      <charset val="204"/>
    </font>
    <font>
      <sz val="10"/>
      <color theme="1"/>
      <name val="Times New Roman"/>
      <family val="1"/>
      <charset val="204"/>
    </font>
    <font>
      <sz val="11"/>
      <color theme="1"/>
      <name val="Calibri"/>
      <family val="2"/>
      <charset val="204"/>
      <scheme val="minor"/>
    </font>
    <font>
      <sz val="11"/>
      <color theme="0"/>
      <name val="Calibri"/>
      <family val="2"/>
      <charset val="204"/>
      <scheme val="minor"/>
    </font>
    <font>
      <sz val="11"/>
      <color indexed="8"/>
      <name val="Calibri"/>
      <family val="2"/>
      <charset val="204"/>
    </font>
    <font>
      <sz val="9"/>
      <color indexed="81"/>
      <name val="Tahoma"/>
      <family val="2"/>
      <charset val="204"/>
    </font>
    <font>
      <b/>
      <sz val="9"/>
      <color indexed="81"/>
      <name val="Tahoma"/>
      <family val="2"/>
      <charset val="204"/>
    </font>
    <font>
      <u/>
      <sz val="11"/>
      <color theme="10"/>
      <name val="Calibri"/>
      <family val="2"/>
      <scheme val="minor"/>
    </font>
    <font>
      <sz val="9"/>
      <name val="Times New Roman"/>
      <family val="1"/>
      <charset val="204"/>
    </font>
    <font>
      <sz val="8"/>
      <name val="Calibri"/>
      <family val="2"/>
      <scheme val="minor"/>
    </font>
    <font>
      <sz val="8"/>
      <name val="Cambria"/>
      <family val="1"/>
      <charset val="204"/>
    </font>
    <font>
      <b/>
      <sz val="9"/>
      <color rgb="FF000000"/>
      <name val="Cambria"/>
      <family val="1"/>
      <charset val="204"/>
    </font>
    <font>
      <b/>
      <sz val="9"/>
      <color theme="1"/>
      <name val="Cambria"/>
      <family val="1"/>
      <charset val="204"/>
    </font>
    <font>
      <sz val="9"/>
      <color rgb="FF000000"/>
      <name val="Cambria"/>
      <family val="1"/>
      <charset val="204"/>
    </font>
    <font>
      <sz val="9"/>
      <color theme="1"/>
      <name val="Cambria"/>
      <family val="1"/>
      <charset val="204"/>
    </font>
    <font>
      <i/>
      <sz val="9"/>
      <color rgb="FF000000"/>
      <name val="Cambria"/>
      <family val="1"/>
      <charset val="204"/>
    </font>
    <font>
      <i/>
      <sz val="9"/>
      <color theme="1"/>
      <name val="Cambria"/>
      <family val="1"/>
      <charset val="204"/>
    </font>
    <font>
      <sz val="11"/>
      <color theme="1"/>
      <name val="Cambria"/>
      <family val="1"/>
      <charset val="204"/>
    </font>
    <font>
      <b/>
      <sz val="11"/>
      <color rgb="FF984806"/>
      <name val="Cambria"/>
      <family val="1"/>
      <charset val="204"/>
    </font>
    <font>
      <sz val="12"/>
      <color rgb="FF984806"/>
      <name val="Cambria"/>
      <family val="1"/>
      <charset val="204"/>
    </font>
    <font>
      <b/>
      <sz val="11"/>
      <name val="Cambria"/>
      <family val="1"/>
      <charset val="204"/>
    </font>
    <font>
      <b/>
      <sz val="8"/>
      <name val="Cambria"/>
      <family val="1"/>
      <charset val="204"/>
    </font>
    <font>
      <b/>
      <sz val="10"/>
      <color theme="1"/>
      <name val="Cambria"/>
      <family val="1"/>
      <charset val="204"/>
    </font>
    <font>
      <sz val="12"/>
      <name val="Cambria"/>
      <family val="1"/>
      <charset val="204"/>
    </font>
    <font>
      <b/>
      <sz val="10"/>
      <name val="Cambria"/>
      <family val="1"/>
      <charset val="204"/>
    </font>
    <font>
      <sz val="10"/>
      <color theme="1"/>
      <name val="Cambria"/>
      <family val="1"/>
      <charset val="204"/>
    </font>
    <font>
      <i/>
      <sz val="8"/>
      <color theme="1"/>
      <name val="Cambria"/>
      <family val="1"/>
      <charset val="204"/>
    </font>
    <font>
      <sz val="8"/>
      <color theme="1"/>
      <name val="Cambria"/>
      <family val="1"/>
      <charset val="204"/>
    </font>
    <font>
      <sz val="11"/>
      <name val="Cambria"/>
      <family val="1"/>
      <charset val="204"/>
    </font>
    <font>
      <sz val="8"/>
      <color rgb="FF000000"/>
      <name val="Cambria"/>
      <family val="1"/>
      <charset val="204"/>
    </font>
    <font>
      <sz val="8"/>
      <color rgb="FFFF0000"/>
      <name val="Cambria"/>
      <family val="1"/>
      <charset val="204"/>
    </font>
    <font>
      <b/>
      <sz val="8"/>
      <color theme="1"/>
      <name val="Cambria"/>
      <family val="1"/>
      <charset val="204"/>
    </font>
    <font>
      <b/>
      <sz val="11"/>
      <color theme="1"/>
      <name val="Cambria"/>
      <family val="1"/>
      <charset val="204"/>
    </font>
    <font>
      <b/>
      <sz val="8"/>
      <color rgb="FF000000"/>
      <name val="Cambria"/>
      <family val="1"/>
      <charset val="204"/>
    </font>
    <font>
      <i/>
      <sz val="8"/>
      <name val="Cambria"/>
      <family val="1"/>
      <charset val="204"/>
    </font>
    <font>
      <i/>
      <sz val="8"/>
      <color rgb="FF000000"/>
      <name val="Cambria"/>
      <family val="1"/>
      <charset val="204"/>
    </font>
    <font>
      <sz val="11"/>
      <color rgb="FFFF0000"/>
      <name val="Cambria"/>
      <family val="1"/>
      <charset val="204"/>
    </font>
    <font>
      <sz val="10"/>
      <name val="Cambria"/>
      <family val="1"/>
      <charset val="204"/>
    </font>
    <font>
      <b/>
      <sz val="9"/>
      <name val="Cambria"/>
      <family val="1"/>
      <charset val="204"/>
    </font>
    <font>
      <i/>
      <sz val="9"/>
      <name val="Cambria"/>
      <family val="1"/>
      <charset val="204"/>
    </font>
    <font>
      <sz val="9"/>
      <name val="Cambria"/>
      <family val="1"/>
      <charset val="204"/>
    </font>
    <font>
      <b/>
      <sz val="9"/>
      <color rgb="FF984806"/>
      <name val="Cambria"/>
      <family val="1"/>
      <charset val="204"/>
    </font>
    <font>
      <sz val="9"/>
      <color rgb="FF984806"/>
      <name val="Cambria"/>
      <family val="1"/>
      <charset val="204"/>
    </font>
    <font>
      <b/>
      <sz val="12"/>
      <color rgb="FF984806"/>
      <name val="Cambria"/>
      <family val="1"/>
      <charset val="204"/>
    </font>
    <font>
      <sz val="12"/>
      <color theme="1"/>
      <name val="Cambria"/>
      <family val="1"/>
      <charset val="204"/>
    </font>
    <font>
      <sz val="12"/>
      <color rgb="FFFF0000"/>
      <name val="Cambria"/>
      <family val="1"/>
      <charset val="204"/>
    </font>
    <font>
      <b/>
      <sz val="11"/>
      <name val="Cambria"/>
      <family val="1"/>
      <charset val="238"/>
    </font>
    <font>
      <b/>
      <sz val="11"/>
      <color theme="1"/>
      <name val="Cambria"/>
      <family val="1"/>
      <charset val="238"/>
    </font>
    <font>
      <sz val="11"/>
      <color theme="1"/>
      <name val="Cambria"/>
      <family val="1"/>
      <charset val="238"/>
    </font>
    <font>
      <sz val="11"/>
      <color theme="1"/>
      <name val="Cambria"/>
      <family val="1"/>
    </font>
    <font>
      <b/>
      <sz val="11"/>
      <name val="Cambria"/>
      <family val="1"/>
    </font>
    <font>
      <sz val="11"/>
      <color rgb="FF000000"/>
      <name val="Cambria"/>
      <family val="1"/>
      <charset val="204"/>
    </font>
    <font>
      <b/>
      <sz val="11"/>
      <color rgb="FF000000"/>
      <name val="Cambria"/>
      <family val="1"/>
      <charset val="204"/>
    </font>
    <font>
      <sz val="10"/>
      <color rgb="FF000000"/>
      <name val="Cambria"/>
      <family val="1"/>
      <charset val="204"/>
    </font>
    <font>
      <b/>
      <sz val="10"/>
      <color rgb="FF000000"/>
      <name val="Cambria"/>
      <family val="1"/>
      <charset val="204"/>
    </font>
    <font>
      <sz val="11"/>
      <color indexed="8"/>
      <name val="Cambria"/>
      <family val="1"/>
      <charset val="204"/>
    </font>
    <font>
      <b/>
      <sz val="8"/>
      <color indexed="8"/>
      <name val="Cambria"/>
      <family val="1"/>
      <charset val="204"/>
    </font>
    <font>
      <sz val="8"/>
      <color indexed="8"/>
      <name val="Cambria"/>
      <family val="1"/>
      <charset val="204"/>
    </font>
    <font>
      <b/>
      <sz val="10"/>
      <color theme="0"/>
      <name val="Cambria"/>
      <family val="1"/>
      <charset val="204"/>
    </font>
    <font>
      <b/>
      <sz val="10"/>
      <color rgb="FF984806"/>
      <name val="Cambria"/>
      <family val="1"/>
      <charset val="204"/>
    </font>
    <font>
      <sz val="11"/>
      <color rgb="FF7E4824"/>
      <name val="Cambria"/>
      <family val="1"/>
      <charset val="204"/>
    </font>
    <font>
      <i/>
      <u/>
      <sz val="8"/>
      <name val="Cambria"/>
      <family val="1"/>
      <charset val="204"/>
    </font>
    <font>
      <b/>
      <sz val="11"/>
      <color rgb="FFFF0000"/>
      <name val="Cambria"/>
      <family val="1"/>
      <charset val="204"/>
    </font>
    <font>
      <b/>
      <sz val="16"/>
      <name val="Cambria"/>
      <family val="1"/>
      <charset val="204"/>
    </font>
    <font>
      <sz val="10"/>
      <color indexed="8"/>
      <name val="Arial"/>
      <family val="2"/>
      <charset val="204"/>
    </font>
    <font>
      <b/>
      <sz val="11"/>
      <color rgb="FF000000"/>
      <name val="Cambria"/>
      <family val="1"/>
    </font>
    <font>
      <sz val="11"/>
      <color rgb="FF000000"/>
      <name val="Cambria"/>
      <family val="1"/>
    </font>
    <font>
      <sz val="11"/>
      <color rgb="FF984806"/>
      <name val="Cambria"/>
      <family val="1"/>
      <charset val="204"/>
    </font>
    <font>
      <sz val="9"/>
      <color rgb="FFFFFFFF"/>
      <name val="Cambria"/>
      <family val="1"/>
      <charset val="204"/>
    </font>
    <font>
      <b/>
      <sz val="9"/>
      <color rgb="FFFFFFFF"/>
      <name val="Cambria"/>
      <family val="1"/>
      <charset val="204"/>
    </font>
    <font>
      <b/>
      <sz val="11"/>
      <color theme="1"/>
      <name val="Calibri"/>
      <family val="2"/>
      <scheme val="minor"/>
    </font>
    <font>
      <sz val="11"/>
      <name val="Cambria"/>
      <family val="1"/>
    </font>
    <font>
      <sz val="9"/>
      <name val="Cambria"/>
      <family val="1"/>
    </font>
    <font>
      <sz val="16"/>
      <color theme="1"/>
      <name val="Cambria"/>
      <family val="1"/>
      <charset val="204"/>
    </font>
    <font>
      <sz val="8"/>
      <color rgb="FF984806"/>
      <name val="Cambria"/>
      <family val="1"/>
      <charset val="204"/>
    </font>
    <font>
      <sz val="8"/>
      <color indexed="10"/>
      <name val="Cambria"/>
      <family val="1"/>
      <charset val="204"/>
    </font>
    <font>
      <sz val="8"/>
      <color rgb="FF0070C0"/>
      <name val="Cambria"/>
      <family val="1"/>
      <charset val="204"/>
    </font>
    <font>
      <b/>
      <sz val="8"/>
      <color rgb="FF000000"/>
      <name val="PermianSerifTypeface"/>
      <family val="3"/>
    </font>
    <font>
      <b/>
      <sz val="16"/>
      <color theme="9" tint="-0.499984740745262"/>
      <name val="Cambria"/>
      <family val="1"/>
      <charset val="204"/>
    </font>
    <font>
      <b/>
      <sz val="11"/>
      <color theme="9" tint="-0.499984740745262"/>
      <name val="Cambria"/>
      <family val="1"/>
      <charset val="204"/>
    </font>
    <font>
      <b/>
      <sz val="11"/>
      <name val="Calibri"/>
      <family val="2"/>
      <scheme val="minor"/>
    </font>
  </fonts>
  <fills count="12">
    <fill>
      <patternFill patternType="none"/>
    </fill>
    <fill>
      <patternFill patternType="gray125"/>
    </fill>
    <fill>
      <patternFill patternType="solid">
        <fgColor theme="9"/>
      </patternFill>
    </fill>
    <fill>
      <patternFill patternType="solid">
        <fgColor rgb="FFF2F2F2"/>
        <bgColor indexed="64"/>
      </patternFill>
    </fill>
    <fill>
      <patternFill patternType="solid">
        <fgColor theme="0"/>
        <bgColor indexed="64"/>
      </patternFill>
    </fill>
    <fill>
      <patternFill patternType="solid">
        <fgColor rgb="FFFBE5D6"/>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D9D9D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5F5F5"/>
        <bgColor indexed="64"/>
      </patternFill>
    </fill>
  </fills>
  <borders count="9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rgb="FFFFFFFF"/>
      </right>
      <top/>
      <bottom style="thick">
        <color rgb="FFFFFFFF"/>
      </bottom>
      <diagonal/>
    </border>
    <border>
      <left/>
      <right/>
      <top/>
      <bottom style="thick">
        <color rgb="FFFFFFFF"/>
      </bottom>
      <diagonal/>
    </border>
    <border>
      <left/>
      <right/>
      <top style="thick">
        <color rgb="FFFFFFFF"/>
      </top>
      <bottom/>
      <diagonal/>
    </border>
    <border>
      <left style="thin">
        <color indexed="64"/>
      </left>
      <right/>
      <top/>
      <bottom style="thin">
        <color indexed="64"/>
      </bottom>
      <diagonal/>
    </border>
    <border>
      <left/>
      <right style="medium">
        <color rgb="FFFFFFFF"/>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rgb="FFFFFFFF"/>
      </right>
      <top/>
      <bottom style="medium">
        <color rgb="FFFFFFFF"/>
      </bottom>
      <diagonal/>
    </border>
    <border>
      <left/>
      <right/>
      <top/>
      <bottom style="medium">
        <color rgb="FFFFFFFF"/>
      </bottom>
      <diagonal/>
    </border>
    <border>
      <left/>
      <right/>
      <top style="medium">
        <color rgb="FFFFFFFF"/>
      </top>
      <bottom style="thick">
        <color rgb="FFFFFFFF"/>
      </bottom>
      <diagonal/>
    </border>
    <border>
      <left/>
      <right style="medium">
        <color rgb="FFFFFFFF"/>
      </right>
      <top style="medium">
        <color rgb="FFFFFFFF"/>
      </top>
      <bottom/>
      <diagonal/>
    </border>
    <border>
      <left style="medium">
        <color rgb="FFFFFFFF"/>
      </left>
      <right/>
      <top/>
      <bottom style="medium">
        <color rgb="FFFFFFFF"/>
      </bottom>
      <diagonal/>
    </border>
    <border>
      <left style="medium">
        <color rgb="FFFFFFFF"/>
      </left>
      <right/>
      <top/>
      <bottom style="thick">
        <color rgb="FFFFFFFF"/>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theme="1"/>
      </left>
      <right/>
      <top style="thin">
        <color theme="1"/>
      </top>
      <bottom style="thin">
        <color theme="1"/>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top style="medium">
        <color rgb="FFFFFFFF"/>
      </top>
      <bottom/>
      <diagonal/>
    </border>
    <border>
      <left/>
      <right/>
      <top/>
      <bottom style="medium">
        <color theme="0"/>
      </bottom>
      <diagonal/>
    </border>
    <border>
      <left/>
      <right/>
      <top style="medium">
        <color theme="0"/>
      </top>
      <bottom style="medium">
        <color theme="0"/>
      </bottom>
      <diagonal/>
    </border>
    <border>
      <left style="medium">
        <color theme="0"/>
      </left>
      <right/>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top style="thick">
        <color rgb="FFFFFFFF"/>
      </top>
      <bottom style="thick">
        <color theme="0"/>
      </bottom>
      <diagonal/>
    </border>
    <border>
      <left/>
      <right/>
      <top style="thick">
        <color theme="0"/>
      </top>
      <bottom style="thick">
        <color theme="0"/>
      </bottom>
      <diagonal/>
    </border>
    <border>
      <left style="medium">
        <color theme="0"/>
      </left>
      <right style="medium">
        <color theme="0"/>
      </right>
      <top style="thick">
        <color theme="0"/>
      </top>
      <bottom style="thick">
        <color theme="0"/>
      </bottom>
      <diagonal/>
    </border>
    <border>
      <left/>
      <right/>
      <top/>
      <bottom style="thick">
        <color theme="0"/>
      </bottom>
      <diagonal/>
    </border>
    <border>
      <left style="medium">
        <color theme="0"/>
      </left>
      <right/>
      <top style="thick">
        <color theme="0"/>
      </top>
      <bottom style="thick">
        <color theme="0"/>
      </bottom>
      <diagonal/>
    </border>
    <border>
      <left style="medium">
        <color theme="0"/>
      </left>
      <right/>
      <top style="thick">
        <color rgb="FFFFFFFF"/>
      </top>
      <bottom style="thick">
        <color theme="0"/>
      </bottom>
      <diagonal/>
    </border>
    <border>
      <left/>
      <right style="medium">
        <color theme="0"/>
      </right>
      <top style="thick">
        <color rgb="FFFFFFFF"/>
      </top>
      <bottom style="thick">
        <color theme="0"/>
      </bottom>
      <diagonal/>
    </border>
    <border>
      <left/>
      <right style="medium">
        <color theme="0"/>
      </right>
      <top style="thick">
        <color theme="0"/>
      </top>
      <bottom style="thick">
        <color theme="0"/>
      </bottom>
      <diagonal/>
    </border>
    <border>
      <left/>
      <right/>
      <top style="thick">
        <color rgb="FFFFFFFF"/>
      </top>
      <bottom style="thick">
        <color rgb="FFFFFFFF"/>
      </bottom>
      <diagonal/>
    </border>
    <border>
      <left style="thin">
        <color indexed="64"/>
      </left>
      <right style="thin">
        <color indexed="64"/>
      </right>
      <top/>
      <bottom/>
      <diagonal/>
    </border>
    <border>
      <left/>
      <right style="medium">
        <color rgb="FFFFFFFF"/>
      </right>
      <top style="medium">
        <color rgb="FFFFFFFF"/>
      </top>
      <bottom style="medium">
        <color rgb="FFFFFFFF"/>
      </bottom>
      <diagonal/>
    </border>
    <border>
      <left/>
      <right style="thick">
        <color rgb="FFFFFFFF"/>
      </right>
      <top/>
      <bottom style="thick">
        <color rgb="FFFFFFFF"/>
      </bottom>
      <diagonal/>
    </border>
    <border>
      <left style="medium">
        <color theme="0"/>
      </left>
      <right/>
      <top style="thick">
        <color rgb="FFFFFFFF"/>
      </top>
      <bottom/>
      <diagonal/>
    </border>
    <border>
      <left style="medium">
        <color rgb="FFFFFFFF"/>
      </left>
      <right/>
      <top/>
      <bottom/>
      <diagonal/>
    </border>
    <border>
      <left style="medium">
        <color rgb="FFFFFFFF"/>
      </left>
      <right style="medium">
        <color rgb="FFFFFFFF"/>
      </right>
      <top/>
      <bottom/>
      <diagonal/>
    </border>
    <border>
      <left style="medium">
        <color rgb="FFFFFFFF"/>
      </left>
      <right/>
      <top style="thick">
        <color rgb="FFFFFFFF"/>
      </top>
      <bottom style="thick">
        <color rgb="FFFFFFFF"/>
      </bottom>
      <diagonal/>
    </border>
    <border>
      <left/>
      <right style="medium">
        <color rgb="FFFFFFFF"/>
      </right>
      <top style="thick">
        <color rgb="FFFFFFFF"/>
      </top>
      <bottom style="thick">
        <color rgb="FFFFFFFF"/>
      </bottom>
      <diagonal/>
    </border>
    <border>
      <left/>
      <right style="medium">
        <color rgb="FFFFFFFF"/>
      </right>
      <top style="thick">
        <color rgb="FFFFFFFF"/>
      </top>
      <bottom/>
      <diagonal/>
    </border>
    <border>
      <left style="medium">
        <color theme="0"/>
      </left>
      <right style="medium">
        <color theme="0"/>
      </right>
      <top/>
      <bottom/>
      <diagonal/>
    </border>
    <border>
      <left/>
      <right style="medium">
        <color rgb="FFFFFFFF"/>
      </right>
      <top style="thick">
        <color rgb="FFFFFFFF"/>
      </top>
      <bottom style="medium">
        <color theme="0"/>
      </bottom>
      <diagonal/>
    </border>
    <border>
      <left/>
      <right style="medium">
        <color rgb="FFFFFFFF"/>
      </right>
      <top style="medium">
        <color theme="0"/>
      </top>
      <bottom style="medium">
        <color theme="0"/>
      </bottom>
      <diagonal/>
    </border>
    <border>
      <left style="medium">
        <color theme="0"/>
      </left>
      <right/>
      <top/>
      <bottom/>
      <diagonal/>
    </border>
    <border>
      <left style="medium">
        <color theme="0"/>
      </left>
      <right style="medium">
        <color theme="0"/>
      </right>
      <top/>
      <bottom style="medium">
        <color theme="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FFFFFF"/>
      </left>
      <right/>
      <top/>
      <bottom style="medium">
        <color theme="0"/>
      </bottom>
      <diagonal/>
    </border>
    <border>
      <left/>
      <right style="medium">
        <color rgb="FFFFFFFF"/>
      </right>
      <top/>
      <bottom style="medium">
        <color theme="0"/>
      </bottom>
      <diagonal/>
    </border>
    <border>
      <left/>
      <right style="thin">
        <color theme="0"/>
      </right>
      <top style="thick">
        <color theme="0"/>
      </top>
      <bottom style="thick">
        <color theme="0"/>
      </bottom>
      <diagonal/>
    </border>
    <border>
      <left/>
      <right style="medium">
        <color theme="0"/>
      </right>
      <top/>
      <bottom style="thick">
        <color theme="0"/>
      </bottom>
      <diagonal/>
    </border>
    <border>
      <left/>
      <right style="thin">
        <color theme="0"/>
      </right>
      <top/>
      <bottom style="thin">
        <color theme="0"/>
      </bottom>
      <diagonal/>
    </border>
    <border>
      <left style="thin">
        <color theme="0"/>
      </left>
      <right/>
      <top/>
      <bottom style="thick">
        <color theme="0"/>
      </bottom>
      <diagonal/>
    </border>
    <border>
      <left/>
      <right style="thin">
        <color theme="0"/>
      </right>
      <top/>
      <bottom style="thick">
        <color theme="0"/>
      </bottom>
      <diagonal/>
    </border>
    <border>
      <left style="thin">
        <color theme="0"/>
      </left>
      <right/>
      <top style="thick">
        <color theme="0"/>
      </top>
      <bottom style="thick">
        <color theme="0"/>
      </bottom>
      <diagonal/>
    </border>
    <border>
      <left style="thin">
        <color theme="0"/>
      </left>
      <right/>
      <top/>
      <bottom style="thin">
        <color theme="0"/>
      </bottom>
      <diagonal/>
    </border>
    <border>
      <left/>
      <right/>
      <top/>
      <bottom style="thin">
        <color theme="0"/>
      </bottom>
      <diagonal/>
    </border>
    <border>
      <left/>
      <right/>
      <top style="thick">
        <color theme="0"/>
      </top>
      <bottom style="thick">
        <color rgb="FFFFFFFF"/>
      </bottom>
      <diagonal/>
    </border>
    <border>
      <left/>
      <right style="thick">
        <color theme="0"/>
      </right>
      <top/>
      <bottom/>
      <diagonal/>
    </border>
    <border>
      <left/>
      <right style="thick">
        <color theme="0"/>
      </right>
      <top style="thick">
        <color rgb="FFFFFFFF"/>
      </top>
      <bottom style="thick">
        <color rgb="FFFFFFFF"/>
      </bottom>
      <diagonal/>
    </border>
    <border>
      <left/>
      <right style="thick">
        <color theme="0"/>
      </right>
      <top/>
      <bottom style="thick">
        <color rgb="FFFFFFFF"/>
      </bottom>
      <diagonal/>
    </border>
    <border>
      <left style="medium">
        <color rgb="FFFFFFFF"/>
      </left>
      <right/>
      <top style="medium">
        <color theme="0"/>
      </top>
      <bottom style="medium">
        <color theme="0"/>
      </bottom>
      <diagonal/>
    </border>
    <border>
      <left style="medium">
        <color rgb="FFFFFFFF"/>
      </left>
      <right/>
      <top style="medium">
        <color theme="0"/>
      </top>
      <bottom/>
      <diagonal/>
    </border>
    <border>
      <left/>
      <right/>
      <top style="medium">
        <color theme="0"/>
      </top>
      <bottom/>
      <diagonal/>
    </border>
    <border>
      <left/>
      <right style="medium">
        <color rgb="FFFFFFFF"/>
      </right>
      <top style="medium">
        <color theme="0"/>
      </top>
      <bottom/>
      <diagonal/>
    </border>
    <border>
      <left style="thin">
        <color theme="0"/>
      </left>
      <right/>
      <top style="medium">
        <color theme="0"/>
      </top>
      <bottom style="medium">
        <color theme="0"/>
      </bottom>
      <diagonal/>
    </border>
    <border>
      <left style="thin">
        <color theme="0"/>
      </left>
      <right/>
      <top/>
      <bottom/>
      <diagonal/>
    </border>
    <border>
      <left style="medium">
        <color theme="0"/>
      </left>
      <right/>
      <top style="medium">
        <color theme="0"/>
      </top>
      <bottom/>
      <diagonal/>
    </border>
    <border>
      <left style="thin">
        <color theme="0"/>
      </left>
      <right/>
      <top/>
      <bottom style="medium">
        <color theme="0"/>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theme="0"/>
      </left>
      <right/>
      <top/>
      <bottom style="medium">
        <color rgb="FFFFFFFF"/>
      </bottom>
      <diagonal/>
    </border>
    <border>
      <left/>
      <right style="thin">
        <color theme="0"/>
      </right>
      <top/>
      <bottom style="medium">
        <color rgb="FFFFFFFF"/>
      </bottom>
      <diagonal/>
    </border>
    <border>
      <left/>
      <right style="thin">
        <color theme="0"/>
      </right>
      <top style="medium">
        <color rgb="FFFFFFFF"/>
      </top>
      <bottom style="medium">
        <color rgb="FFFFFFFF"/>
      </bottom>
      <diagonal/>
    </border>
    <border>
      <left/>
      <right style="thin">
        <color theme="0"/>
      </right>
      <top/>
      <bottom/>
      <diagonal/>
    </border>
    <border>
      <left style="medium">
        <color rgb="FFFFFFFF"/>
      </left>
      <right style="medium">
        <color rgb="FFFFFFFF"/>
      </right>
      <top/>
      <bottom style="thick">
        <color rgb="FFFFFFFF"/>
      </bottom>
      <diagonal/>
    </border>
    <border>
      <left style="thick">
        <color rgb="FFFFFFFF"/>
      </left>
      <right style="medium">
        <color rgb="FFFFFFFF"/>
      </right>
      <top/>
      <bottom style="thick">
        <color rgb="FFFFFFFF"/>
      </bottom>
      <diagonal/>
    </border>
    <border>
      <left style="thick">
        <color rgb="FFFFFFFF"/>
      </left>
      <right style="medium">
        <color rgb="FFFFFFFF"/>
      </right>
      <top/>
      <bottom/>
      <diagonal/>
    </border>
    <border>
      <left style="thin">
        <color theme="0"/>
      </left>
      <right/>
      <top style="medium">
        <color theme="0"/>
      </top>
      <bottom/>
      <diagonal/>
    </border>
    <border>
      <left/>
      <right style="thick">
        <color rgb="FFFFFFFF"/>
      </right>
      <top style="thick">
        <color rgb="FFFFFFFF"/>
      </top>
      <bottom style="thick">
        <color rgb="FFFFFFFF"/>
      </bottom>
      <diagonal/>
    </border>
    <border>
      <left style="thick">
        <color rgb="FFFFFFFF"/>
      </left>
      <right/>
      <top/>
      <bottom style="thick">
        <color rgb="FFFFFFFF"/>
      </bottom>
      <diagonal/>
    </border>
    <border>
      <left style="thick">
        <color rgb="FFFFFFFF"/>
      </left>
      <right/>
      <top/>
      <bottom style="medium">
        <color theme="0"/>
      </bottom>
      <diagonal/>
    </border>
    <border>
      <left/>
      <right style="medium">
        <color theme="0"/>
      </right>
      <top/>
      <bottom/>
      <diagonal/>
    </border>
    <border>
      <left/>
      <right style="medium">
        <color theme="0"/>
      </right>
      <top/>
      <bottom style="medium">
        <color theme="0"/>
      </bottom>
      <diagonal/>
    </border>
  </borders>
  <cellStyleXfs count="28">
    <xf numFmtId="0" fontId="0" fillId="0" borderId="0"/>
    <xf numFmtId="9" fontId="5" fillId="0" borderId="0" applyFont="0" applyFill="0" applyBorder="0" applyAlignment="0" applyProtection="0"/>
    <xf numFmtId="0" fontId="6" fillId="0" borderId="0"/>
    <xf numFmtId="0" fontId="7" fillId="0" borderId="0"/>
    <xf numFmtId="0" fontId="9" fillId="0" borderId="0"/>
    <xf numFmtId="0" fontId="10" fillId="2" borderId="0" applyNumberFormat="0" applyBorder="0" applyAlignment="0" applyProtection="0"/>
    <xf numFmtId="0" fontId="6" fillId="0" borderId="0"/>
    <xf numFmtId="0" fontId="9" fillId="0" borderId="0"/>
    <xf numFmtId="0" fontId="5" fillId="0" borderId="0"/>
    <xf numFmtId="0" fontId="11" fillId="0" borderId="0"/>
    <xf numFmtId="166" fontId="5" fillId="0" borderId="0" applyFont="0" applyFill="0" applyBorder="0" applyAlignment="0" applyProtection="0"/>
    <xf numFmtId="0" fontId="9" fillId="0" borderId="0"/>
    <xf numFmtId="0" fontId="4" fillId="0" borderId="0"/>
    <xf numFmtId="0" fontId="6" fillId="0" borderId="0"/>
    <xf numFmtId="0" fontId="4" fillId="0" borderId="0"/>
    <xf numFmtId="0" fontId="6" fillId="0" borderId="0"/>
    <xf numFmtId="0" fontId="6" fillId="0" borderId="0"/>
    <xf numFmtId="166" fontId="6" fillId="0" borderId="0" applyFont="0" applyFill="0" applyBorder="0" applyAlignment="0" applyProtection="0"/>
    <xf numFmtId="0" fontId="9" fillId="0" borderId="0"/>
    <xf numFmtId="0" fontId="3" fillId="0" borderId="0"/>
    <xf numFmtId="0" fontId="3" fillId="0" borderId="0"/>
    <xf numFmtId="0" fontId="14" fillId="0" borderId="0" applyNumberFormat="0" applyFill="0" applyBorder="0" applyAlignment="0" applyProtection="0"/>
    <xf numFmtId="0" fontId="15" fillId="0" borderId="0"/>
    <xf numFmtId="9" fontId="2" fillId="0" borderId="0" applyFont="0" applyFill="0" applyBorder="0" applyAlignment="0" applyProtection="0"/>
    <xf numFmtId="0" fontId="9" fillId="0" borderId="0"/>
    <xf numFmtId="0" fontId="1" fillId="0" borderId="0"/>
    <xf numFmtId="0" fontId="71" fillId="0" borderId="0">
      <alignment vertical="top"/>
    </xf>
    <xf numFmtId="0" fontId="9" fillId="0" borderId="0"/>
  </cellStyleXfs>
  <cellXfs count="730">
    <xf numFmtId="0" fontId="0" fillId="0" borderId="0" xfId="0"/>
    <xf numFmtId="0" fontId="17" fillId="0" borderId="1" xfId="0" applyFont="1" applyBorder="1" applyAlignment="1">
      <alignment horizontal="center" vertical="center"/>
    </xf>
    <xf numFmtId="0" fontId="17" fillId="0" borderId="0" xfId="0" applyFont="1" applyAlignment="1">
      <alignment horizontal="left" vertical="center"/>
    </xf>
    <xf numFmtId="0" fontId="17" fillId="0" borderId="0" xfId="0" applyFont="1"/>
    <xf numFmtId="0" fontId="17" fillId="0" borderId="1" xfId="0" applyFont="1" applyBorder="1" applyAlignment="1">
      <alignment vertical="top" wrapText="1"/>
    </xf>
    <xf numFmtId="0" fontId="17" fillId="0" borderId="1" xfId="0" applyFont="1" applyBorder="1" applyAlignment="1">
      <alignment vertical="top"/>
    </xf>
    <xf numFmtId="0" fontId="17" fillId="0" borderId="0" xfId="0" applyFont="1" applyAlignment="1">
      <alignment horizontal="left" vertical="top"/>
    </xf>
    <xf numFmtId="0" fontId="17" fillId="0" borderId="0" xfId="0" applyFont="1" applyAlignment="1">
      <alignment vertical="top"/>
    </xf>
    <xf numFmtId="0" fontId="20" fillId="3" borderId="6" xfId="0" applyFont="1" applyFill="1" applyBorder="1" applyAlignment="1">
      <alignment vertical="center" wrapText="1"/>
    </xf>
    <xf numFmtId="0" fontId="20" fillId="3" borderId="0" xfId="0" applyFont="1" applyFill="1" applyAlignment="1">
      <alignment vertical="center" wrapText="1"/>
    </xf>
    <xf numFmtId="164" fontId="18" fillId="3" borderId="38" xfId="0" applyNumberFormat="1" applyFont="1" applyFill="1" applyBorder="1" applyAlignment="1">
      <alignment horizontal="right" vertical="top" wrapText="1"/>
    </xf>
    <xf numFmtId="0" fontId="24" fillId="0" borderId="0" xfId="0" applyFont="1"/>
    <xf numFmtId="0" fontId="24" fillId="0" borderId="0" xfId="19" applyFont="1"/>
    <xf numFmtId="0" fontId="26" fillId="0" borderId="0" xfId="0" applyFont="1" applyAlignment="1">
      <alignment horizontal="left" vertical="center"/>
    </xf>
    <xf numFmtId="0" fontId="30" fillId="0" borderId="0" xfId="0" applyFont="1" applyAlignment="1">
      <alignment horizontal="left" vertical="center"/>
    </xf>
    <xf numFmtId="0" fontId="32" fillId="0" borderId="0" xfId="0" applyFont="1" applyAlignment="1">
      <alignment vertical="top"/>
    </xf>
    <xf numFmtId="0" fontId="17" fillId="0" borderId="1" xfId="0" applyFont="1" applyBorder="1" applyAlignment="1">
      <alignment horizontal="center" vertical="top" wrapText="1"/>
    </xf>
    <xf numFmtId="0" fontId="34" fillId="0" borderId="0" xfId="0" applyFont="1" applyAlignment="1">
      <alignment vertical="top"/>
    </xf>
    <xf numFmtId="0" fontId="35" fillId="0" borderId="0" xfId="0" applyFont="1"/>
    <xf numFmtId="0" fontId="34" fillId="0" borderId="0" xfId="0" applyFont="1"/>
    <xf numFmtId="0" fontId="35" fillId="0" borderId="0" xfId="0" applyFont="1" applyAlignment="1">
      <alignment horizontal="left" wrapText="1"/>
    </xf>
    <xf numFmtId="0" fontId="38" fillId="0" borderId="0" xfId="0" applyFont="1"/>
    <xf numFmtId="0" fontId="39" fillId="0" borderId="0" xfId="0" applyFont="1" applyAlignment="1">
      <alignment vertical="center"/>
    </xf>
    <xf numFmtId="0" fontId="28" fillId="0" borderId="1" xfId="19" applyFont="1" applyBorder="1" applyAlignment="1">
      <alignment horizontal="center" vertical="center" wrapText="1"/>
    </xf>
    <xf numFmtId="0" fontId="28" fillId="0" borderId="1" xfId="13" applyFont="1" applyBorder="1" applyAlignment="1">
      <alignment wrapText="1"/>
    </xf>
    <xf numFmtId="2" fontId="28" fillId="0" borderId="1" xfId="0" applyNumberFormat="1" applyFont="1" applyBorder="1" applyAlignment="1">
      <alignment vertical="top"/>
    </xf>
    <xf numFmtId="0" fontId="17" fillId="0" borderId="1" xfId="13" applyFont="1" applyBorder="1" applyAlignment="1">
      <alignment wrapText="1"/>
    </xf>
    <xf numFmtId="2" fontId="17" fillId="0" borderId="1" xfId="0" applyNumberFormat="1" applyFont="1" applyBorder="1" applyAlignment="1">
      <alignment vertical="top"/>
    </xf>
    <xf numFmtId="0" fontId="27" fillId="0" borderId="0" xfId="0" applyFont="1" applyAlignment="1">
      <alignment horizontal="left" vertical="top"/>
    </xf>
    <xf numFmtId="0" fontId="39" fillId="0" borderId="0" xfId="0" applyFont="1" applyAlignment="1">
      <alignment horizontal="left" vertical="top"/>
    </xf>
    <xf numFmtId="0" fontId="40" fillId="3" borderId="30" xfId="0" applyFont="1" applyFill="1" applyBorder="1" applyAlignment="1">
      <alignment vertical="center" wrapText="1"/>
    </xf>
    <xf numFmtId="2" fontId="20" fillId="3" borderId="6" xfId="0" applyNumberFormat="1" applyFont="1" applyFill="1" applyBorder="1" applyAlignment="1">
      <alignment horizontal="right" vertical="top"/>
    </xf>
    <xf numFmtId="2" fontId="20" fillId="3" borderId="6" xfId="0" applyNumberFormat="1" applyFont="1" applyFill="1" applyBorder="1" applyAlignment="1">
      <alignment horizontal="right" vertical="top" wrapText="1"/>
    </xf>
    <xf numFmtId="2" fontId="20" fillId="3" borderId="41" xfId="0" applyNumberFormat="1" applyFont="1" applyFill="1" applyBorder="1" applyAlignment="1">
      <alignment horizontal="right" vertical="top" wrapText="1"/>
    </xf>
    <xf numFmtId="0" fontId="44" fillId="0" borderId="0" xfId="13" applyFont="1"/>
    <xf numFmtId="0" fontId="27" fillId="0" borderId="0" xfId="0" applyFont="1" applyAlignment="1">
      <alignment vertical="center" wrapText="1"/>
    </xf>
    <xf numFmtId="0" fontId="35" fillId="0" borderId="0" xfId="0" applyFont="1" applyAlignment="1">
      <alignment wrapText="1"/>
    </xf>
    <xf numFmtId="0" fontId="41" fillId="0" borderId="0" xfId="0" applyFont="1" applyAlignment="1">
      <alignment vertical="center"/>
    </xf>
    <xf numFmtId="0" fontId="17" fillId="0" borderId="0" xfId="13" applyFont="1"/>
    <xf numFmtId="0" fontId="18" fillId="8" borderId="5" xfId="0" applyFont="1" applyFill="1" applyBorder="1" applyAlignment="1">
      <alignment horizontal="center" vertical="center" wrapText="1"/>
    </xf>
    <xf numFmtId="0" fontId="18" fillId="8" borderId="6" xfId="0" applyFont="1" applyFill="1" applyBorder="1" applyAlignment="1">
      <alignment horizontal="center" vertical="center" wrapText="1"/>
    </xf>
    <xf numFmtId="0" fontId="18" fillId="3" borderId="6" xfId="0" applyFont="1" applyFill="1" applyBorder="1" applyAlignment="1">
      <alignment vertical="center" wrapText="1"/>
    </xf>
    <xf numFmtId="0" fontId="20" fillId="3" borderId="6" xfId="0" applyFont="1" applyFill="1" applyBorder="1" applyAlignment="1">
      <alignment horizontal="left" vertical="center" wrapText="1" indent="1"/>
    </xf>
    <xf numFmtId="0" fontId="22" fillId="3" borderId="6" xfId="0" applyFont="1" applyFill="1" applyBorder="1" applyAlignment="1">
      <alignment horizontal="left" vertical="center" wrapText="1" indent="2"/>
    </xf>
    <xf numFmtId="0" fontId="22" fillId="3" borderId="0" xfId="0" applyFont="1" applyFill="1" applyAlignment="1">
      <alignment horizontal="left" vertical="center" wrapText="1" indent="2"/>
    </xf>
    <xf numFmtId="0" fontId="18" fillId="8" borderId="0" xfId="0" applyFont="1" applyFill="1" applyAlignment="1">
      <alignment horizontal="center" vertical="center" wrapText="1"/>
    </xf>
    <xf numFmtId="0" fontId="18" fillId="8" borderId="15" xfId="0" applyFont="1" applyFill="1" applyBorder="1" applyAlignment="1">
      <alignment horizontal="center" vertical="center" wrapText="1"/>
    </xf>
    <xf numFmtId="2" fontId="18" fillId="3" borderId="6" xfId="0" applyNumberFormat="1" applyFont="1" applyFill="1" applyBorder="1" applyAlignment="1">
      <alignment horizontal="right" vertical="top" wrapText="1"/>
    </xf>
    <xf numFmtId="2" fontId="18" fillId="3" borderId="41" xfId="0" applyNumberFormat="1" applyFont="1" applyFill="1" applyBorder="1" applyAlignment="1">
      <alignment horizontal="right" vertical="top" wrapText="1"/>
    </xf>
    <xf numFmtId="0" fontId="20" fillId="3" borderId="6" xfId="0" applyFont="1" applyFill="1" applyBorder="1" applyAlignment="1">
      <alignment horizontal="right" vertical="top" wrapText="1"/>
    </xf>
    <xf numFmtId="164" fontId="20" fillId="3" borderId="6" xfId="0" applyNumberFormat="1" applyFont="1" applyFill="1" applyBorder="1" applyAlignment="1">
      <alignment horizontal="right" vertical="top" wrapText="1"/>
    </xf>
    <xf numFmtId="164" fontId="20" fillId="3" borderId="6" xfId="0" applyNumberFormat="1" applyFont="1" applyFill="1" applyBorder="1" applyAlignment="1">
      <alignment horizontal="right" vertical="top"/>
    </xf>
    <xf numFmtId="0" fontId="45" fillId="0" borderId="1" xfId="0" applyFont="1" applyBorder="1" applyAlignment="1">
      <alignment horizontal="center" vertical="center" wrapText="1"/>
    </xf>
    <xf numFmtId="2" fontId="17" fillId="0" borderId="1" xfId="0" applyNumberFormat="1" applyFont="1" applyBorder="1" applyAlignment="1">
      <alignment vertical="top" wrapText="1"/>
    </xf>
    <xf numFmtId="0" fontId="19" fillId="3" borderId="6" xfId="0" applyFont="1" applyFill="1" applyBorder="1" applyAlignment="1">
      <alignment vertical="center" wrapText="1"/>
    </xf>
    <xf numFmtId="0" fontId="21" fillId="3" borderId="6" xfId="0" applyFont="1" applyFill="1" applyBorder="1" applyAlignment="1">
      <alignment vertical="center" wrapText="1"/>
    </xf>
    <xf numFmtId="4" fontId="20" fillId="3" borderId="6" xfId="0" applyNumberFormat="1" applyFont="1" applyFill="1" applyBorder="1" applyAlignment="1">
      <alignment horizontal="right" vertical="top" wrapText="1"/>
    </xf>
    <xf numFmtId="0" fontId="19" fillId="3" borderId="6" xfId="0" applyFont="1" applyFill="1" applyBorder="1" applyAlignment="1">
      <alignment horizontal="right" vertical="top" wrapText="1"/>
    </xf>
    <xf numFmtId="164" fontId="19" fillId="3" borderId="6" xfId="0" applyNumberFormat="1" applyFont="1" applyFill="1" applyBorder="1" applyAlignment="1">
      <alignment horizontal="right" vertical="top" wrapText="1"/>
    </xf>
    <xf numFmtId="4" fontId="20" fillId="3" borderId="6" xfId="0" applyNumberFormat="1" applyFont="1" applyFill="1" applyBorder="1" applyAlignment="1">
      <alignment horizontal="right" vertical="top"/>
    </xf>
    <xf numFmtId="0" fontId="21" fillId="3" borderId="6" xfId="0" applyFont="1" applyFill="1" applyBorder="1" applyAlignment="1">
      <alignment horizontal="right" vertical="top"/>
    </xf>
    <xf numFmtId="0" fontId="21" fillId="3" borderId="6" xfId="0" applyFont="1" applyFill="1" applyBorder="1" applyAlignment="1">
      <alignment horizontal="right" vertical="top" wrapText="1"/>
    </xf>
    <xf numFmtId="164" fontId="21" fillId="3" borderId="6" xfId="0" applyNumberFormat="1" applyFont="1" applyFill="1" applyBorder="1" applyAlignment="1">
      <alignment horizontal="right" vertical="top" wrapText="1"/>
    </xf>
    <xf numFmtId="164" fontId="21" fillId="3" borderId="6" xfId="0" applyNumberFormat="1" applyFont="1" applyFill="1" applyBorder="1" applyAlignment="1">
      <alignment horizontal="right" vertical="top"/>
    </xf>
    <xf numFmtId="4" fontId="20" fillId="3" borderId="6" xfId="0" applyNumberFormat="1" applyFont="1" applyFill="1" applyBorder="1" applyAlignment="1">
      <alignment vertical="top" wrapText="1"/>
    </xf>
    <xf numFmtId="4" fontId="20" fillId="3" borderId="0" xfId="0" applyNumberFormat="1" applyFont="1" applyFill="1" applyAlignment="1">
      <alignment vertical="top"/>
    </xf>
    <xf numFmtId="4" fontId="20" fillId="3" borderId="0" xfId="0" applyNumberFormat="1" applyFont="1" applyFill="1" applyAlignment="1">
      <alignment vertical="top" wrapText="1"/>
    </xf>
    <xf numFmtId="164" fontId="20" fillId="3" borderId="0" xfId="0" applyNumberFormat="1" applyFont="1" applyFill="1" applyAlignment="1">
      <alignment horizontal="right" vertical="top" wrapText="1"/>
    </xf>
    <xf numFmtId="164" fontId="20" fillId="3" borderId="0" xfId="0" applyNumberFormat="1" applyFont="1" applyFill="1" applyAlignment="1">
      <alignment horizontal="right" vertical="top"/>
    </xf>
    <xf numFmtId="0" fontId="21" fillId="8" borderId="6" xfId="0" applyFont="1" applyFill="1" applyBorder="1" applyAlignment="1">
      <alignment vertical="center" wrapText="1"/>
    </xf>
    <xf numFmtId="164" fontId="20" fillId="3" borderId="17" xfId="0" applyNumberFormat="1" applyFont="1" applyFill="1" applyBorder="1" applyAlignment="1">
      <alignment horizontal="right" vertical="top" wrapText="1"/>
    </xf>
    <xf numFmtId="0" fontId="20" fillId="3" borderId="0" xfId="0" applyFont="1" applyFill="1" applyAlignment="1">
      <alignment horizontal="right" vertical="top" wrapText="1"/>
    </xf>
    <xf numFmtId="0" fontId="20" fillId="3" borderId="43" xfId="0" applyFont="1" applyFill="1" applyBorder="1" applyAlignment="1">
      <alignment horizontal="center" vertical="top" wrapText="1"/>
    </xf>
    <xf numFmtId="0" fontId="46" fillId="0" borderId="0" xfId="0" applyFont="1" applyAlignment="1">
      <alignment wrapText="1"/>
    </xf>
    <xf numFmtId="0" fontId="18" fillId="3" borderId="5" xfId="0" applyFont="1" applyFill="1" applyBorder="1" applyAlignment="1">
      <alignment vertical="center" wrapText="1"/>
    </xf>
    <xf numFmtId="0" fontId="20" fillId="3" borderId="5" xfId="0" applyFont="1" applyFill="1" applyBorder="1" applyAlignment="1">
      <alignment vertical="center" wrapText="1"/>
    </xf>
    <xf numFmtId="0" fontId="22" fillId="3" borderId="9" xfId="0" applyFont="1" applyFill="1" applyBorder="1" applyAlignment="1">
      <alignment horizontal="left" vertical="center" wrapText="1" indent="1"/>
    </xf>
    <xf numFmtId="0" fontId="20" fillId="3" borderId="47" xfId="0" applyFont="1" applyFill="1" applyBorder="1" applyAlignment="1">
      <alignment vertical="center" wrapText="1"/>
    </xf>
    <xf numFmtId="0" fontId="24" fillId="0" borderId="0" xfId="4" applyFont="1"/>
    <xf numFmtId="0" fontId="21" fillId="0" borderId="0" xfId="0" applyFont="1"/>
    <xf numFmtId="0" fontId="21" fillId="4" borderId="0" xfId="0" applyFont="1" applyFill="1" applyAlignment="1">
      <alignment vertical="top"/>
    </xf>
    <xf numFmtId="0" fontId="21" fillId="0" borderId="0" xfId="4" applyFont="1"/>
    <xf numFmtId="0" fontId="24" fillId="0" borderId="0" xfId="4" applyFont="1" applyAlignment="1">
      <alignment horizontal="left"/>
    </xf>
    <xf numFmtId="0" fontId="21" fillId="8" borderId="9" xfId="0" applyFont="1" applyFill="1" applyBorder="1"/>
    <xf numFmtId="0" fontId="49" fillId="0" borderId="0" xfId="0" applyFont="1" applyAlignment="1">
      <alignment horizontal="left" vertical="center"/>
    </xf>
    <xf numFmtId="0" fontId="47" fillId="0" borderId="1" xfId="0" applyFont="1" applyBorder="1" applyAlignment="1">
      <alignment vertical="top" wrapText="1"/>
    </xf>
    <xf numFmtId="0" fontId="46" fillId="0" borderId="0" xfId="0" applyFont="1" applyAlignment="1">
      <alignment vertical="center" wrapText="1"/>
    </xf>
    <xf numFmtId="0" fontId="48" fillId="0" borderId="0" xfId="0" applyFont="1" applyAlignment="1">
      <alignment vertical="center"/>
    </xf>
    <xf numFmtId="0" fontId="47" fillId="0" borderId="0" xfId="0" applyFont="1"/>
    <xf numFmtId="0" fontId="47" fillId="0" borderId="1" xfId="0" applyFont="1" applyBorder="1" applyAlignment="1">
      <alignment wrapText="1"/>
    </xf>
    <xf numFmtId="0" fontId="47" fillId="0" borderId="1" xfId="0" applyFont="1" applyBorder="1"/>
    <xf numFmtId="0" fontId="45" fillId="4" borderId="1" xfId="18" applyFont="1" applyFill="1" applyBorder="1" applyAlignment="1">
      <alignment horizontal="center" vertical="center" wrapText="1"/>
    </xf>
    <xf numFmtId="0" fontId="21" fillId="0" borderId="0" xfId="0" applyFont="1" applyAlignment="1">
      <alignment vertical="top"/>
    </xf>
    <xf numFmtId="0" fontId="21" fillId="4" borderId="0" xfId="0" applyFont="1" applyFill="1"/>
    <xf numFmtId="0" fontId="45" fillId="4" borderId="1" xfId="0" applyFont="1" applyFill="1" applyBorder="1" applyAlignment="1">
      <alignment horizontal="center" vertical="top"/>
    </xf>
    <xf numFmtId="0" fontId="45" fillId="4" borderId="1" xfId="18" applyFont="1" applyFill="1" applyBorder="1" applyAlignment="1">
      <alignment horizontal="center" vertical="top" wrapText="1"/>
    </xf>
    <xf numFmtId="0" fontId="21" fillId="4" borderId="0" xfId="0" applyFont="1" applyFill="1" applyAlignment="1">
      <alignment horizontal="center"/>
    </xf>
    <xf numFmtId="0" fontId="47" fillId="4" borderId="2" xfId="18" applyFont="1" applyFill="1" applyBorder="1" applyAlignment="1">
      <alignment vertical="top" wrapText="1"/>
    </xf>
    <xf numFmtId="0" fontId="47" fillId="4" borderId="21" xfId="18" applyFont="1" applyFill="1" applyBorder="1" applyAlignment="1">
      <alignment vertical="top" wrapText="1"/>
    </xf>
    <xf numFmtId="0" fontId="47" fillId="0" borderId="0" xfId="0" applyFont="1" applyAlignment="1">
      <alignment vertical="top" wrapText="1"/>
    </xf>
    <xf numFmtId="0" fontId="47" fillId="0" borderId="1" xfId="4" applyFont="1" applyBorder="1" applyAlignment="1">
      <alignment wrapText="1"/>
    </xf>
    <xf numFmtId="0" fontId="51" fillId="0" borderId="0" xfId="0" applyFont="1"/>
    <xf numFmtId="2" fontId="47" fillId="0" borderId="1" xfId="4" applyNumberFormat="1" applyFont="1" applyBorder="1" applyAlignment="1">
      <alignment horizontal="right" vertical="top" wrapText="1"/>
    </xf>
    <xf numFmtId="0" fontId="47" fillId="0" borderId="1" xfId="4" applyFont="1" applyBorder="1" applyAlignment="1">
      <alignment horizontal="center" vertical="center" wrapText="1"/>
    </xf>
    <xf numFmtId="0" fontId="47" fillId="0" borderId="1" xfId="4" applyFont="1" applyBorder="1" applyAlignment="1">
      <alignment horizontal="left" vertical="top" wrapText="1"/>
    </xf>
    <xf numFmtId="4" fontId="47" fillId="0" borderId="1" xfId="4" applyNumberFormat="1" applyFont="1" applyBorder="1" applyAlignment="1">
      <alignment horizontal="right" vertical="top" wrapText="1"/>
    </xf>
    <xf numFmtId="0" fontId="18" fillId="3" borderId="0" xfId="0" applyFont="1" applyFill="1" applyAlignment="1">
      <alignment vertical="center" wrapText="1"/>
    </xf>
    <xf numFmtId="0" fontId="22" fillId="3" borderId="6" xfId="0" applyFont="1" applyFill="1" applyBorder="1" applyAlignment="1">
      <alignment horizontal="left" vertical="center" wrapText="1" indent="1"/>
    </xf>
    <xf numFmtId="0" fontId="20" fillId="3" borderId="6" xfId="0" applyFont="1" applyFill="1" applyBorder="1" applyAlignment="1">
      <alignment horizontal="left" vertical="center" wrapText="1" indent="2"/>
    </xf>
    <xf numFmtId="4" fontId="18" fillId="3" borderId="6" xfId="0" applyNumberFormat="1" applyFont="1" applyFill="1" applyBorder="1" applyAlignment="1">
      <alignment horizontal="right" vertical="top" wrapText="1"/>
    </xf>
    <xf numFmtId="4" fontId="22" fillId="3" borderId="6" xfId="0" applyNumberFormat="1" applyFont="1" applyFill="1" applyBorder="1" applyAlignment="1">
      <alignment horizontal="right" vertical="top" wrapText="1"/>
    </xf>
    <xf numFmtId="4" fontId="18" fillId="3" borderId="0" xfId="0" applyNumberFormat="1" applyFont="1" applyFill="1" applyAlignment="1">
      <alignment horizontal="right" vertical="top" wrapText="1"/>
    </xf>
    <xf numFmtId="164" fontId="18" fillId="3" borderId="6" xfId="0" applyNumberFormat="1" applyFont="1" applyFill="1" applyBorder="1" applyAlignment="1">
      <alignment horizontal="right" vertical="top" wrapText="1"/>
    </xf>
    <xf numFmtId="164" fontId="22" fillId="3" borderId="6" xfId="0" applyNumberFormat="1" applyFont="1" applyFill="1" applyBorder="1" applyAlignment="1">
      <alignment horizontal="right" vertical="top" wrapText="1"/>
    </xf>
    <xf numFmtId="164" fontId="18" fillId="3" borderId="0" xfId="0" applyNumberFormat="1" applyFont="1" applyFill="1" applyAlignment="1">
      <alignment horizontal="right" vertical="top" wrapText="1"/>
    </xf>
    <xf numFmtId="4" fontId="21" fillId="3" borderId="6" xfId="0" applyNumberFormat="1" applyFont="1" applyFill="1" applyBorder="1" applyAlignment="1">
      <alignment horizontal="right" vertical="top" wrapText="1"/>
    </xf>
    <xf numFmtId="167" fontId="47" fillId="0" borderId="1" xfId="1" applyNumberFormat="1" applyFont="1" applyBorder="1" applyAlignment="1">
      <alignment horizontal="right" vertical="top" wrapText="1"/>
    </xf>
    <xf numFmtId="0" fontId="39" fillId="0" borderId="0" xfId="0" applyFont="1" applyAlignment="1">
      <alignment horizontal="left" vertical="top" wrapText="1"/>
    </xf>
    <xf numFmtId="0" fontId="54" fillId="0" borderId="0" xfId="0" applyFont="1"/>
    <xf numFmtId="0" fontId="53" fillId="7" borderId="0" xfId="0" applyFont="1" applyFill="1"/>
    <xf numFmtId="0" fontId="53" fillId="7" borderId="0" xfId="13" applyFont="1" applyFill="1"/>
    <xf numFmtId="0" fontId="54" fillId="7" borderId="0" xfId="13" applyFont="1" applyFill="1"/>
    <xf numFmtId="0" fontId="53" fillId="0" borderId="0" xfId="13" applyFont="1"/>
    <xf numFmtId="0" fontId="55" fillId="0" borderId="0" xfId="19" applyFont="1"/>
    <xf numFmtId="0" fontId="56" fillId="0" borderId="0" xfId="0" applyFont="1"/>
    <xf numFmtId="0" fontId="56" fillId="0" borderId="0" xfId="4" applyFont="1" applyAlignment="1">
      <alignment vertical="center"/>
    </xf>
    <xf numFmtId="0" fontId="21" fillId="3" borderId="49" xfId="0" applyFont="1" applyFill="1" applyBorder="1" applyAlignment="1">
      <alignment vertical="center" wrapText="1"/>
    </xf>
    <xf numFmtId="0" fontId="18" fillId="3" borderId="50" xfId="0" applyFont="1" applyFill="1" applyBorder="1" applyAlignment="1">
      <alignment vertical="center" wrapText="1"/>
    </xf>
    <xf numFmtId="0" fontId="40" fillId="3" borderId="31" xfId="0" applyFont="1" applyFill="1" applyBorder="1" applyAlignment="1">
      <alignment vertical="center" wrapText="1"/>
    </xf>
    <xf numFmtId="0" fontId="42" fillId="3" borderId="31" xfId="0" applyFont="1" applyFill="1" applyBorder="1" applyAlignment="1">
      <alignment horizontal="left" vertical="center" wrapText="1" indent="1"/>
    </xf>
    <xf numFmtId="0" fontId="24" fillId="0" borderId="0" xfId="25" applyFont="1"/>
    <xf numFmtId="0" fontId="39" fillId="0" borderId="0" xfId="25" applyFont="1" applyAlignment="1">
      <alignment horizontal="center"/>
    </xf>
    <xf numFmtId="0" fontId="36" fillId="0" borderId="53" xfId="25" applyFont="1" applyBorder="1"/>
    <xf numFmtId="0" fontId="40" fillId="0" borderId="53" xfId="25" applyFont="1" applyBorder="1" applyAlignment="1">
      <alignment horizontal="center"/>
    </xf>
    <xf numFmtId="0" fontId="40" fillId="0" borderId="53" xfId="25" applyFont="1" applyBorder="1" applyAlignment="1">
      <alignment horizontal="left" wrapText="1"/>
    </xf>
    <xf numFmtId="0" fontId="36" fillId="0" borderId="53" xfId="25" applyFont="1" applyBorder="1" applyAlignment="1">
      <alignment wrapText="1"/>
    </xf>
    <xf numFmtId="0" fontId="59" fillId="0" borderId="0" xfId="0" applyFont="1" applyAlignment="1">
      <alignment vertical="center"/>
    </xf>
    <xf numFmtId="0" fontId="40" fillId="3" borderId="33" xfId="0" applyFont="1" applyFill="1" applyBorder="1" applyAlignment="1">
      <alignment vertical="center" wrapText="1"/>
    </xf>
    <xf numFmtId="164" fontId="40" fillId="3" borderId="33" xfId="0" applyNumberFormat="1" applyFont="1" applyFill="1" applyBorder="1" applyAlignment="1">
      <alignment horizontal="right" vertical="top" wrapText="1"/>
    </xf>
    <xf numFmtId="164" fontId="40" fillId="3" borderId="31" xfId="0" applyNumberFormat="1" applyFont="1" applyFill="1" applyBorder="1" applyAlignment="1">
      <alignment horizontal="right" vertical="top" wrapText="1"/>
    </xf>
    <xf numFmtId="0" fontId="36" fillId="3" borderId="31" xfId="0" applyFont="1" applyFill="1" applyBorder="1" applyAlignment="1">
      <alignment horizontal="left" vertical="center" wrapText="1"/>
    </xf>
    <xf numFmtId="164" fontId="36" fillId="3" borderId="31" xfId="0" applyNumberFormat="1" applyFont="1" applyFill="1" applyBorder="1" applyAlignment="1">
      <alignment horizontal="right" vertical="top" wrapText="1"/>
    </xf>
    <xf numFmtId="0" fontId="42" fillId="3" borderId="31" xfId="0" applyFont="1" applyFill="1" applyBorder="1" applyAlignment="1">
      <alignment horizontal="left" vertical="center" wrapText="1"/>
    </xf>
    <xf numFmtId="164" fontId="42" fillId="3" borderId="31" xfId="0" applyNumberFormat="1" applyFont="1" applyFill="1" applyBorder="1" applyAlignment="1">
      <alignment horizontal="right" vertical="top" wrapText="1"/>
    </xf>
    <xf numFmtId="164" fontId="41" fillId="3" borderId="31" xfId="0" applyNumberFormat="1" applyFont="1" applyFill="1" applyBorder="1" applyAlignment="1">
      <alignment horizontal="right" vertical="top" wrapText="1"/>
    </xf>
    <xf numFmtId="0" fontId="36" fillId="3" borderId="31" xfId="0" applyFont="1" applyFill="1" applyBorder="1" applyAlignment="1">
      <alignment vertical="center" wrapText="1"/>
    </xf>
    <xf numFmtId="0" fontId="52" fillId="0" borderId="0" xfId="0" applyFont="1" applyAlignment="1">
      <alignment horizontal="left" vertical="center"/>
    </xf>
    <xf numFmtId="0" fontId="29" fillId="0" borderId="0" xfId="0" applyFont="1"/>
    <xf numFmtId="0" fontId="62" fillId="0" borderId="0" xfId="9" applyFont="1"/>
    <xf numFmtId="2" fontId="62" fillId="0" borderId="0" xfId="9" applyNumberFormat="1" applyFont="1"/>
    <xf numFmtId="0" fontId="41" fillId="0" borderId="0" xfId="0" applyFont="1" applyAlignment="1">
      <alignment wrapText="1"/>
    </xf>
    <xf numFmtId="0" fontId="63" fillId="0" borderId="1" xfId="9" applyFont="1" applyBorder="1" applyAlignment="1">
      <alignment horizontal="left" vertical="top" wrapText="1"/>
    </xf>
    <xf numFmtId="0" fontId="64" fillId="0" borderId="1" xfId="9" applyFont="1" applyBorder="1" applyAlignment="1">
      <alignment horizontal="left" vertical="top" wrapText="1" indent="1"/>
    </xf>
    <xf numFmtId="0" fontId="65" fillId="10" borderId="0" xfId="0" applyFont="1" applyFill="1" applyAlignment="1">
      <alignment horizontal="left"/>
    </xf>
    <xf numFmtId="0" fontId="65" fillId="10" borderId="0" xfId="0" applyFont="1" applyFill="1"/>
    <xf numFmtId="0" fontId="65" fillId="10" borderId="0" xfId="0" applyFont="1" applyFill="1" applyAlignment="1">
      <alignment horizontal="center" vertical="center" wrapText="1"/>
    </xf>
    <xf numFmtId="0" fontId="60" fillId="6" borderId="0" xfId="0" applyFont="1" applyFill="1" applyAlignment="1">
      <alignment horizontal="left"/>
    </xf>
    <xf numFmtId="0" fontId="61" fillId="7" borderId="0" xfId="0" applyFont="1" applyFill="1" applyAlignment="1">
      <alignment horizontal="left" vertical="center" readingOrder="1"/>
    </xf>
    <xf numFmtId="0" fontId="66" fillId="7" borderId="0" xfId="0" applyFont="1" applyFill="1" applyAlignment="1">
      <alignment horizontal="left" vertical="center"/>
    </xf>
    <xf numFmtId="0" fontId="32" fillId="0" borderId="0" xfId="0" applyFont="1"/>
    <xf numFmtId="0" fontId="24" fillId="0" borderId="0" xfId="0" applyFont="1" applyAlignment="1">
      <alignment horizontal="left"/>
    </xf>
    <xf numFmtId="0" fontId="24" fillId="0" borderId="0" xfId="0" applyFont="1" applyAlignment="1">
      <alignment vertical="top"/>
    </xf>
    <xf numFmtId="0" fontId="35" fillId="0" borderId="0" xfId="0" applyFont="1" applyAlignment="1">
      <alignment vertical="top"/>
    </xf>
    <xf numFmtId="0" fontId="28" fillId="0" borderId="1" xfId="8" applyFont="1" applyBorder="1" applyAlignment="1">
      <alignment horizontal="center" vertical="center" wrapText="1"/>
    </xf>
    <xf numFmtId="0" fontId="17" fillId="0" borderId="1" xfId="11" applyFont="1" applyBorder="1" applyAlignment="1">
      <alignment horizontal="left" vertical="top" wrapText="1" indent="1"/>
    </xf>
    <xf numFmtId="4" fontId="17" fillId="0" borderId="1" xfId="0" applyNumberFormat="1" applyFont="1" applyBorder="1" applyAlignment="1">
      <alignment horizontal="right" vertical="top"/>
    </xf>
    <xf numFmtId="0" fontId="28" fillId="0" borderId="1" xfId="11" applyFont="1" applyBorder="1" applyAlignment="1">
      <alignment vertical="top" wrapText="1"/>
    </xf>
    <xf numFmtId="0" fontId="28" fillId="0" borderId="1" xfId="0" applyFont="1" applyBorder="1" applyAlignment="1">
      <alignment horizontal="center"/>
    </xf>
    <xf numFmtId="0" fontId="28" fillId="0" borderId="1" xfId="0" applyFont="1" applyBorder="1" applyAlignment="1">
      <alignment vertical="top" wrapText="1"/>
    </xf>
    <xf numFmtId="0" fontId="17" fillId="0" borderId="1" xfId="0" applyFont="1" applyBorder="1" applyAlignment="1">
      <alignment horizontal="left" vertical="top" wrapText="1"/>
    </xf>
    <xf numFmtId="0" fontId="19" fillId="8" borderId="0" xfId="0" applyFont="1" applyFill="1" applyAlignment="1">
      <alignment horizontal="center" vertical="center" wrapText="1"/>
    </xf>
    <xf numFmtId="164" fontId="20" fillId="3" borderId="28" xfId="0" applyNumberFormat="1" applyFont="1" applyFill="1" applyBorder="1" applyAlignment="1">
      <alignment horizontal="right" vertical="center" wrapText="1"/>
    </xf>
    <xf numFmtId="164" fontId="20" fillId="3" borderId="50" xfId="0" applyNumberFormat="1" applyFont="1" applyFill="1" applyBorder="1" applyAlignment="1">
      <alignment horizontal="right" vertical="center" wrapText="1"/>
    </xf>
    <xf numFmtId="164" fontId="20" fillId="3" borderId="26" xfId="0" applyNumberFormat="1" applyFont="1" applyFill="1" applyBorder="1" applyAlignment="1">
      <alignment horizontal="right" vertical="center" wrapText="1"/>
    </xf>
    <xf numFmtId="164" fontId="18" fillId="3" borderId="51" xfId="0" applyNumberFormat="1" applyFont="1" applyFill="1" applyBorder="1" applyAlignment="1">
      <alignment horizontal="right" vertical="center" wrapText="1"/>
    </xf>
    <xf numFmtId="164" fontId="18" fillId="3" borderId="9" xfId="0" applyNumberFormat="1" applyFont="1" applyFill="1" applyBorder="1" applyAlignment="1">
      <alignment horizontal="right" vertical="center" wrapText="1"/>
    </xf>
    <xf numFmtId="164" fontId="18" fillId="3" borderId="0" xfId="0" applyNumberFormat="1" applyFont="1" applyFill="1" applyAlignment="1">
      <alignment horizontal="right" vertical="center" wrapText="1"/>
    </xf>
    <xf numFmtId="0" fontId="43" fillId="0" borderId="0" xfId="0" applyFont="1"/>
    <xf numFmtId="0" fontId="36" fillId="3" borderId="31" xfId="0" applyFont="1" applyFill="1" applyBorder="1" applyAlignment="1">
      <alignment horizontal="left" vertical="center" wrapText="1" indent="2"/>
    </xf>
    <xf numFmtId="0" fontId="40" fillId="7" borderId="6" xfId="0" applyFont="1" applyFill="1" applyBorder="1" applyAlignment="1">
      <alignment vertical="center" wrapText="1"/>
    </xf>
    <xf numFmtId="0" fontId="40" fillId="7" borderId="6" xfId="0" applyFont="1" applyFill="1" applyBorder="1" applyAlignment="1">
      <alignment horizontal="center" vertical="center" wrapText="1"/>
    </xf>
    <xf numFmtId="0" fontId="36" fillId="3" borderId="0" xfId="0" applyFont="1" applyFill="1" applyAlignment="1">
      <alignment horizontal="left" vertical="center" wrapText="1" indent="2"/>
    </xf>
    <xf numFmtId="0" fontId="29" fillId="0" borderId="0" xfId="0" applyFont="1" applyAlignment="1">
      <alignment vertical="center"/>
    </xf>
    <xf numFmtId="0" fontId="24" fillId="0" borderId="0" xfId="20" applyFont="1"/>
    <xf numFmtId="0" fontId="24" fillId="0" borderId="0" xfId="20" applyFont="1" applyAlignment="1">
      <alignment vertical="top"/>
    </xf>
    <xf numFmtId="0" fontId="35" fillId="0" borderId="0" xfId="0" applyFont="1" applyAlignment="1">
      <alignment horizontal="left" vertical="top" wrapText="1"/>
    </xf>
    <xf numFmtId="0" fontId="28" fillId="0" borderId="1" xfId="4" applyFont="1" applyBorder="1" applyAlignment="1">
      <alignment horizontal="center"/>
    </xf>
    <xf numFmtId="0" fontId="17" fillId="4" borderId="1" xfId="15" applyFont="1" applyFill="1" applyBorder="1" applyAlignment="1">
      <alignment wrapText="1"/>
    </xf>
    <xf numFmtId="0" fontId="44" fillId="0" borderId="0" xfId="13" applyFont="1" applyAlignment="1">
      <alignment wrapText="1"/>
    </xf>
    <xf numFmtId="0" fontId="17" fillId="0" borderId="0" xfId="13" applyFont="1" applyAlignment="1">
      <alignment wrapText="1"/>
    </xf>
    <xf numFmtId="0" fontId="28" fillId="0" borderId="10" xfId="13" applyFont="1" applyBorder="1" applyAlignment="1">
      <alignment horizontal="center" wrapText="1"/>
    </xf>
    <xf numFmtId="0" fontId="28" fillId="0" borderId="10" xfId="13" applyFont="1" applyBorder="1" applyAlignment="1">
      <alignment horizontal="center"/>
    </xf>
    <xf numFmtId="0" fontId="17" fillId="0" borderId="2" xfId="13" applyFont="1" applyBorder="1" applyAlignment="1">
      <alignment wrapText="1"/>
    </xf>
    <xf numFmtId="0" fontId="67" fillId="0" borderId="0" xfId="21" applyFont="1" applyAlignment="1">
      <alignment vertical="center"/>
    </xf>
    <xf numFmtId="0" fontId="47" fillId="0" borderId="0" xfId="22" applyFont="1"/>
    <xf numFmtId="0" fontId="68" fillId="0" borderId="0" xfId="21" applyFont="1"/>
    <xf numFmtId="0" fontId="17" fillId="0" borderId="1" xfId="22" applyFont="1" applyBorder="1"/>
    <xf numFmtId="0" fontId="17" fillId="0" borderId="1" xfId="22" applyFont="1" applyBorder="1" applyAlignment="1">
      <alignment wrapText="1"/>
    </xf>
    <xf numFmtId="4" fontId="17" fillId="0" borderId="1" xfId="22" applyNumberFormat="1" applyFont="1" applyBorder="1" applyAlignment="1">
      <alignment vertical="top"/>
    </xf>
    <xf numFmtId="2" fontId="28" fillId="0" borderId="0" xfId="13" applyNumberFormat="1" applyFont="1"/>
    <xf numFmtId="0" fontId="28" fillId="0" borderId="0" xfId="13" applyFont="1" applyAlignment="1">
      <alignment horizontal="center"/>
    </xf>
    <xf numFmtId="0" fontId="17" fillId="0" borderId="1" xfId="13" applyFont="1" applyBorder="1" applyAlignment="1">
      <alignment vertical="center" wrapText="1"/>
    </xf>
    <xf numFmtId="4" fontId="34" fillId="0" borderId="0" xfId="4" applyNumberFormat="1" applyFont="1"/>
    <xf numFmtId="0" fontId="41" fillId="0" borderId="0" xfId="13" applyFont="1" applyAlignment="1">
      <alignment vertical="center" wrapText="1"/>
    </xf>
    <xf numFmtId="4" fontId="17" fillId="0" borderId="1" xfId="13" applyNumberFormat="1" applyFont="1" applyBorder="1" applyAlignment="1">
      <alignment wrapText="1"/>
    </xf>
    <xf numFmtId="0" fontId="25" fillId="0" borderId="0" xfId="0" applyFont="1" applyAlignment="1">
      <alignment vertical="top"/>
    </xf>
    <xf numFmtId="0" fontId="44" fillId="0" borderId="0" xfId="0" applyFont="1" applyAlignment="1">
      <alignment vertical="center"/>
    </xf>
    <xf numFmtId="0" fontId="40" fillId="3" borderId="0" xfId="0" applyFont="1" applyFill="1" applyAlignment="1">
      <alignment vertical="center" wrapText="1"/>
    </xf>
    <xf numFmtId="0" fontId="36" fillId="3" borderId="28" xfId="0" applyFont="1" applyFill="1" applyBorder="1" applyAlignment="1">
      <alignment vertical="center" wrapText="1"/>
    </xf>
    <xf numFmtId="0" fontId="29" fillId="7" borderId="0" xfId="0" applyFont="1" applyFill="1"/>
    <xf numFmtId="0" fontId="17" fillId="0" borderId="0" xfId="12" applyFont="1"/>
    <xf numFmtId="0" fontId="31" fillId="0" borderId="0" xfId="12" applyFont="1"/>
    <xf numFmtId="0" fontId="28" fillId="0" borderId="1" xfId="0" applyFont="1" applyBorder="1" applyAlignment="1">
      <alignment horizontal="left" vertical="top" wrapText="1"/>
    </xf>
    <xf numFmtId="0" fontId="34" fillId="0" borderId="0" xfId="12" applyFont="1"/>
    <xf numFmtId="0" fontId="29" fillId="0" borderId="0" xfId="12" applyFont="1"/>
    <xf numFmtId="0" fontId="27" fillId="0" borderId="0" xfId="0" applyFont="1" applyAlignment="1">
      <alignment vertical="top"/>
    </xf>
    <xf numFmtId="0" fontId="27" fillId="0" borderId="0" xfId="2" applyFont="1" applyAlignment="1">
      <alignment vertical="center"/>
    </xf>
    <xf numFmtId="0" fontId="45" fillId="0" borderId="0" xfId="13" applyFont="1"/>
    <xf numFmtId="0" fontId="17" fillId="0" borderId="1" xfId="13" applyFont="1" applyBorder="1" applyAlignment="1">
      <alignment horizontal="left" vertical="center" wrapText="1"/>
    </xf>
    <xf numFmtId="0" fontId="58" fillId="0" borderId="0" xfId="0" applyFont="1"/>
    <xf numFmtId="0" fontId="19" fillId="8" borderId="9" xfId="0" applyFont="1" applyFill="1" applyBorder="1" applyAlignment="1">
      <alignment horizontal="center" vertical="center" wrapText="1"/>
    </xf>
    <xf numFmtId="0" fontId="27" fillId="0" borderId="0" xfId="0" applyFont="1" applyAlignment="1">
      <alignment horizontal="left" vertical="center" wrapText="1"/>
    </xf>
    <xf numFmtId="0" fontId="39" fillId="0" borderId="0" xfId="0" applyFont="1"/>
    <xf numFmtId="0" fontId="28" fillId="0" borderId="1" xfId="8" applyFont="1" applyBorder="1" applyAlignment="1">
      <alignment horizontal="center"/>
    </xf>
    <xf numFmtId="2" fontId="28" fillId="0" borderId="1" xfId="8" applyNumberFormat="1" applyFont="1" applyBorder="1" applyAlignment="1">
      <alignment horizontal="left" vertical="top" wrapText="1"/>
    </xf>
    <xf numFmtId="2" fontId="17" fillId="0" borderId="1" xfId="8" applyNumberFormat="1" applyFont="1" applyBorder="1" applyAlignment="1">
      <alignment horizontal="left" vertical="top" wrapText="1" indent="1"/>
    </xf>
    <xf numFmtId="0" fontId="17" fillId="0" borderId="1" xfId="26" applyFont="1" applyBorder="1" applyAlignment="1">
      <alignment horizontal="left" vertical="top" wrapText="1" indent="1"/>
    </xf>
    <xf numFmtId="0" fontId="69" fillId="0" borderId="0" xfId="0" applyFont="1" applyAlignment="1">
      <alignment horizontal="left" vertical="top" wrapText="1"/>
    </xf>
    <xf numFmtId="0" fontId="44" fillId="0" borderId="0" xfId="2" applyFont="1"/>
    <xf numFmtId="0" fontId="24" fillId="0" borderId="0" xfId="2" applyFont="1" applyAlignment="1">
      <alignment horizontal="left" vertical="top"/>
    </xf>
    <xf numFmtId="0" fontId="69" fillId="0" borderId="0" xfId="2" applyFont="1"/>
    <xf numFmtId="0" fontId="35" fillId="0" borderId="0" xfId="2" applyFont="1"/>
    <xf numFmtId="0" fontId="27" fillId="0" borderId="0" xfId="2" applyFont="1"/>
    <xf numFmtId="49" fontId="28" fillId="0" borderId="1" xfId="3" applyNumberFormat="1" applyFont="1" applyBorder="1" applyAlignment="1">
      <alignment horizontal="center" vertical="center"/>
    </xf>
    <xf numFmtId="0" fontId="17" fillId="0" borderId="1" xfId="2" applyFont="1" applyBorder="1"/>
    <xf numFmtId="164" fontId="17" fillId="0" borderId="1" xfId="2" applyNumberFormat="1" applyFont="1" applyBorder="1" applyAlignment="1">
      <alignment vertical="top"/>
    </xf>
    <xf numFmtId="0" fontId="17" fillId="0" borderId="1" xfId="2" applyFont="1" applyBorder="1" applyAlignment="1">
      <alignment vertical="top"/>
    </xf>
    <xf numFmtId="0" fontId="17" fillId="0" borderId="1" xfId="2" applyFont="1" applyBorder="1" applyAlignment="1">
      <alignment wrapText="1"/>
    </xf>
    <xf numFmtId="164" fontId="20" fillId="3" borderId="6" xfId="0" applyNumberFormat="1" applyFont="1" applyFill="1" applyBorder="1" applyAlignment="1">
      <alignment horizontal="right" vertical="center" wrapText="1"/>
    </xf>
    <xf numFmtId="164" fontId="20" fillId="3" borderId="5" xfId="0" applyNumberFormat="1" applyFont="1" applyFill="1" applyBorder="1" applyAlignment="1">
      <alignment horizontal="right" vertical="center" wrapText="1"/>
    </xf>
    <xf numFmtId="2" fontId="20" fillId="3" borderId="0" xfId="0" applyNumberFormat="1" applyFont="1" applyFill="1" applyAlignment="1">
      <alignment horizontal="right" vertical="top" wrapText="1"/>
    </xf>
    <xf numFmtId="2" fontId="20" fillId="3" borderId="7" xfId="0" applyNumberFormat="1" applyFont="1" applyFill="1" applyBorder="1" applyAlignment="1">
      <alignment horizontal="right" vertical="top" wrapText="1"/>
    </xf>
    <xf numFmtId="164" fontId="18" fillId="3" borderId="7" xfId="0" applyNumberFormat="1" applyFont="1" applyFill="1" applyBorder="1" applyAlignment="1">
      <alignment horizontal="right" vertical="top" wrapText="1"/>
    </xf>
    <xf numFmtId="164" fontId="20" fillId="3" borderId="7" xfId="0" applyNumberFormat="1" applyFont="1" applyFill="1" applyBorder="1" applyAlignment="1">
      <alignment horizontal="right" vertical="top" wrapText="1"/>
    </xf>
    <xf numFmtId="0" fontId="27" fillId="0" borderId="0" xfId="0" applyFont="1" applyAlignment="1">
      <alignment vertical="center"/>
    </xf>
    <xf numFmtId="0" fontId="44" fillId="0" borderId="0" xfId="4" applyFont="1"/>
    <xf numFmtId="0" fontId="27" fillId="0" borderId="0" xfId="4" applyFont="1"/>
    <xf numFmtId="0" fontId="28" fillId="0" borderId="1" xfId="4" applyFont="1" applyBorder="1" applyAlignment="1">
      <alignment horizontal="center" vertical="center"/>
    </xf>
    <xf numFmtId="0" fontId="17" fillId="0" borderId="1" xfId="4" applyFont="1" applyBorder="1" applyAlignment="1">
      <alignment wrapText="1"/>
    </xf>
    <xf numFmtId="164" fontId="17" fillId="0" borderId="1" xfId="5" applyNumberFormat="1" applyFont="1" applyFill="1" applyBorder="1" applyAlignment="1">
      <alignment horizontal="right" vertical="top" wrapText="1"/>
    </xf>
    <xf numFmtId="0" fontId="17" fillId="0" borderId="0" xfId="4" applyFont="1"/>
    <xf numFmtId="0" fontId="17" fillId="0" borderId="1" xfId="4" applyFont="1" applyBorder="1" applyAlignment="1">
      <alignment horizontal="center"/>
    </xf>
    <xf numFmtId="49" fontId="28" fillId="0" borderId="1" xfId="4" applyNumberFormat="1" applyFont="1" applyBorder="1" applyAlignment="1">
      <alignment horizontal="center" vertical="top"/>
    </xf>
    <xf numFmtId="0" fontId="17" fillId="0" borderId="1" xfId="0" applyFont="1" applyBorder="1" applyAlignment="1">
      <alignment wrapText="1"/>
    </xf>
    <xf numFmtId="0" fontId="58" fillId="0" borderId="0" xfId="0" applyFont="1" applyAlignment="1">
      <alignment vertical="top"/>
    </xf>
    <xf numFmtId="0" fontId="41" fillId="0" borderId="0" xfId="0" applyFont="1" applyAlignment="1">
      <alignment horizontal="left" vertical="center" wrapText="1"/>
    </xf>
    <xf numFmtId="2" fontId="28" fillId="0" borderId="1" xfId="24" applyNumberFormat="1" applyFont="1" applyBorder="1" applyAlignment="1">
      <alignment horizontal="right" vertical="top"/>
    </xf>
    <xf numFmtId="2" fontId="28" fillId="0" borderId="1" xfId="27" applyNumberFormat="1" applyFont="1" applyBorder="1" applyAlignment="1">
      <alignment horizontal="right" vertical="top"/>
    </xf>
    <xf numFmtId="4" fontId="17" fillId="0" borderId="1" xfId="0" applyNumberFormat="1" applyFont="1" applyBorder="1" applyAlignment="1">
      <alignment vertical="top"/>
    </xf>
    <xf numFmtId="2" fontId="17" fillId="0" borderId="1" xfId="24" applyNumberFormat="1" applyFont="1" applyBorder="1" applyAlignment="1">
      <alignment horizontal="right" vertical="top"/>
    </xf>
    <xf numFmtId="2" fontId="17" fillId="0" borderId="1" xfId="27" applyNumberFormat="1" applyFont="1" applyBorder="1" applyAlignment="1">
      <alignment horizontal="right" vertical="top"/>
    </xf>
    <xf numFmtId="164" fontId="40" fillId="3" borderId="0" xfId="0" applyNumberFormat="1" applyFont="1" applyFill="1" applyAlignment="1">
      <alignment vertical="top" wrapText="1"/>
    </xf>
    <xf numFmtId="164" fontId="40" fillId="3" borderId="62" xfId="0" applyNumberFormat="1" applyFont="1" applyFill="1" applyBorder="1" applyAlignment="1">
      <alignment horizontal="right" vertical="top" wrapText="1"/>
    </xf>
    <xf numFmtId="164" fontId="40" fillId="3" borderId="63" xfId="0" applyNumberFormat="1" applyFont="1" applyFill="1" applyBorder="1" applyAlignment="1">
      <alignment horizontal="right" vertical="top" wrapText="1"/>
    </xf>
    <xf numFmtId="164" fontId="40" fillId="3" borderId="64" xfId="0" applyNumberFormat="1" applyFont="1" applyFill="1" applyBorder="1" applyAlignment="1">
      <alignment horizontal="right" vertical="top" wrapText="1"/>
    </xf>
    <xf numFmtId="164" fontId="40" fillId="3" borderId="59" xfId="0" applyNumberFormat="1" applyFont="1" applyFill="1" applyBorder="1" applyAlignment="1">
      <alignment horizontal="right" vertical="top" wrapText="1"/>
    </xf>
    <xf numFmtId="164" fontId="36" fillId="3" borderId="64" xfId="0" applyNumberFormat="1" applyFont="1" applyFill="1" applyBorder="1" applyAlignment="1">
      <alignment horizontal="right" vertical="top" wrapText="1"/>
    </xf>
    <xf numFmtId="164" fontId="36" fillId="3" borderId="59" xfId="0" applyNumberFormat="1" applyFont="1" applyFill="1" applyBorder="1" applyAlignment="1">
      <alignment horizontal="right" vertical="top" wrapText="1"/>
    </xf>
    <xf numFmtId="164" fontId="42" fillId="3" borderId="64" xfId="0" applyNumberFormat="1" applyFont="1" applyFill="1" applyBorder="1" applyAlignment="1">
      <alignment horizontal="right" vertical="top" wrapText="1"/>
    </xf>
    <xf numFmtId="164" fontId="42" fillId="3" borderId="59" xfId="0" applyNumberFormat="1" applyFont="1" applyFill="1" applyBorder="1" applyAlignment="1">
      <alignment horizontal="right" vertical="top" wrapText="1"/>
    </xf>
    <xf numFmtId="164" fontId="41" fillId="3" borderId="64" xfId="0" applyNumberFormat="1" applyFont="1" applyFill="1" applyBorder="1" applyAlignment="1">
      <alignment horizontal="right" vertical="top" wrapText="1"/>
    </xf>
    <xf numFmtId="164" fontId="41" fillId="3" borderId="59" xfId="0" applyNumberFormat="1" applyFont="1" applyFill="1" applyBorder="1" applyAlignment="1">
      <alignment horizontal="right" vertical="top" wrapText="1"/>
    </xf>
    <xf numFmtId="164" fontId="40" fillId="3" borderId="65" xfId="0" applyNumberFormat="1" applyFont="1" applyFill="1" applyBorder="1" applyAlignment="1">
      <alignment vertical="top" wrapText="1"/>
    </xf>
    <xf numFmtId="164" fontId="40" fillId="3" borderId="66" xfId="0" applyNumberFormat="1" applyFont="1" applyFill="1" applyBorder="1" applyAlignment="1">
      <alignment vertical="top" wrapText="1"/>
    </xf>
    <xf numFmtId="164" fontId="40" fillId="3" borderId="61" xfId="0" applyNumberFormat="1" applyFont="1" applyFill="1" applyBorder="1" applyAlignment="1">
      <alignment vertical="top" wrapText="1"/>
    </xf>
    <xf numFmtId="2" fontId="63" fillId="0" borderId="2" xfId="0" applyNumberFormat="1" applyFont="1" applyBorder="1" applyAlignment="1">
      <alignment horizontal="center" vertical="center"/>
    </xf>
    <xf numFmtId="2" fontId="63" fillId="0" borderId="1" xfId="0" applyNumberFormat="1" applyFont="1" applyBorder="1" applyAlignment="1">
      <alignment horizontal="center" vertical="center"/>
    </xf>
    <xf numFmtId="2" fontId="28" fillId="0" borderId="1" xfId="0" applyNumberFormat="1" applyFont="1" applyBorder="1"/>
    <xf numFmtId="2" fontId="17" fillId="0" borderId="1" xfId="0" applyNumberFormat="1" applyFont="1" applyBorder="1"/>
    <xf numFmtId="4" fontId="28" fillId="0" borderId="1" xfId="0" applyNumberFormat="1" applyFont="1" applyBorder="1" applyAlignment="1">
      <alignment horizontal="right" vertical="top"/>
    </xf>
    <xf numFmtId="2" fontId="17" fillId="0" borderId="1" xfId="0" applyNumberFormat="1" applyFont="1" applyBorder="1" applyAlignment="1">
      <alignment horizontal="center" vertical="top"/>
    </xf>
    <xf numFmtId="164" fontId="17" fillId="0" borderId="1" xfId="0" applyNumberFormat="1" applyFont="1" applyBorder="1" applyAlignment="1">
      <alignment horizontal="center" vertical="top"/>
    </xf>
    <xf numFmtId="2" fontId="28" fillId="0" borderId="1" xfId="0" applyNumberFormat="1" applyFont="1" applyBorder="1" applyAlignment="1">
      <alignment horizontal="center" vertical="top"/>
    </xf>
    <xf numFmtId="0" fontId="17" fillId="0" borderId="1" xfId="0" applyFont="1" applyBorder="1"/>
    <xf numFmtId="164" fontId="17" fillId="0" borderId="1" xfId="0" applyNumberFormat="1" applyFont="1" applyBorder="1"/>
    <xf numFmtId="2" fontId="17" fillId="0" borderId="1" xfId="24" applyNumberFormat="1" applyFont="1" applyBorder="1" applyAlignment="1" applyProtection="1">
      <alignment horizontal="right" vertical="top"/>
      <protection locked="0"/>
    </xf>
    <xf numFmtId="4" fontId="17" fillId="0" borderId="1" xfId="24" applyNumberFormat="1" applyFont="1" applyBorder="1" applyAlignment="1">
      <alignment horizontal="right" vertical="top"/>
    </xf>
    <xf numFmtId="0" fontId="17" fillId="0" borderId="2" xfId="0" applyFont="1" applyBorder="1" applyAlignment="1">
      <alignment vertical="top" wrapText="1"/>
    </xf>
    <xf numFmtId="0" fontId="17" fillId="0" borderId="0" xfId="0" applyFont="1" applyAlignment="1">
      <alignment vertical="top" wrapText="1"/>
    </xf>
    <xf numFmtId="4" fontId="17" fillId="0" borderId="1" xfId="0" applyNumberFormat="1" applyFont="1" applyBorder="1" applyAlignment="1">
      <alignment horizontal="right" vertical="top" wrapText="1"/>
    </xf>
    <xf numFmtId="0" fontId="32" fillId="0" borderId="0" xfId="0" applyFont="1" applyAlignment="1">
      <alignment vertical="center"/>
    </xf>
    <xf numFmtId="0" fontId="24" fillId="0" borderId="0" xfId="0" applyFont="1" applyAlignment="1">
      <alignment vertical="center" wrapText="1"/>
    </xf>
    <xf numFmtId="0" fontId="61" fillId="7" borderId="0" xfId="0" applyFont="1" applyFill="1" applyAlignment="1">
      <alignment vertical="center" wrapText="1"/>
    </xf>
    <xf numFmtId="167" fontId="17" fillId="0" borderId="1" xfId="1" applyNumberFormat="1" applyFont="1" applyBorder="1"/>
    <xf numFmtId="0" fontId="41" fillId="0" borderId="0" xfId="0" applyFont="1" applyAlignment="1">
      <alignment vertical="center" wrapText="1"/>
    </xf>
    <xf numFmtId="0" fontId="42" fillId="0" borderId="0" xfId="0" applyFont="1" applyAlignment="1">
      <alignment vertical="center" wrapText="1"/>
    </xf>
    <xf numFmtId="0" fontId="74" fillId="0" borderId="0" xfId="0" applyFont="1" applyAlignment="1">
      <alignment horizontal="left" vertical="center"/>
    </xf>
    <xf numFmtId="0" fontId="19" fillId="0" borderId="0" xfId="0" applyFont="1" applyAlignment="1">
      <alignment vertical="center"/>
    </xf>
    <xf numFmtId="0" fontId="19" fillId="3" borderId="70" xfId="0" applyFont="1" applyFill="1" applyBorder="1" applyAlignment="1">
      <alignment horizontal="right" vertical="top" wrapText="1"/>
    </xf>
    <xf numFmtId="4" fontId="20" fillId="3" borderId="69" xfId="0" applyNumberFormat="1" applyFont="1" applyFill="1" applyBorder="1" applyAlignment="1">
      <alignment horizontal="right" vertical="top" wrapText="1"/>
    </xf>
    <xf numFmtId="4" fontId="20" fillId="3" borderId="70" xfId="0" applyNumberFormat="1" applyFont="1" applyFill="1" applyBorder="1" applyAlignment="1">
      <alignment horizontal="right" vertical="top" wrapText="1"/>
    </xf>
    <xf numFmtId="0" fontId="21" fillId="3" borderId="70" xfId="0" applyFont="1" applyFill="1" applyBorder="1" applyAlignment="1">
      <alignment horizontal="right" vertical="top" wrapText="1"/>
    </xf>
    <xf numFmtId="4" fontId="20" fillId="3" borderId="70" xfId="0" applyNumberFormat="1" applyFont="1" applyFill="1" applyBorder="1" applyAlignment="1">
      <alignment vertical="top" wrapText="1"/>
    </xf>
    <xf numFmtId="4" fontId="20" fillId="3" borderId="68" xfId="0" applyNumberFormat="1" applyFont="1" applyFill="1" applyBorder="1" applyAlignment="1">
      <alignment vertical="top" wrapText="1"/>
    </xf>
    <xf numFmtId="0" fontId="45" fillId="8" borderId="17" xfId="0" applyFont="1" applyFill="1" applyBorder="1" applyAlignment="1">
      <alignment horizontal="center" vertical="center" wrapText="1"/>
    </xf>
    <xf numFmtId="0" fontId="20" fillId="8" borderId="24" xfId="0" applyFont="1" applyFill="1" applyBorder="1" applyAlignment="1">
      <alignment vertical="center"/>
    </xf>
    <xf numFmtId="4" fontId="18" fillId="3" borderId="9" xfId="0" applyNumberFormat="1" applyFont="1" applyFill="1" applyBorder="1" applyAlignment="1">
      <alignment horizontal="right" vertical="top"/>
    </xf>
    <xf numFmtId="164" fontId="47" fillId="4" borderId="1" xfId="18" applyNumberFormat="1" applyFont="1" applyFill="1" applyBorder="1" applyAlignment="1">
      <alignment horizontal="right" vertical="top" wrapText="1"/>
    </xf>
    <xf numFmtId="0" fontId="20" fillId="3" borderId="71" xfId="0" applyFont="1" applyFill="1" applyBorder="1" applyAlignment="1">
      <alignment horizontal="left" vertical="center" wrapText="1" indent="1"/>
    </xf>
    <xf numFmtId="4" fontId="20" fillId="3" borderId="26" xfId="0" applyNumberFormat="1" applyFont="1" applyFill="1" applyBorder="1" applyAlignment="1">
      <alignment horizontal="right" vertical="top"/>
    </xf>
    <xf numFmtId="4" fontId="20" fillId="3" borderId="50" xfId="0" applyNumberFormat="1" applyFont="1" applyFill="1" applyBorder="1" applyAlignment="1">
      <alignment horizontal="right" vertical="top"/>
    </xf>
    <xf numFmtId="0" fontId="22" fillId="3" borderId="71" xfId="0" applyFont="1" applyFill="1" applyBorder="1" applyAlignment="1">
      <alignment horizontal="left" vertical="center" wrapText="1" indent="2"/>
    </xf>
    <xf numFmtId="4" fontId="22" fillId="3" borderId="26" xfId="0" applyNumberFormat="1" applyFont="1" applyFill="1" applyBorder="1" applyAlignment="1">
      <alignment horizontal="right" vertical="top"/>
    </xf>
    <xf numFmtId="4" fontId="22" fillId="3" borderId="50" xfId="0" applyNumberFormat="1" applyFont="1" applyFill="1" applyBorder="1" applyAlignment="1">
      <alignment horizontal="right" vertical="top"/>
    </xf>
    <xf numFmtId="0" fontId="22" fillId="3" borderId="72" xfId="0" applyFont="1" applyFill="1" applyBorder="1" applyAlignment="1">
      <alignment horizontal="left" vertical="center" wrapText="1" indent="2"/>
    </xf>
    <xf numFmtId="4" fontId="22" fillId="3" borderId="73" xfId="0" applyNumberFormat="1" applyFont="1" applyFill="1" applyBorder="1" applyAlignment="1">
      <alignment horizontal="right" vertical="top"/>
    </xf>
    <xf numFmtId="4" fontId="22" fillId="3" borderId="74" xfId="0" applyNumberFormat="1" applyFont="1" applyFill="1" applyBorder="1" applyAlignment="1">
      <alignment horizontal="right" vertical="top"/>
    </xf>
    <xf numFmtId="4" fontId="20" fillId="3" borderId="29" xfId="0" applyNumberFormat="1" applyFont="1" applyFill="1" applyBorder="1" applyAlignment="1">
      <alignment horizontal="right" vertical="top"/>
    </xf>
    <xf numFmtId="4" fontId="18" fillId="3" borderId="0" xfId="0" applyNumberFormat="1" applyFont="1" applyFill="1" applyAlignment="1">
      <alignment horizontal="right" vertical="top"/>
    </xf>
    <xf numFmtId="0" fontId="18" fillId="3" borderId="71" xfId="0" applyFont="1" applyFill="1" applyBorder="1" applyAlignment="1">
      <alignment vertical="center" wrapText="1"/>
    </xf>
    <xf numFmtId="4" fontId="18" fillId="3" borderId="26" xfId="0" applyNumberFormat="1" applyFont="1" applyFill="1" applyBorder="1" applyAlignment="1">
      <alignment horizontal="right" vertical="top"/>
    </xf>
    <xf numFmtId="4" fontId="18" fillId="3" borderId="50" xfId="0" applyNumberFormat="1" applyFont="1" applyFill="1" applyBorder="1" applyAlignment="1">
      <alignment horizontal="right" vertical="top"/>
    </xf>
    <xf numFmtId="0" fontId="46" fillId="3" borderId="75" xfId="0" applyFont="1" applyFill="1" applyBorder="1" applyAlignment="1">
      <alignment horizontal="left" vertical="center" indent="2"/>
    </xf>
    <xf numFmtId="0" fontId="45" fillId="3" borderId="75" xfId="0" applyFont="1" applyFill="1" applyBorder="1" applyAlignment="1">
      <alignment vertical="center"/>
    </xf>
    <xf numFmtId="0" fontId="46" fillId="3" borderId="75" xfId="0" applyFont="1" applyFill="1" applyBorder="1" applyAlignment="1">
      <alignment horizontal="left" vertical="center" wrapText="1" indent="2"/>
    </xf>
    <xf numFmtId="0" fontId="45" fillId="3" borderId="76" xfId="0" applyFont="1" applyFill="1" applyBorder="1" applyAlignment="1">
      <alignment vertical="center"/>
    </xf>
    <xf numFmtId="0" fontId="45" fillId="3" borderId="75" xfId="0" applyFont="1" applyFill="1" applyBorder="1" applyAlignment="1">
      <alignment vertical="center" wrapText="1"/>
    </xf>
    <xf numFmtId="0" fontId="18" fillId="8" borderId="9" xfId="0" applyFont="1" applyFill="1" applyBorder="1" applyAlignment="1">
      <alignment horizontal="center" vertical="center" wrapText="1"/>
    </xf>
    <xf numFmtId="0" fontId="58" fillId="0" borderId="0" xfId="21" applyFont="1" applyAlignment="1">
      <alignment vertical="top"/>
    </xf>
    <xf numFmtId="0" fontId="27" fillId="0" borderId="0" xfId="0" applyFont="1" applyAlignment="1">
      <alignment horizontal="center" vertical="top"/>
    </xf>
    <xf numFmtId="0" fontId="17" fillId="0" borderId="1" xfId="13" applyFont="1" applyBorder="1"/>
    <xf numFmtId="49" fontId="28" fillId="0" borderId="1" xfId="22" applyNumberFormat="1" applyFont="1" applyBorder="1" applyAlignment="1">
      <alignment horizontal="center" wrapText="1"/>
    </xf>
    <xf numFmtId="4" fontId="17" fillId="0" borderId="11" xfId="13" applyNumberFormat="1" applyFont="1" applyBorder="1" applyAlignment="1">
      <alignment wrapText="1"/>
    </xf>
    <xf numFmtId="165" fontId="17" fillId="0" borderId="1" xfId="13" applyNumberFormat="1" applyFont="1" applyBorder="1"/>
    <xf numFmtId="164" fontId="17" fillId="0" borderId="1" xfId="13" applyNumberFormat="1" applyFont="1" applyBorder="1"/>
    <xf numFmtId="0" fontId="18" fillId="3" borderId="30" xfId="0" applyFont="1" applyFill="1" applyBorder="1" applyAlignment="1">
      <alignment vertical="center" wrapText="1"/>
    </xf>
    <xf numFmtId="2" fontId="18" fillId="3" borderId="30" xfId="0" applyNumberFormat="1" applyFont="1" applyFill="1" applyBorder="1" applyAlignment="1">
      <alignment vertical="top" wrapText="1"/>
    </xf>
    <xf numFmtId="0" fontId="20" fillId="3" borderId="31" xfId="0" applyFont="1" applyFill="1" applyBorder="1" applyAlignment="1">
      <alignment horizontal="left" vertical="center" wrapText="1" indent="1"/>
    </xf>
    <xf numFmtId="2" fontId="20" fillId="3" borderId="31" xfId="0" applyNumberFormat="1" applyFont="1" applyFill="1" applyBorder="1" applyAlignment="1">
      <alignment horizontal="right" vertical="top" wrapText="1"/>
    </xf>
    <xf numFmtId="0" fontId="20" fillId="3" borderId="0" xfId="0" applyFont="1" applyFill="1" applyAlignment="1">
      <alignment horizontal="left" vertical="center" wrapText="1" indent="1"/>
    </xf>
    <xf numFmtId="0" fontId="20" fillId="3" borderId="31" xfId="0" applyFont="1" applyFill="1" applyBorder="1" applyAlignment="1">
      <alignment vertical="center" wrapText="1"/>
    </xf>
    <xf numFmtId="0" fontId="20" fillId="3" borderId="32" xfId="0" applyFont="1" applyFill="1" applyBorder="1" applyAlignment="1">
      <alignment horizontal="center" vertical="center" wrapText="1"/>
    </xf>
    <xf numFmtId="3" fontId="20" fillId="3" borderId="6" xfId="0" applyNumberFormat="1" applyFont="1" applyFill="1" applyBorder="1" applyAlignment="1">
      <alignment horizontal="right" vertical="top" wrapText="1"/>
    </xf>
    <xf numFmtId="0" fontId="47" fillId="3" borderId="32" xfId="0" applyFont="1" applyFill="1" applyBorder="1" applyAlignment="1">
      <alignment horizontal="center" vertical="center" wrapText="1"/>
    </xf>
    <xf numFmtId="168" fontId="20" fillId="3" borderId="6" xfId="0" applyNumberFormat="1" applyFont="1" applyFill="1" applyBorder="1" applyAlignment="1">
      <alignment horizontal="right" vertical="top" wrapText="1"/>
    </xf>
    <xf numFmtId="0" fontId="20" fillId="3" borderId="48" xfId="0" applyFont="1" applyFill="1" applyBorder="1" applyAlignment="1">
      <alignment horizontal="center" vertical="center" wrapText="1"/>
    </xf>
    <xf numFmtId="0" fontId="47" fillId="3" borderId="31" xfId="0" applyFont="1" applyFill="1" applyBorder="1" applyAlignment="1">
      <alignment horizontal="left" vertical="center" wrapText="1" indent="1"/>
    </xf>
    <xf numFmtId="4" fontId="20" fillId="3" borderId="31" xfId="0" applyNumberFormat="1" applyFont="1" applyFill="1" applyBorder="1" applyAlignment="1">
      <alignment horizontal="right" vertical="top" wrapText="1"/>
    </xf>
    <xf numFmtId="4" fontId="20" fillId="3" borderId="60" xfId="0" applyNumberFormat="1" applyFont="1" applyFill="1" applyBorder="1" applyAlignment="1">
      <alignment horizontal="right" vertical="top" wrapText="1"/>
    </xf>
    <xf numFmtId="4" fontId="20" fillId="3" borderId="37" xfId="0" applyNumberFormat="1" applyFont="1" applyFill="1" applyBorder="1" applyAlignment="1">
      <alignment horizontal="right" vertical="top" wrapText="1"/>
    </xf>
    <xf numFmtId="0" fontId="18" fillId="3" borderId="31" xfId="0" applyFont="1" applyFill="1" applyBorder="1" applyAlignment="1">
      <alignment vertical="center" wrapText="1"/>
    </xf>
    <xf numFmtId="4" fontId="18" fillId="3" borderId="31" xfId="0" applyNumberFormat="1" applyFont="1" applyFill="1" applyBorder="1" applyAlignment="1">
      <alignment horizontal="right" vertical="top" wrapText="1"/>
    </xf>
    <xf numFmtId="4" fontId="18" fillId="3" borderId="37" xfId="0" applyNumberFormat="1" applyFont="1" applyFill="1" applyBorder="1" applyAlignment="1">
      <alignment horizontal="right" vertical="top" wrapText="1"/>
    </xf>
    <xf numFmtId="0" fontId="46" fillId="3" borderId="31" xfId="0" applyFont="1" applyFill="1" applyBorder="1" applyAlignment="1">
      <alignment horizontal="left" vertical="center" wrapText="1" indent="1"/>
    </xf>
    <xf numFmtId="4" fontId="22" fillId="3" borderId="31" xfId="0" applyNumberFormat="1" applyFont="1" applyFill="1" applyBorder="1" applyAlignment="1">
      <alignment horizontal="right" vertical="top" wrapText="1"/>
    </xf>
    <xf numFmtId="4" fontId="22" fillId="3" borderId="37" xfId="0" applyNumberFormat="1" applyFont="1" applyFill="1" applyBorder="1" applyAlignment="1">
      <alignment horizontal="right" vertical="top" wrapText="1"/>
    </xf>
    <xf numFmtId="0" fontId="22" fillId="3" borderId="31" xfId="0" applyFont="1" applyFill="1" applyBorder="1" applyAlignment="1">
      <alignment horizontal="left" vertical="center" wrapText="1" indent="1"/>
    </xf>
    <xf numFmtId="4" fontId="20" fillId="3" borderId="30" xfId="0" applyNumberFormat="1" applyFont="1" applyFill="1" applyBorder="1" applyAlignment="1">
      <alignment horizontal="right" vertical="top" wrapText="1"/>
    </xf>
    <xf numFmtId="4" fontId="20" fillId="3" borderId="36" xfId="0" applyNumberFormat="1" applyFont="1" applyFill="1" applyBorder="1" applyAlignment="1">
      <alignment horizontal="right" vertical="top" wrapText="1"/>
    </xf>
    <xf numFmtId="0" fontId="47" fillId="3" borderId="0" xfId="0" applyFont="1" applyFill="1" applyAlignment="1">
      <alignment horizontal="left" vertical="center" wrapText="1" indent="1"/>
    </xf>
    <xf numFmtId="0" fontId="20" fillId="3" borderId="28" xfId="0" applyFont="1" applyFill="1" applyBorder="1" applyAlignment="1">
      <alignment vertical="center" wrapText="1"/>
    </xf>
    <xf numFmtId="0" fontId="20" fillId="3" borderId="30" xfId="0" applyFont="1" applyFill="1" applyBorder="1" applyAlignment="1">
      <alignment horizontal="left" vertical="center" wrapText="1" indent="1"/>
    </xf>
    <xf numFmtId="2" fontId="20" fillId="3" borderId="7" xfId="0" applyNumberFormat="1" applyFont="1" applyFill="1" applyBorder="1" applyAlignment="1">
      <alignment vertical="top"/>
    </xf>
    <xf numFmtId="2" fontId="20" fillId="3" borderId="7" xfId="0" applyNumberFormat="1" applyFont="1" applyFill="1" applyBorder="1" applyAlignment="1">
      <alignment vertical="top" wrapText="1"/>
    </xf>
    <xf numFmtId="164" fontId="20" fillId="3" borderId="42" xfId="0" applyNumberFormat="1" applyFont="1" applyFill="1" applyBorder="1" applyAlignment="1">
      <alignment vertical="top"/>
    </xf>
    <xf numFmtId="164" fontId="20" fillId="3" borderId="7" xfId="0" applyNumberFormat="1" applyFont="1" applyFill="1" applyBorder="1" applyAlignment="1">
      <alignment vertical="top"/>
    </xf>
    <xf numFmtId="0" fontId="22" fillId="3" borderId="31" xfId="0" applyFont="1" applyFill="1" applyBorder="1" applyAlignment="1">
      <alignment horizontal="left" vertical="center" wrapText="1" indent="2"/>
    </xf>
    <xf numFmtId="2" fontId="22" fillId="3" borderId="7" xfId="0" applyNumberFormat="1" applyFont="1" applyFill="1" applyBorder="1" applyAlignment="1">
      <alignment vertical="top"/>
    </xf>
    <xf numFmtId="2" fontId="22" fillId="3" borderId="7" xfId="0" applyNumberFormat="1" applyFont="1" applyFill="1" applyBorder="1" applyAlignment="1">
      <alignment vertical="top" wrapText="1"/>
    </xf>
    <xf numFmtId="164" fontId="22" fillId="3" borderId="42" xfId="0" applyNumberFormat="1" applyFont="1" applyFill="1" applyBorder="1" applyAlignment="1">
      <alignment vertical="top"/>
    </xf>
    <xf numFmtId="164" fontId="22" fillId="3" borderId="7" xfId="0" applyNumberFormat="1" applyFont="1" applyFill="1" applyBorder="1" applyAlignment="1">
      <alignment vertical="top"/>
    </xf>
    <xf numFmtId="0" fontId="22" fillId="3" borderId="33" xfId="0" applyFont="1" applyFill="1" applyBorder="1" applyAlignment="1">
      <alignment horizontal="left" vertical="center" wrapText="1" indent="2"/>
    </xf>
    <xf numFmtId="2" fontId="22" fillId="3" borderId="30" xfId="0" applyNumberFormat="1" applyFont="1" applyFill="1" applyBorder="1" applyAlignment="1">
      <alignment vertical="top"/>
    </xf>
    <xf numFmtId="2" fontId="22" fillId="3" borderId="30" xfId="0" applyNumberFormat="1" applyFont="1" applyFill="1" applyBorder="1" applyAlignment="1">
      <alignment vertical="top" wrapText="1"/>
    </xf>
    <xf numFmtId="164" fontId="22" fillId="3" borderId="35" xfId="0" applyNumberFormat="1" applyFont="1" applyFill="1" applyBorder="1" applyAlignment="1">
      <alignment vertical="top"/>
    </xf>
    <xf numFmtId="164" fontId="22" fillId="3" borderId="30" xfId="0" applyNumberFormat="1" applyFont="1" applyFill="1" applyBorder="1" applyAlignment="1">
      <alignment vertical="top"/>
    </xf>
    <xf numFmtId="2" fontId="22" fillId="3" borderId="31" xfId="0" applyNumberFormat="1" applyFont="1" applyFill="1" applyBorder="1" applyAlignment="1">
      <alignment vertical="top"/>
    </xf>
    <xf numFmtId="2" fontId="22" fillId="3" borderId="31" xfId="0" applyNumberFormat="1" applyFont="1" applyFill="1" applyBorder="1" applyAlignment="1">
      <alignment vertical="top" wrapText="1"/>
    </xf>
    <xf numFmtId="164" fontId="22" fillId="3" borderId="34" xfId="0" applyNumberFormat="1" applyFont="1" applyFill="1" applyBorder="1" applyAlignment="1">
      <alignment vertical="top"/>
    </xf>
    <xf numFmtId="164" fontId="22" fillId="3" borderId="31" xfId="0" applyNumberFormat="1" applyFont="1" applyFill="1" applyBorder="1" applyAlignment="1">
      <alignment vertical="top"/>
    </xf>
    <xf numFmtId="2" fontId="20" fillId="3" borderId="0" xfId="0" applyNumberFormat="1" applyFont="1" applyFill="1" applyAlignment="1">
      <alignment vertical="top"/>
    </xf>
    <xf numFmtId="2" fontId="20" fillId="3" borderId="0" xfId="0" applyNumberFormat="1" applyFont="1" applyFill="1" applyAlignment="1">
      <alignment vertical="top" wrapText="1"/>
    </xf>
    <xf numFmtId="164" fontId="20" fillId="3" borderId="51" xfId="0" applyNumberFormat="1" applyFont="1" applyFill="1" applyBorder="1" applyAlignment="1">
      <alignment vertical="top"/>
    </xf>
    <xf numFmtId="164" fontId="20" fillId="3" borderId="0" xfId="0" applyNumberFormat="1" applyFont="1" applyFill="1" applyAlignment="1">
      <alignment vertical="top"/>
    </xf>
    <xf numFmtId="4" fontId="18" fillId="3" borderId="31" xfId="0" applyNumberFormat="1" applyFont="1" applyFill="1" applyBorder="1" applyAlignment="1">
      <alignment horizontal="right" vertical="center"/>
    </xf>
    <xf numFmtId="4" fontId="18" fillId="3" borderId="31" xfId="0" applyNumberFormat="1" applyFont="1" applyFill="1" applyBorder="1" applyAlignment="1">
      <alignment horizontal="right" vertical="center" wrapText="1"/>
    </xf>
    <xf numFmtId="4" fontId="20" fillId="3" borderId="31" xfId="0" applyNumberFormat="1" applyFont="1" applyFill="1" applyBorder="1" applyAlignment="1">
      <alignment vertical="center"/>
    </xf>
    <xf numFmtId="4" fontId="21" fillId="3" borderId="31" xfId="0" applyNumberFormat="1" applyFont="1" applyFill="1" applyBorder="1" applyAlignment="1">
      <alignment vertical="center"/>
    </xf>
    <xf numFmtId="4" fontId="21" fillId="3" borderId="31" xfId="0" applyNumberFormat="1" applyFont="1" applyFill="1" applyBorder="1" applyAlignment="1">
      <alignment vertical="center" wrapText="1"/>
    </xf>
    <xf numFmtId="4" fontId="20" fillId="3" borderId="31" xfId="0" applyNumberFormat="1" applyFont="1" applyFill="1" applyBorder="1" applyAlignment="1">
      <alignment vertical="center" wrapText="1"/>
    </xf>
    <xf numFmtId="0" fontId="45" fillId="3" borderId="31" xfId="0" applyFont="1" applyFill="1" applyBorder="1" applyAlignment="1">
      <alignment vertical="center" wrapText="1"/>
    </xf>
    <xf numFmtId="4" fontId="20" fillId="3" borderId="0" xfId="0" applyNumberFormat="1" applyFont="1" applyFill="1" applyAlignment="1">
      <alignment vertical="center"/>
    </xf>
    <xf numFmtId="0" fontId="20" fillId="3" borderId="0" xfId="0" applyFont="1" applyFill="1" applyAlignment="1">
      <alignment vertical="center"/>
    </xf>
    <xf numFmtId="0" fontId="21" fillId="3" borderId="0" xfId="0" applyFont="1" applyFill="1" applyAlignment="1">
      <alignment vertical="center"/>
    </xf>
    <xf numFmtId="0" fontId="35" fillId="0" borderId="0" xfId="21" applyFont="1" applyAlignment="1">
      <alignment vertical="top"/>
    </xf>
    <xf numFmtId="0" fontId="20" fillId="4" borderId="26" xfId="0" applyFont="1" applyFill="1" applyBorder="1" applyAlignment="1">
      <alignment vertical="center" wrapText="1"/>
    </xf>
    <xf numFmtId="0" fontId="37" fillId="0" borderId="0" xfId="0" applyFont="1" applyAlignment="1">
      <alignment vertical="top"/>
    </xf>
    <xf numFmtId="0" fontId="28" fillId="0" borderId="4" xfId="0" applyFont="1" applyBorder="1" applyAlignment="1">
      <alignment horizontal="center"/>
    </xf>
    <xf numFmtId="0" fontId="47" fillId="3" borderId="30" xfId="0" applyFont="1" applyFill="1" applyBorder="1" applyAlignment="1">
      <alignment horizontal="left" vertical="center" wrapText="1" indent="1"/>
    </xf>
    <xf numFmtId="2" fontId="28" fillId="0" borderId="2" xfId="0" applyNumberFormat="1" applyFont="1" applyBorder="1" applyAlignment="1">
      <alignment vertical="top"/>
    </xf>
    <xf numFmtId="2" fontId="17" fillId="0" borderId="2" xfId="0" applyNumberFormat="1" applyFont="1" applyBorder="1" applyAlignment="1">
      <alignment vertical="top"/>
    </xf>
    <xf numFmtId="0" fontId="60" fillId="3" borderId="0" xfId="0" applyFont="1" applyFill="1" applyAlignment="1">
      <alignment vertical="center" wrapText="1"/>
    </xf>
    <xf numFmtId="2" fontId="60" fillId="3" borderId="0" xfId="0" applyNumberFormat="1" applyFont="1" applyFill="1" applyAlignment="1">
      <alignment horizontal="right" vertical="center"/>
    </xf>
    <xf numFmtId="0" fontId="31" fillId="0" borderId="0" xfId="0" applyFont="1"/>
    <xf numFmtId="0" fontId="31" fillId="7" borderId="0" xfId="0" applyFont="1" applyFill="1"/>
    <xf numFmtId="0" fontId="17" fillId="6" borderId="0" xfId="12" applyFont="1" applyFill="1"/>
    <xf numFmtId="0" fontId="24" fillId="6" borderId="0" xfId="0" applyFont="1" applyFill="1"/>
    <xf numFmtId="0" fontId="17" fillId="0" borderId="4" xfId="0" applyFont="1" applyBorder="1"/>
    <xf numFmtId="0" fontId="75" fillId="9" borderId="0" xfId="0" applyFont="1" applyFill="1" applyAlignment="1">
      <alignment horizontal="right" vertical="center" wrapText="1"/>
    </xf>
    <xf numFmtId="0" fontId="45" fillId="9" borderId="0" xfId="0" applyFont="1" applyFill="1" applyAlignment="1">
      <alignment horizontal="center" vertical="center" wrapText="1"/>
    </xf>
    <xf numFmtId="0" fontId="45" fillId="9" borderId="48" xfId="0" applyFont="1" applyFill="1" applyBorder="1" applyAlignment="1">
      <alignment horizontal="center" vertical="center" wrapText="1"/>
    </xf>
    <xf numFmtId="0" fontId="40" fillId="7" borderId="0" xfId="0" applyFont="1" applyFill="1" applyAlignment="1">
      <alignment horizontal="center" vertical="center"/>
    </xf>
    <xf numFmtId="0" fontId="18" fillId="7" borderId="0" xfId="0" applyFont="1" applyFill="1" applyAlignment="1">
      <alignment vertical="center" wrapText="1"/>
    </xf>
    <xf numFmtId="0" fontId="18" fillId="8" borderId="43" xfId="0" applyFont="1" applyFill="1" applyBorder="1" applyAlignment="1">
      <alignment horizontal="center" vertical="center" wrapText="1"/>
    </xf>
    <xf numFmtId="0" fontId="40" fillId="7" borderId="9" xfId="0" applyFont="1" applyFill="1" applyBorder="1" applyAlignment="1">
      <alignment vertical="center" wrapText="1"/>
    </xf>
    <xf numFmtId="2" fontId="18" fillId="3" borderId="14" xfId="0" applyNumberFormat="1" applyFont="1" applyFill="1" applyBorder="1" applyAlignment="1">
      <alignment horizontal="right" vertical="top" wrapText="1"/>
    </xf>
    <xf numFmtId="2" fontId="18" fillId="3" borderId="38" xfId="0" applyNumberFormat="1" applyFont="1" applyFill="1" applyBorder="1" applyAlignment="1">
      <alignment horizontal="right" vertical="top" wrapText="1"/>
    </xf>
    <xf numFmtId="2" fontId="20" fillId="3" borderId="38" xfId="0" applyNumberFormat="1" applyFont="1" applyFill="1" applyBorder="1" applyAlignment="1">
      <alignment vertical="top" wrapText="1"/>
    </xf>
    <xf numFmtId="2" fontId="20" fillId="3" borderId="6" xfId="0" applyNumberFormat="1" applyFont="1" applyFill="1" applyBorder="1" applyAlignment="1">
      <alignment vertical="top" wrapText="1"/>
    </xf>
    <xf numFmtId="2" fontId="22" fillId="3" borderId="6" xfId="0" applyNumberFormat="1" applyFont="1" applyFill="1" applyBorder="1" applyAlignment="1">
      <alignment horizontal="right" vertical="top" wrapText="1"/>
    </xf>
    <xf numFmtId="2" fontId="22" fillId="3" borderId="38" xfId="0" applyNumberFormat="1" applyFont="1" applyFill="1" applyBorder="1" applyAlignment="1">
      <alignment vertical="top" wrapText="1"/>
    </xf>
    <xf numFmtId="2" fontId="22" fillId="3" borderId="6" xfId="0" applyNumberFormat="1" applyFont="1" applyFill="1" applyBorder="1" applyAlignment="1">
      <alignment vertical="top" wrapText="1"/>
    </xf>
    <xf numFmtId="2" fontId="23" fillId="3" borderId="6" xfId="0" applyNumberFormat="1" applyFont="1" applyFill="1" applyBorder="1" applyAlignment="1">
      <alignment horizontal="right" vertical="top" wrapText="1"/>
    </xf>
    <xf numFmtId="2" fontId="22" fillId="3" borderId="0" xfId="0" applyNumberFormat="1" applyFont="1" applyFill="1" applyAlignment="1">
      <alignment horizontal="right" vertical="top" wrapText="1"/>
    </xf>
    <xf numFmtId="2" fontId="22" fillId="3" borderId="0" xfId="0" applyNumberFormat="1" applyFont="1" applyFill="1" applyAlignment="1">
      <alignment vertical="top" wrapText="1"/>
    </xf>
    <xf numFmtId="4" fontId="40" fillId="3" borderId="30" xfId="0" applyNumberFormat="1" applyFont="1" applyFill="1" applyBorder="1" applyAlignment="1">
      <alignment horizontal="right" vertical="top" wrapText="1"/>
    </xf>
    <xf numFmtId="164" fontId="40" fillId="3" borderId="35" xfId="0" applyNumberFormat="1" applyFont="1" applyFill="1" applyBorder="1" applyAlignment="1">
      <alignment vertical="top"/>
    </xf>
    <xf numFmtId="4" fontId="42" fillId="3" borderId="31" xfId="0" applyNumberFormat="1" applyFont="1" applyFill="1" applyBorder="1" applyAlignment="1">
      <alignment horizontal="right" vertical="top" wrapText="1"/>
    </xf>
    <xf numFmtId="164" fontId="42" fillId="3" borderId="34" xfId="0" applyNumberFormat="1" applyFont="1" applyFill="1" applyBorder="1" applyAlignment="1">
      <alignment horizontal="right" vertical="top"/>
    </xf>
    <xf numFmtId="4" fontId="36" fillId="3" borderId="31" xfId="0" applyNumberFormat="1" applyFont="1" applyFill="1" applyBorder="1" applyAlignment="1">
      <alignment horizontal="right" vertical="top" wrapText="1"/>
    </xf>
    <xf numFmtId="164" fontId="36" fillId="3" borderId="34" xfId="0" applyNumberFormat="1" applyFont="1" applyFill="1" applyBorder="1" applyAlignment="1">
      <alignment vertical="top"/>
    </xf>
    <xf numFmtId="164" fontId="40" fillId="3" borderId="30" xfId="0" applyNumberFormat="1" applyFont="1" applyFill="1" applyBorder="1" applyAlignment="1">
      <alignment horizontal="right" vertical="top" wrapText="1"/>
    </xf>
    <xf numFmtId="0" fontId="36" fillId="3" borderId="0" xfId="0" applyFont="1" applyFill="1" applyAlignment="1">
      <alignment horizontal="right" vertical="top" wrapText="1"/>
    </xf>
    <xf numFmtId="164" fontId="36" fillId="3" borderId="51" xfId="0" applyNumberFormat="1" applyFont="1" applyFill="1" applyBorder="1" applyAlignment="1">
      <alignment vertical="top"/>
    </xf>
    <xf numFmtId="164" fontId="17" fillId="0" borderId="1" xfId="14" applyNumberFormat="1" applyFont="1" applyBorder="1" applyAlignment="1">
      <alignment vertical="top"/>
    </xf>
    <xf numFmtId="0" fontId="79" fillId="0" borderId="0" xfId="0" applyFont="1"/>
    <xf numFmtId="0" fontId="70" fillId="0" borderId="0" xfId="0" applyFont="1" applyAlignment="1">
      <alignment vertical="top"/>
    </xf>
    <xf numFmtId="0" fontId="80" fillId="0" borderId="0" xfId="0" applyFont="1"/>
    <xf numFmtId="0" fontId="44" fillId="0" borderId="0" xfId="0" applyFont="1" applyAlignment="1">
      <alignment vertical="top"/>
    </xf>
    <xf numFmtId="0" fontId="17" fillId="0" borderId="0" xfId="2" applyFont="1"/>
    <xf numFmtId="0" fontId="39" fillId="0" borderId="0" xfId="4" applyFont="1" applyAlignment="1">
      <alignment horizontal="left" vertical="top" wrapText="1"/>
    </xf>
    <xf numFmtId="4" fontId="34" fillId="0" borderId="0" xfId="0" applyNumberFormat="1" applyFont="1" applyAlignment="1">
      <alignment vertical="center" wrapText="1"/>
    </xf>
    <xf numFmtId="0" fontId="29" fillId="0" borderId="0" xfId="25" applyFont="1" applyAlignment="1">
      <alignment horizontal="center"/>
    </xf>
    <xf numFmtId="0" fontId="34" fillId="0" borderId="0" xfId="25" applyFont="1"/>
    <xf numFmtId="2" fontId="64" fillId="0" borderId="0" xfId="9" applyNumberFormat="1" applyFont="1"/>
    <xf numFmtId="0" fontId="64" fillId="0" borderId="0" xfId="9" applyFont="1"/>
    <xf numFmtId="0" fontId="32" fillId="0" borderId="0" xfId="0" applyFont="1" applyAlignment="1">
      <alignment vertical="center" wrapText="1"/>
    </xf>
    <xf numFmtId="0" fontId="38" fillId="8" borderId="9" xfId="0" applyFont="1" applyFill="1" applyBorder="1" applyAlignment="1">
      <alignment horizontal="center" vertical="center" wrapText="1"/>
    </xf>
    <xf numFmtId="164" fontId="36" fillId="3" borderId="6" xfId="0" applyNumberFormat="1" applyFont="1" applyFill="1" applyBorder="1" applyAlignment="1">
      <alignment horizontal="right" vertical="center" wrapText="1"/>
    </xf>
    <xf numFmtId="164" fontId="36" fillId="3" borderId="5" xfId="0" applyNumberFormat="1" applyFont="1" applyFill="1" applyBorder="1" applyAlignment="1">
      <alignment horizontal="right" vertical="center" wrapText="1"/>
    </xf>
    <xf numFmtId="164" fontId="40" fillId="3" borderId="0" xfId="0" applyNumberFormat="1" applyFont="1" applyFill="1" applyAlignment="1">
      <alignment horizontal="right" vertical="center" wrapText="1"/>
    </xf>
    <xf numFmtId="164" fontId="40" fillId="3" borderId="9" xfId="0" applyNumberFormat="1" applyFont="1" applyFill="1" applyBorder="1" applyAlignment="1">
      <alignment horizontal="right" vertical="center" wrapText="1"/>
    </xf>
    <xf numFmtId="0" fontId="41" fillId="0" borderId="0" xfId="0" applyFont="1"/>
    <xf numFmtId="0" fontId="39" fillId="0" borderId="0" xfId="12" applyFont="1" applyAlignment="1">
      <alignment horizontal="left" vertical="top"/>
    </xf>
    <xf numFmtId="0" fontId="81" fillId="0" borderId="0" xfId="0" applyFont="1" applyAlignment="1">
      <alignment horizontal="left" vertical="center"/>
    </xf>
    <xf numFmtId="0" fontId="34" fillId="0" borderId="1" xfId="19" applyFont="1" applyBorder="1" applyAlignment="1">
      <alignment horizontal="center" vertical="center"/>
    </xf>
    <xf numFmtId="0" fontId="34" fillId="0" borderId="0" xfId="19" applyFont="1" applyAlignment="1">
      <alignment horizontal="center" vertical="center"/>
    </xf>
    <xf numFmtId="0" fontId="38" fillId="0" borderId="0" xfId="19" applyFont="1"/>
    <xf numFmtId="0" fontId="34" fillId="0" borderId="0" xfId="19" applyFont="1"/>
    <xf numFmtId="0" fontId="39" fillId="0" borderId="0" xfId="13" applyFont="1" applyAlignment="1">
      <alignment horizontal="left" vertical="top"/>
    </xf>
    <xf numFmtId="0" fontId="47" fillId="0" borderId="1" xfId="0" applyFont="1" applyBorder="1" applyAlignment="1">
      <alignment vertical="top"/>
    </xf>
    <xf numFmtId="0" fontId="47" fillId="0" borderId="0" xfId="13" applyFont="1"/>
    <xf numFmtId="2" fontId="47" fillId="0" borderId="1" xfId="0" applyNumberFormat="1" applyFont="1" applyBorder="1" applyAlignment="1">
      <alignment vertical="top"/>
    </xf>
    <xf numFmtId="0" fontId="28" fillId="0" borderId="0" xfId="13" applyFont="1"/>
    <xf numFmtId="0" fontId="82" fillId="0" borderId="0" xfId="13" applyFont="1"/>
    <xf numFmtId="0" fontId="32" fillId="0" borderId="0" xfId="20" applyFont="1" applyAlignment="1">
      <alignment vertical="top"/>
    </xf>
    <xf numFmtId="0" fontId="34" fillId="0" borderId="0" xfId="20" applyFont="1"/>
    <xf numFmtId="0" fontId="35" fillId="0" borderId="0" xfId="13" applyFont="1"/>
    <xf numFmtId="0" fontId="35" fillId="0" borderId="0" xfId="22" applyFont="1"/>
    <xf numFmtId="0" fontId="44" fillId="0" borderId="0" xfId="22" applyFont="1"/>
    <xf numFmtId="4" fontId="17" fillId="0" borderId="0" xfId="11" applyNumberFormat="1" applyFont="1"/>
    <xf numFmtId="0" fontId="17" fillId="0" borderId="0" xfId="22" applyFont="1"/>
    <xf numFmtId="4" fontId="34" fillId="0" borderId="0" xfId="11" applyNumberFormat="1" applyFont="1" applyAlignment="1">
      <alignment horizontal="right"/>
    </xf>
    <xf numFmtId="0" fontId="83" fillId="0" borderId="0" xfId="22" applyFont="1"/>
    <xf numFmtId="4" fontId="24" fillId="0" borderId="0" xfId="4" applyNumberFormat="1" applyFont="1"/>
    <xf numFmtId="4" fontId="32" fillId="0" borderId="0" xfId="4" applyNumberFormat="1" applyFont="1"/>
    <xf numFmtId="4" fontId="47" fillId="0" borderId="1" xfId="0" applyNumberFormat="1" applyFont="1" applyBorder="1" applyAlignment="1">
      <alignment horizontal="right" vertical="top"/>
    </xf>
    <xf numFmtId="0" fontId="45" fillId="9" borderId="77" xfId="0" applyFont="1" applyFill="1" applyBorder="1" applyAlignment="1">
      <alignment horizontal="center" vertical="center" wrapText="1"/>
    </xf>
    <xf numFmtId="0" fontId="45" fillId="9" borderId="73" xfId="0" applyFont="1" applyFill="1" applyBorder="1" applyAlignment="1">
      <alignment horizontal="center" vertical="center" wrapText="1"/>
    </xf>
    <xf numFmtId="0" fontId="40" fillId="7" borderId="0" xfId="0" applyFont="1" applyFill="1" applyAlignment="1">
      <alignment horizontal="center" vertical="center" wrapText="1"/>
    </xf>
    <xf numFmtId="0" fontId="45" fillId="7" borderId="26" xfId="0" applyFont="1" applyFill="1" applyBorder="1" applyAlignment="1">
      <alignment horizontal="center" vertical="center" wrapText="1"/>
    </xf>
    <xf numFmtId="0" fontId="45" fillId="7" borderId="28" xfId="0" applyFont="1" applyFill="1" applyBorder="1" applyAlignment="1">
      <alignment horizontal="center" vertical="center" wrapText="1"/>
    </xf>
    <xf numFmtId="0" fontId="45" fillId="7" borderId="75" xfId="0" applyFont="1" applyFill="1" applyBorder="1" applyAlignment="1">
      <alignment horizontal="center" vertical="center" wrapText="1"/>
    </xf>
    <xf numFmtId="0" fontId="40" fillId="7" borderId="44" xfId="0" applyFont="1" applyFill="1" applyBorder="1" applyAlignment="1">
      <alignment horizontal="center" vertical="center" wrapText="1"/>
    </xf>
    <xf numFmtId="0" fontId="40" fillId="7" borderId="43" xfId="0" applyFont="1" applyFill="1" applyBorder="1" applyAlignment="1">
      <alignment horizontal="center" vertical="center" wrapText="1"/>
    </xf>
    <xf numFmtId="0" fontId="40" fillId="7" borderId="24" xfId="0" applyFont="1" applyFill="1" applyBorder="1" applyAlignment="1">
      <alignment horizontal="center" vertical="center" wrapText="1"/>
    </xf>
    <xf numFmtId="0" fontId="40" fillId="7" borderId="81" xfId="0" applyFont="1" applyFill="1" applyBorder="1" applyAlignment="1">
      <alignment horizontal="center" vertical="center" wrapText="1"/>
    </xf>
    <xf numFmtId="0" fontId="21" fillId="8" borderId="0" xfId="0" applyFont="1" applyFill="1"/>
    <xf numFmtId="0" fontId="8" fillId="8" borderId="0" xfId="0" applyFont="1" applyFill="1" applyAlignment="1">
      <alignment vertical="center" wrapText="1"/>
    </xf>
    <xf numFmtId="0" fontId="24" fillId="0" borderId="76" xfId="0" applyFont="1" applyBorder="1"/>
    <xf numFmtId="0" fontId="18" fillId="8" borderId="76" xfId="0" applyFont="1" applyFill="1" applyBorder="1" applyAlignment="1">
      <alignment horizontal="center" vertical="center" wrapText="1"/>
    </xf>
    <xf numFmtId="0" fontId="18" fillId="8" borderId="85" xfId="0" applyFont="1" applyFill="1" applyBorder="1" applyAlignment="1">
      <alignment horizontal="center" vertical="center" wrapText="1"/>
    </xf>
    <xf numFmtId="0" fontId="40" fillId="7" borderId="0" xfId="0" applyFont="1" applyFill="1" applyAlignment="1">
      <alignment vertical="center" wrapText="1"/>
    </xf>
    <xf numFmtId="0" fontId="18" fillId="3" borderId="38" xfId="0" applyFont="1" applyFill="1" applyBorder="1" applyAlignment="1">
      <alignment vertical="center"/>
    </xf>
    <xf numFmtId="4" fontId="84" fillId="3" borderId="38" xfId="0" applyNumberFormat="1" applyFont="1" applyFill="1" applyBorder="1" applyAlignment="1">
      <alignment horizontal="right" vertical="center"/>
    </xf>
    <xf numFmtId="0" fontId="84" fillId="3" borderId="38" xfId="0" applyFont="1" applyFill="1" applyBorder="1" applyAlignment="1">
      <alignment horizontal="right" vertical="center"/>
    </xf>
    <xf numFmtId="4" fontId="84" fillId="3" borderId="38" xfId="0" applyNumberFormat="1" applyFont="1" applyFill="1" applyBorder="1" applyAlignment="1">
      <alignment horizontal="right" vertical="center" wrapText="1"/>
    </xf>
    <xf numFmtId="0" fontId="20" fillId="8" borderId="43" xfId="0" applyFont="1" applyFill="1" applyBorder="1" applyAlignment="1">
      <alignment vertical="center"/>
    </xf>
    <xf numFmtId="0" fontId="46" fillId="0" borderId="0" xfId="0" applyFont="1" applyAlignment="1">
      <alignment vertical="center"/>
    </xf>
    <xf numFmtId="0" fontId="18" fillId="3" borderId="45" xfId="0" applyFont="1" applyFill="1" applyBorder="1" applyAlignment="1">
      <alignment vertical="center"/>
    </xf>
    <xf numFmtId="0" fontId="18" fillId="3" borderId="38" xfId="0" applyFont="1" applyFill="1" applyBorder="1" applyAlignment="1">
      <alignment horizontal="right" vertical="center"/>
    </xf>
    <xf numFmtId="0" fontId="18" fillId="3" borderId="46" xfId="0" applyFont="1" applyFill="1" applyBorder="1" applyAlignment="1">
      <alignment horizontal="right" vertical="center"/>
    </xf>
    <xf numFmtId="0" fontId="85" fillId="0" borderId="0" xfId="0" applyFont="1"/>
    <xf numFmtId="0" fontId="86" fillId="0" borderId="0" xfId="0" applyFont="1"/>
    <xf numFmtId="0" fontId="86" fillId="0" borderId="0" xfId="0" applyFont="1" applyAlignment="1">
      <alignment wrapText="1"/>
    </xf>
    <xf numFmtId="0" fontId="47" fillId="3" borderId="90" xfId="0" applyFont="1" applyFill="1" applyBorder="1" applyAlignment="1">
      <alignment vertical="center" wrapText="1"/>
    </xf>
    <xf numFmtId="0" fontId="47" fillId="3" borderId="90" xfId="0" applyFont="1" applyFill="1" applyBorder="1" applyAlignment="1">
      <alignment horizontal="center" vertical="center" wrapText="1"/>
    </xf>
    <xf numFmtId="0" fontId="46" fillId="0" borderId="0" xfId="4" applyFont="1"/>
    <xf numFmtId="0" fontId="18" fillId="11" borderId="38" xfId="0" applyFont="1" applyFill="1" applyBorder="1" applyAlignment="1">
      <alignment vertical="center" wrapText="1"/>
    </xf>
    <xf numFmtId="0" fontId="18" fillId="11" borderId="38" xfId="0" applyFont="1" applyFill="1" applyBorder="1" applyAlignment="1">
      <alignment horizontal="right" vertical="center" wrapText="1"/>
    </xf>
    <xf numFmtId="0" fontId="76" fillId="9" borderId="0" xfId="0" applyFont="1" applyFill="1" applyAlignment="1">
      <alignment horizontal="center" vertical="center" wrapText="1"/>
    </xf>
    <xf numFmtId="0" fontId="45" fillId="9" borderId="91" xfId="0" applyFont="1" applyFill="1" applyBorder="1" applyAlignment="1">
      <alignment horizontal="center" vertical="center" wrapText="1"/>
    </xf>
    <xf numFmtId="0" fontId="45" fillId="9" borderId="6" xfId="0" applyFont="1" applyFill="1" applyBorder="1" applyAlignment="1">
      <alignment horizontal="center" vertical="center" wrapText="1"/>
    </xf>
    <xf numFmtId="4" fontId="40" fillId="0" borderId="53" xfId="25" applyNumberFormat="1" applyFont="1" applyBorder="1" applyAlignment="1">
      <alignment horizontal="right"/>
    </xf>
    <xf numFmtId="4" fontId="36" fillId="0" borderId="53" xfId="25" applyNumberFormat="1" applyFont="1" applyBorder="1" applyAlignment="1">
      <alignment horizontal="right"/>
    </xf>
    <xf numFmtId="4" fontId="18" fillId="3" borderId="6" xfId="0" applyNumberFormat="1" applyFont="1" applyFill="1" applyBorder="1" applyAlignment="1">
      <alignment horizontal="center" vertical="top" wrapText="1"/>
    </xf>
    <xf numFmtId="4" fontId="18" fillId="3" borderId="70" xfId="0" applyNumberFormat="1" applyFont="1" applyFill="1" applyBorder="1" applyAlignment="1">
      <alignment horizontal="center" vertical="top" wrapText="1"/>
    </xf>
    <xf numFmtId="0" fontId="45" fillId="4" borderId="2" xfId="0" applyFont="1" applyFill="1" applyBorder="1" applyAlignment="1">
      <alignment horizontal="center" vertical="top"/>
    </xf>
    <xf numFmtId="164" fontId="18" fillId="3" borderId="30" xfId="0" applyNumberFormat="1" applyFont="1" applyFill="1" applyBorder="1" applyAlignment="1">
      <alignment horizontal="right" vertical="top" wrapText="1"/>
    </xf>
    <xf numFmtId="0" fontId="20" fillId="3" borderId="31" xfId="0" applyFont="1" applyFill="1" applyBorder="1" applyAlignment="1">
      <alignment horizontal="right" vertical="top" wrapText="1"/>
    </xf>
    <xf numFmtId="2" fontId="18" fillId="3" borderId="36" xfId="0" applyNumberFormat="1" applyFont="1" applyFill="1" applyBorder="1" applyAlignment="1">
      <alignment vertical="top" wrapText="1"/>
    </xf>
    <xf numFmtId="2" fontId="20" fillId="3" borderId="37" xfId="0" applyNumberFormat="1" applyFont="1" applyFill="1" applyBorder="1" applyAlignment="1">
      <alignment horizontal="right" vertical="top" wrapText="1"/>
    </xf>
    <xf numFmtId="2" fontId="20" fillId="3" borderId="93" xfId="0" applyNumberFormat="1" applyFont="1" applyFill="1" applyBorder="1" applyAlignment="1">
      <alignment horizontal="right" vertical="top" wrapText="1"/>
    </xf>
    <xf numFmtId="0" fontId="45" fillId="7" borderId="29" xfId="0" applyFont="1" applyFill="1" applyBorder="1" applyAlignment="1">
      <alignment horizontal="center" vertical="center" wrapText="1"/>
    </xf>
    <xf numFmtId="0" fontId="45" fillId="0" borderId="1" xfId="4" applyFont="1" applyBorder="1" applyAlignment="1">
      <alignment horizontal="center" vertical="center" wrapText="1"/>
    </xf>
    <xf numFmtId="0" fontId="59" fillId="7" borderId="0" xfId="0" applyFont="1" applyFill="1" applyAlignment="1">
      <alignment horizontal="left" vertical="center" readingOrder="1"/>
    </xf>
    <xf numFmtId="0" fontId="47" fillId="0" borderId="1" xfId="4" applyFont="1" applyBorder="1" applyAlignment="1">
      <alignment vertical="top" wrapText="1"/>
    </xf>
    <xf numFmtId="0" fontId="28" fillId="0" borderId="2" xfId="2" applyFont="1" applyBorder="1" applyAlignment="1">
      <alignment horizontal="center"/>
    </xf>
    <xf numFmtId="0" fontId="28" fillId="0" borderId="3" xfId="2" applyFont="1" applyBorder="1" applyAlignment="1">
      <alignment horizontal="center"/>
    </xf>
    <xf numFmtId="0" fontId="17" fillId="0" borderId="10" xfId="2" applyFont="1" applyBorder="1" applyAlignment="1">
      <alignment horizontal="center"/>
    </xf>
    <xf numFmtId="0" fontId="17" fillId="0" borderId="11" xfId="2" applyFont="1" applyBorder="1" applyAlignment="1">
      <alignment horizontal="center"/>
    </xf>
    <xf numFmtId="0" fontId="41" fillId="0" borderId="0" xfId="0" applyFont="1" applyAlignment="1">
      <alignment horizontal="left" vertical="center" wrapText="1"/>
    </xf>
    <xf numFmtId="49" fontId="28" fillId="0" borderId="2" xfId="3" applyNumberFormat="1" applyFont="1" applyBorder="1" applyAlignment="1">
      <alignment horizontal="center" vertical="center"/>
    </xf>
    <xf numFmtId="49" fontId="28" fillId="0" borderId="4" xfId="3" applyNumberFormat="1" applyFont="1" applyBorder="1" applyAlignment="1">
      <alignment horizontal="center" vertical="center"/>
    </xf>
    <xf numFmtId="0" fontId="25" fillId="0" borderId="0" xfId="0" applyFont="1" applyAlignment="1">
      <alignment horizontal="left" vertical="top"/>
    </xf>
    <xf numFmtId="0" fontId="27" fillId="0" borderId="0" xfId="0" applyFont="1" applyAlignment="1">
      <alignment horizontal="left" vertical="top" wrapText="1"/>
    </xf>
    <xf numFmtId="0" fontId="27" fillId="7" borderId="0" xfId="0" applyFont="1" applyFill="1" applyAlignment="1">
      <alignment horizontal="left" vertical="top"/>
    </xf>
    <xf numFmtId="0" fontId="45" fillId="9" borderId="27" xfId="0" applyFont="1" applyFill="1" applyBorder="1" applyAlignment="1">
      <alignment horizontal="center" vertical="center" wrapText="1"/>
    </xf>
    <xf numFmtId="0" fontId="45" fillId="9" borderId="25" xfId="0" applyFont="1" applyFill="1" applyBorder="1" applyAlignment="1">
      <alignment horizontal="center" vertical="center" wrapText="1"/>
    </xf>
    <xf numFmtId="0" fontId="45" fillId="9" borderId="58" xfId="0" applyFont="1" applyFill="1" applyBorder="1" applyAlignment="1">
      <alignment horizontal="center" vertical="center" wrapText="1"/>
    </xf>
    <xf numFmtId="0" fontId="27" fillId="0" borderId="0" xfId="0" applyFont="1" applyAlignment="1">
      <alignment horizontal="left" vertical="top"/>
    </xf>
    <xf numFmtId="0" fontId="45" fillId="9" borderId="57" xfId="0" applyFont="1" applyFill="1" applyBorder="1" applyAlignment="1">
      <alignment horizontal="center" vertical="center" wrapText="1"/>
    </xf>
    <xf numFmtId="0" fontId="27" fillId="7" borderId="0" xfId="4" applyFont="1" applyFill="1" applyAlignment="1">
      <alignment horizontal="left"/>
    </xf>
    <xf numFmtId="0" fontId="17" fillId="0" borderId="10" xfId="4" applyFont="1" applyBorder="1" applyAlignment="1">
      <alignment horizontal="center"/>
    </xf>
    <xf numFmtId="0" fontId="17" fillId="0" borderId="11" xfId="4" applyFont="1" applyBorder="1" applyAlignment="1">
      <alignment horizontal="center"/>
    </xf>
    <xf numFmtId="0" fontId="27" fillId="0" borderId="0" xfId="0" applyFont="1" applyAlignment="1">
      <alignment vertical="center"/>
    </xf>
    <xf numFmtId="0" fontId="35" fillId="0" borderId="0" xfId="0" applyFont="1"/>
    <xf numFmtId="0" fontId="28" fillId="0" borderId="2" xfId="4" applyFont="1" applyBorder="1" applyAlignment="1">
      <alignment horizontal="center"/>
    </xf>
    <xf numFmtId="0" fontId="28" fillId="0" borderId="3" xfId="4" applyFont="1" applyBorder="1" applyAlignment="1">
      <alignment horizontal="center"/>
    </xf>
    <xf numFmtId="0" fontId="28" fillId="0" borderId="2" xfId="4" applyFont="1" applyBorder="1" applyAlignment="1">
      <alignment horizontal="center" vertical="center"/>
    </xf>
    <xf numFmtId="0" fontId="28" fillId="0" borderId="4" xfId="4" applyFont="1" applyBorder="1" applyAlignment="1">
      <alignment horizontal="center" vertical="center"/>
    </xf>
    <xf numFmtId="0" fontId="28" fillId="0" borderId="2" xfId="8" applyFont="1" applyBorder="1" applyAlignment="1">
      <alignment horizontal="center" vertical="center"/>
    </xf>
    <xf numFmtId="0" fontId="28" fillId="0" borderId="4" xfId="8" applyFont="1" applyBorder="1" applyAlignment="1">
      <alignment horizontal="center" vertical="center"/>
    </xf>
    <xf numFmtId="0" fontId="28" fillId="0" borderId="10" xfId="0" applyFont="1" applyBorder="1" applyAlignment="1">
      <alignment horizontal="center"/>
    </xf>
    <xf numFmtId="0" fontId="28" fillId="0" borderId="11" xfId="0" applyFont="1" applyBorder="1" applyAlignment="1">
      <alignment horizontal="center"/>
    </xf>
    <xf numFmtId="0" fontId="28" fillId="0" borderId="2" xfId="8" applyFont="1" applyBorder="1" applyAlignment="1">
      <alignment horizontal="center"/>
    </xf>
    <xf numFmtId="0" fontId="28" fillId="0" borderId="3" xfId="8" applyFont="1" applyBorder="1" applyAlignment="1">
      <alignment horizontal="center"/>
    </xf>
    <xf numFmtId="0" fontId="27" fillId="0" borderId="0" xfId="0" applyFont="1" applyAlignment="1">
      <alignment horizontal="left" vertical="center" wrapText="1"/>
    </xf>
    <xf numFmtId="0" fontId="59" fillId="0" borderId="0" xfId="0" applyFont="1" applyAlignment="1">
      <alignment horizontal="left" vertical="top" wrapText="1"/>
    </xf>
    <xf numFmtId="0" fontId="59" fillId="7" borderId="0" xfId="4" applyFont="1" applyFill="1" applyAlignment="1">
      <alignment horizontal="left"/>
    </xf>
    <xf numFmtId="0" fontId="27" fillId="0" borderId="0" xfId="0" applyFont="1" applyAlignment="1">
      <alignment horizontal="left"/>
    </xf>
    <xf numFmtId="0" fontId="45" fillId="9" borderId="92" xfId="0" applyFont="1" applyFill="1" applyBorder="1" applyAlignment="1">
      <alignment horizontal="center" vertical="center" wrapText="1"/>
    </xf>
    <xf numFmtId="0" fontId="40" fillId="0" borderId="54" xfId="25" applyFont="1" applyBorder="1" applyAlignment="1">
      <alignment horizontal="center" vertical="center"/>
    </xf>
    <xf numFmtId="0" fontId="40" fillId="0" borderId="55" xfId="25" applyFont="1" applyBorder="1" applyAlignment="1">
      <alignment horizontal="center" vertical="center"/>
    </xf>
    <xf numFmtId="0" fontId="40" fillId="0" borderId="56" xfId="25" applyFont="1" applyBorder="1" applyAlignment="1">
      <alignment horizontal="center" vertical="center"/>
    </xf>
    <xf numFmtId="0" fontId="27" fillId="0" borderId="0" xfId="0" applyFont="1" applyAlignment="1">
      <alignment vertical="top" wrapText="1"/>
    </xf>
    <xf numFmtId="0" fontId="45" fillId="7" borderId="78" xfId="0" applyFont="1" applyFill="1" applyBorder="1" applyAlignment="1">
      <alignment horizontal="center" vertical="center" wrapText="1"/>
    </xf>
    <xf numFmtId="0" fontId="45" fillId="7" borderId="25" xfId="0" applyFont="1" applyFill="1" applyBorder="1" applyAlignment="1">
      <alignment horizontal="center" vertical="center" wrapText="1"/>
    </xf>
    <xf numFmtId="0" fontId="45" fillId="7" borderId="58" xfId="0" applyFont="1" applyFill="1" applyBorder="1" applyAlignment="1">
      <alignment horizontal="center" vertical="center" wrapText="1"/>
    </xf>
    <xf numFmtId="0" fontId="27" fillId="0" borderId="0" xfId="0" applyFont="1" applyAlignment="1">
      <alignment horizontal="left" vertical="center"/>
    </xf>
    <xf numFmtId="0" fontId="45" fillId="7" borderId="57" xfId="0" applyFont="1" applyFill="1" applyBorder="1" applyAlignment="1">
      <alignment horizontal="center" vertical="center" wrapText="1"/>
    </xf>
    <xf numFmtId="0" fontId="45" fillId="7" borderId="76" xfId="0" applyFont="1" applyFill="1" applyBorder="1" applyAlignment="1">
      <alignment horizontal="center" vertical="center" wrapText="1"/>
    </xf>
    <xf numFmtId="0" fontId="45" fillId="7" borderId="0" xfId="0" applyFont="1" applyFill="1" applyAlignment="1">
      <alignment horizontal="center" vertical="center" wrapText="1"/>
    </xf>
    <xf numFmtId="0" fontId="40" fillId="7" borderId="51" xfId="0" applyFont="1" applyFill="1" applyBorder="1" applyAlignment="1">
      <alignment horizontal="center" vertical="center" wrapText="1"/>
    </xf>
    <xf numFmtId="0" fontId="0" fillId="0" borderId="27" xfId="0" applyBorder="1" applyAlignment="1">
      <alignment horizontal="center" vertical="center" wrapText="1"/>
    </xf>
    <xf numFmtId="0" fontId="38" fillId="0" borderId="1" xfId="9" applyFont="1" applyBorder="1" applyAlignment="1">
      <alignment horizontal="left" vertical="center"/>
    </xf>
    <xf numFmtId="0" fontId="28" fillId="0" borderId="2" xfId="0" applyFont="1" applyBorder="1" applyAlignment="1">
      <alignment horizontal="center"/>
    </xf>
    <xf numFmtId="0" fontId="28" fillId="0" borderId="3" xfId="0" applyFont="1" applyBorder="1" applyAlignment="1">
      <alignment horizontal="center"/>
    </xf>
    <xf numFmtId="0" fontId="28" fillId="0" borderId="4" xfId="0" applyFont="1" applyBorder="1" applyAlignment="1">
      <alignment horizontal="center"/>
    </xf>
    <xf numFmtId="0" fontId="40" fillId="7" borderId="80" xfId="0" applyFont="1" applyFill="1" applyBorder="1" applyAlignment="1">
      <alignment horizontal="center" vertical="center" wrapText="1"/>
    </xf>
    <xf numFmtId="0" fontId="0" fillId="0" borderId="22" xfId="0" applyBorder="1" applyAlignment="1">
      <alignment horizontal="center" vertical="center" wrapText="1"/>
    </xf>
    <xf numFmtId="0" fontId="40" fillId="7" borderId="22" xfId="0" applyFont="1" applyFill="1" applyBorder="1" applyAlignment="1">
      <alignment horizontal="center" vertical="center" wrapText="1"/>
    </xf>
    <xf numFmtId="0" fontId="0" fillId="0" borderId="23" xfId="0" applyBorder="1" applyAlignment="1">
      <alignment horizontal="center" vertical="center" wrapText="1"/>
    </xf>
    <xf numFmtId="0" fontId="40" fillId="7" borderId="79" xfId="0" applyFont="1" applyFill="1" applyBorder="1" applyAlignment="1">
      <alignment horizontal="center" vertical="center" wrapText="1"/>
    </xf>
    <xf numFmtId="0" fontId="40" fillId="7" borderId="16" xfId="0" applyFont="1" applyFill="1" applyBorder="1" applyAlignment="1">
      <alignment horizontal="center" vertical="center" wrapText="1"/>
    </xf>
    <xf numFmtId="0" fontId="40" fillId="7" borderId="13" xfId="0" applyFont="1" applyFill="1" applyBorder="1" applyAlignment="1">
      <alignment horizontal="center" vertical="center" wrapText="1"/>
    </xf>
    <xf numFmtId="0" fontId="17" fillId="0" borderId="10" xfId="0" applyFont="1" applyBorder="1" applyAlignment="1">
      <alignment horizontal="center" vertical="top"/>
    </xf>
    <xf numFmtId="0" fontId="17" fillId="0" borderId="11" xfId="0" applyFont="1" applyBorder="1" applyAlignment="1">
      <alignment horizontal="center" vertical="top"/>
    </xf>
    <xf numFmtId="0" fontId="28" fillId="0" borderId="2" xfId="8" applyFont="1" applyBorder="1" applyAlignment="1">
      <alignment horizontal="center" wrapText="1"/>
    </xf>
    <xf numFmtId="0" fontId="28" fillId="0" borderId="3" xfId="8" applyFont="1" applyBorder="1" applyAlignment="1">
      <alignment horizontal="center" wrapText="1"/>
    </xf>
    <xf numFmtId="0" fontId="59" fillId="7" borderId="0" xfId="0" applyFont="1" applyFill="1" applyAlignment="1">
      <alignment horizontal="left" vertical="top"/>
    </xf>
    <xf numFmtId="0" fontId="28" fillId="0" borderId="4" xfId="8" applyFont="1" applyBorder="1" applyAlignment="1">
      <alignment horizontal="center" wrapText="1"/>
    </xf>
    <xf numFmtId="0" fontId="17" fillId="0" borderId="10" xfId="0" applyFont="1" applyBorder="1" applyAlignment="1">
      <alignment horizontal="center"/>
    </xf>
    <xf numFmtId="0" fontId="17" fillId="0" borderId="11" xfId="0" applyFont="1" applyBorder="1" applyAlignment="1">
      <alignment horizontal="center"/>
    </xf>
    <xf numFmtId="0" fontId="27" fillId="7" borderId="0" xfId="0" applyFont="1" applyFill="1" applyAlignment="1">
      <alignment horizontal="left" vertical="center"/>
    </xf>
    <xf numFmtId="0" fontId="42" fillId="0" borderId="0" xfId="0" applyFont="1" applyAlignment="1">
      <alignment horizontal="left" vertical="center" wrapText="1"/>
    </xf>
    <xf numFmtId="0" fontId="45" fillId="7" borderId="94" xfId="0" applyFont="1" applyFill="1" applyBorder="1" applyAlignment="1">
      <alignment horizontal="center" vertical="center" wrapText="1"/>
    </xf>
    <xf numFmtId="0" fontId="40" fillId="7" borderId="0" xfId="0" applyFont="1" applyFill="1" applyAlignment="1">
      <alignment horizontal="center" vertical="center" wrapText="1"/>
    </xf>
    <xf numFmtId="0" fontId="0" fillId="0" borderId="25" xfId="0" applyBorder="1" applyAlignment="1">
      <alignment horizontal="center" vertical="center" wrapText="1"/>
    </xf>
    <xf numFmtId="0" fontId="45" fillId="7" borderId="93" xfId="0" applyFont="1" applyFill="1" applyBorder="1" applyAlignment="1">
      <alignment horizontal="center" vertical="center" wrapText="1"/>
    </xf>
    <xf numFmtId="0" fontId="28" fillId="0" borderId="2" xfId="12" applyFont="1" applyBorder="1" applyAlignment="1">
      <alignment horizontal="center" vertical="center"/>
    </xf>
    <xf numFmtId="0" fontId="28" fillId="0" borderId="3" xfId="12" applyFont="1" applyBorder="1" applyAlignment="1">
      <alignment horizontal="center" vertical="center"/>
    </xf>
    <xf numFmtId="0" fontId="17" fillId="0" borderId="1" xfId="12" applyFont="1" applyBorder="1" applyAlignment="1">
      <alignment horizontal="center"/>
    </xf>
    <xf numFmtId="0" fontId="27" fillId="0" borderId="0" xfId="12" applyFont="1" applyAlignment="1">
      <alignment horizontal="left" vertical="top" wrapText="1"/>
    </xf>
    <xf numFmtId="0" fontId="59" fillId="7" borderId="0" xfId="0" applyFont="1" applyFill="1" applyAlignment="1">
      <alignment horizontal="left" vertical="top" readingOrder="1"/>
    </xf>
    <xf numFmtId="0" fontId="59" fillId="5" borderId="0" xfId="0" applyFont="1" applyFill="1" applyAlignment="1">
      <alignment horizontal="left" vertical="top" readingOrder="1"/>
    </xf>
    <xf numFmtId="0" fontId="28" fillId="0" borderId="4" xfId="12" applyFont="1" applyBorder="1" applyAlignment="1">
      <alignment horizontal="center" vertical="center"/>
    </xf>
    <xf numFmtId="0" fontId="27" fillId="7" borderId="0" xfId="0" applyFont="1" applyFill="1" applyAlignment="1">
      <alignment horizontal="left" vertical="top" readingOrder="1"/>
    </xf>
    <xf numFmtId="0" fontId="77" fillId="0" borderId="3" xfId="0" applyFont="1" applyBorder="1" applyAlignment="1">
      <alignment horizontal="center"/>
    </xf>
    <xf numFmtId="0" fontId="77" fillId="0" borderId="4" xfId="0" applyFont="1" applyBorder="1" applyAlignment="1">
      <alignment horizontal="center"/>
    </xf>
    <xf numFmtId="0" fontId="17" fillId="0" borderId="10" xfId="0" applyFont="1" applyBorder="1"/>
    <xf numFmtId="0" fontId="0" fillId="0" borderId="11" xfId="0" applyBorder="1"/>
    <xf numFmtId="0" fontId="17" fillId="0" borderId="10" xfId="0" applyFont="1" applyBorder="1" applyAlignment="1">
      <alignment horizontal="center" vertical="top" wrapText="1"/>
    </xf>
    <xf numFmtId="0" fontId="17" fillId="0" borderId="39" xfId="0" applyFont="1" applyBorder="1" applyAlignment="1">
      <alignment horizontal="center" vertical="top" wrapText="1"/>
    </xf>
    <xf numFmtId="0" fontId="17" fillId="0" borderId="11" xfId="0" applyFont="1" applyBorder="1" applyAlignment="1">
      <alignment horizontal="center" vertical="top" wrapText="1"/>
    </xf>
    <xf numFmtId="0" fontId="25" fillId="0" borderId="0" xfId="0" applyFont="1" applyAlignment="1">
      <alignment horizontal="left" vertical="center"/>
    </xf>
    <xf numFmtId="0" fontId="53" fillId="7" borderId="0" xfId="0" applyFont="1" applyFill="1" applyAlignment="1">
      <alignment horizontal="left" vertical="top"/>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2" xfId="0" applyFont="1" applyBorder="1" applyAlignment="1">
      <alignment horizontal="center"/>
    </xf>
    <xf numFmtId="0" fontId="17" fillId="0" borderId="4" xfId="0" applyFont="1" applyBorder="1" applyAlignment="1">
      <alignment horizontal="center"/>
    </xf>
    <xf numFmtId="0" fontId="53" fillId="7" borderId="0" xfId="4" applyFont="1" applyFill="1" applyAlignment="1">
      <alignment horizontal="left"/>
    </xf>
    <xf numFmtId="0" fontId="35" fillId="0" borderId="0" xfId="19" applyFont="1" applyAlignment="1">
      <alignment horizontal="left" wrapText="1"/>
    </xf>
    <xf numFmtId="0" fontId="59" fillId="0" borderId="0" xfId="19" applyFont="1" applyAlignment="1">
      <alignment horizontal="left" wrapText="1"/>
    </xf>
    <xf numFmtId="0" fontId="25" fillId="0" borderId="0" xfId="0" applyFont="1" applyAlignment="1">
      <alignment vertical="top"/>
    </xf>
    <xf numFmtId="0" fontId="18" fillId="8" borderId="22" xfId="0" applyFont="1" applyFill="1" applyBorder="1" applyAlignment="1">
      <alignment horizontal="center" vertical="center" wrapText="1"/>
    </xf>
    <xf numFmtId="0" fontId="0" fillId="0" borderId="40" xfId="0" applyBorder="1" applyAlignment="1">
      <alignment horizontal="center" vertical="center" wrapText="1"/>
    </xf>
    <xf numFmtId="0" fontId="18" fillId="8" borderId="23" xfId="0" applyFont="1" applyFill="1" applyBorder="1" applyAlignment="1">
      <alignment horizontal="center" vertical="center" wrapText="1"/>
    </xf>
    <xf numFmtId="0" fontId="46" fillId="0" borderId="0" xfId="0" applyFont="1" applyAlignment="1">
      <alignment horizontal="left" wrapText="1"/>
    </xf>
    <xf numFmtId="0" fontId="18" fillId="8" borderId="82" xfId="0" applyFont="1" applyFill="1" applyBorder="1" applyAlignment="1">
      <alignment horizontal="center" vertical="center" wrapText="1"/>
    </xf>
    <xf numFmtId="0" fontId="18" fillId="8" borderId="13" xfId="0" applyFont="1" applyFill="1" applyBorder="1" applyAlignment="1">
      <alignment horizontal="center" vertical="center" wrapText="1"/>
    </xf>
    <xf numFmtId="0" fontId="18" fillId="8" borderId="83" xfId="0" applyFont="1" applyFill="1" applyBorder="1" applyAlignment="1">
      <alignment horizontal="center" vertical="center" wrapText="1"/>
    </xf>
    <xf numFmtId="0" fontId="0" fillId="0" borderId="84" xfId="0" applyBorder="1" applyAlignment="1">
      <alignment horizontal="center" vertical="center" wrapText="1"/>
    </xf>
    <xf numFmtId="0" fontId="18" fillId="8" borderId="0" xfId="0" applyFont="1" applyFill="1" applyAlignment="1">
      <alignment horizontal="center" vertical="center" wrapText="1"/>
    </xf>
    <xf numFmtId="0" fontId="27" fillId="0" borderId="0" xfId="0" applyFont="1" applyAlignment="1">
      <alignment vertical="center" wrapText="1"/>
    </xf>
    <xf numFmtId="0" fontId="35" fillId="0" borderId="0" xfId="0" applyFont="1" applyAlignment="1">
      <alignment wrapText="1"/>
    </xf>
    <xf numFmtId="0" fontId="24" fillId="0" borderId="0" xfId="0" applyFont="1"/>
    <xf numFmtId="0" fontId="27" fillId="0" borderId="0" xfId="19" applyFont="1" applyAlignment="1">
      <alignment horizontal="left" wrapText="1"/>
    </xf>
    <xf numFmtId="0" fontId="35" fillId="0" borderId="0" xfId="0" applyFont="1" applyAlignment="1">
      <alignment horizontal="left" wrapText="1"/>
    </xf>
    <xf numFmtId="0" fontId="57" fillId="7" borderId="0" xfId="0" applyFont="1" applyFill="1" applyAlignment="1">
      <alignment horizontal="left" wrapText="1"/>
    </xf>
    <xf numFmtId="0" fontId="56" fillId="7" borderId="0" xfId="0" applyFont="1" applyFill="1" applyAlignment="1">
      <alignment wrapText="1"/>
    </xf>
    <xf numFmtId="0" fontId="40" fillId="7" borderId="67" xfId="0" applyFont="1" applyFill="1" applyBorder="1" applyAlignment="1">
      <alignment horizontal="center" vertical="center" wrapText="1"/>
    </xf>
    <xf numFmtId="0" fontId="18" fillId="7" borderId="43" xfId="0" applyFont="1" applyFill="1" applyBorder="1" applyAlignment="1">
      <alignment horizontal="center" vertical="center" wrapText="1"/>
    </xf>
    <xf numFmtId="0" fontId="18" fillId="7" borderId="0" xfId="0" applyFont="1" applyFill="1" applyAlignment="1">
      <alignment horizontal="center" vertical="center" wrapText="1"/>
    </xf>
    <xf numFmtId="0" fontId="18" fillId="7" borderId="9" xfId="0" applyFont="1" applyFill="1" applyBorder="1" applyAlignment="1">
      <alignment horizontal="center" vertical="center" wrapText="1"/>
    </xf>
    <xf numFmtId="0" fontId="18" fillId="8" borderId="81" xfId="0" applyFont="1" applyFill="1" applyBorder="1" applyAlignment="1">
      <alignment horizontal="center" vertical="center" wrapText="1"/>
    </xf>
    <xf numFmtId="0" fontId="18" fillId="8" borderId="86" xfId="0" applyFont="1" applyFill="1" applyBorder="1" applyAlignment="1">
      <alignment horizontal="center" vertical="center" wrapText="1"/>
    </xf>
    <xf numFmtId="0" fontId="18" fillId="7" borderId="88" xfId="0" applyFont="1" applyFill="1" applyBorder="1" applyAlignment="1">
      <alignment horizontal="center" vertical="center" wrapText="1"/>
    </xf>
    <xf numFmtId="0" fontId="0" fillId="0" borderId="88" xfId="0" applyBorder="1" applyAlignment="1">
      <alignment horizontal="center" vertical="center" wrapText="1"/>
    </xf>
    <xf numFmtId="0" fontId="0" fillId="0" borderId="87" xfId="0" applyBorder="1" applyAlignment="1">
      <alignment horizontal="center" vertical="center" wrapText="1"/>
    </xf>
    <xf numFmtId="0" fontId="0" fillId="0" borderId="43" xfId="0" applyBorder="1" applyAlignment="1">
      <alignment horizontal="center" vertical="center" wrapText="1"/>
    </xf>
    <xf numFmtId="0" fontId="0" fillId="0" borderId="17" xfId="0" applyBorder="1" applyAlignment="1">
      <alignment horizontal="center" vertical="center" wrapText="1"/>
    </xf>
    <xf numFmtId="0" fontId="28" fillId="0" borderId="4" xfId="4" applyFont="1" applyBorder="1" applyAlignment="1">
      <alignment horizontal="center"/>
    </xf>
    <xf numFmtId="0" fontId="28" fillId="4" borderId="1" xfId="20" applyFont="1" applyFill="1" applyBorder="1"/>
    <xf numFmtId="0" fontId="24" fillId="0" borderId="1" xfId="0" applyFont="1" applyBorder="1"/>
    <xf numFmtId="0" fontId="27" fillId="7" borderId="0" xfId="4" applyFont="1" applyFill="1" applyAlignment="1">
      <alignment horizontal="left" vertical="top"/>
    </xf>
    <xf numFmtId="0" fontId="28" fillId="0" borderId="2" xfId="13" applyFont="1" applyBorder="1" applyAlignment="1">
      <alignment horizontal="center"/>
    </xf>
    <xf numFmtId="0" fontId="28" fillId="0" borderId="3" xfId="13" applyFont="1" applyBorder="1" applyAlignment="1">
      <alignment horizontal="center"/>
    </xf>
    <xf numFmtId="0" fontId="17" fillId="0" borderId="1" xfId="13" applyFont="1" applyBorder="1" applyAlignment="1">
      <alignment horizontal="center" vertical="center" wrapText="1"/>
    </xf>
    <xf numFmtId="0" fontId="34" fillId="0" borderId="1" xfId="0" applyFont="1" applyBorder="1" applyAlignment="1">
      <alignment horizontal="center" vertical="center" wrapText="1"/>
    </xf>
    <xf numFmtId="0" fontId="27" fillId="0" borderId="0" xfId="13" applyFont="1" applyAlignment="1">
      <alignment horizontal="left" wrapText="1"/>
    </xf>
    <xf numFmtId="0" fontId="41" fillId="0" borderId="0" xfId="13" applyFont="1" applyAlignment="1">
      <alignment wrapText="1"/>
    </xf>
    <xf numFmtId="0" fontId="33" fillId="0" borderId="0" xfId="0" applyFont="1" applyAlignment="1">
      <alignment wrapText="1"/>
    </xf>
    <xf numFmtId="0" fontId="28" fillId="0" borderId="10" xfId="13" applyFont="1" applyBorder="1" applyAlignment="1">
      <alignment horizontal="center" wrapText="1"/>
    </xf>
    <xf numFmtId="0" fontId="28" fillId="0" borderId="11" xfId="13" applyFont="1" applyBorder="1" applyAlignment="1">
      <alignment horizontal="center" wrapText="1"/>
    </xf>
    <xf numFmtId="0" fontId="28" fillId="0" borderId="4" xfId="13" applyFont="1" applyBorder="1" applyAlignment="1">
      <alignment horizontal="center"/>
    </xf>
    <xf numFmtId="49" fontId="28" fillId="0" borderId="2" xfId="22" applyNumberFormat="1" applyFont="1" applyBorder="1" applyAlignment="1">
      <alignment horizontal="center"/>
    </xf>
    <xf numFmtId="49" fontId="28" fillId="0" borderId="3" xfId="22" applyNumberFormat="1" applyFont="1" applyBorder="1" applyAlignment="1">
      <alignment horizontal="center"/>
    </xf>
    <xf numFmtId="0" fontId="27" fillId="0" borderId="0" xfId="21" applyFont="1" applyAlignment="1">
      <alignment horizontal="left" vertical="center" wrapText="1"/>
    </xf>
    <xf numFmtId="49" fontId="28" fillId="0" borderId="4" xfId="22" applyNumberFormat="1" applyFont="1" applyBorder="1" applyAlignment="1">
      <alignment horizontal="center"/>
    </xf>
    <xf numFmtId="0" fontId="28" fillId="0" borderId="10" xfId="13" applyFont="1" applyBorder="1" applyAlignment="1">
      <alignment horizontal="center"/>
    </xf>
    <xf numFmtId="0" fontId="28" fillId="0" borderId="11" xfId="13" applyFont="1" applyBorder="1" applyAlignment="1">
      <alignment horizontal="center"/>
    </xf>
    <xf numFmtId="0" fontId="28" fillId="0" borderId="2" xfId="16" applyFont="1" applyBorder="1" applyAlignment="1">
      <alignment horizontal="center"/>
    </xf>
    <xf numFmtId="0" fontId="28" fillId="0" borderId="3" xfId="16" applyFont="1" applyBorder="1" applyAlignment="1">
      <alignment horizontal="center"/>
    </xf>
    <xf numFmtId="0" fontId="27" fillId="0" borderId="0" xfId="13" applyFont="1" applyAlignment="1">
      <alignment horizontal="left" vertical="top" wrapText="1"/>
    </xf>
    <xf numFmtId="0" fontId="27" fillId="7" borderId="0" xfId="4" applyFont="1" applyFill="1" applyAlignment="1">
      <alignment horizontal="left" vertical="top" wrapText="1"/>
    </xf>
    <xf numFmtId="0" fontId="41" fillId="0" borderId="0" xfId="13" applyFont="1" applyAlignment="1">
      <alignment horizontal="left" vertical="center" wrapText="1"/>
    </xf>
    <xf numFmtId="0" fontId="28" fillId="0" borderId="4" xfId="16" applyFont="1" applyBorder="1" applyAlignment="1">
      <alignment horizontal="center"/>
    </xf>
    <xf numFmtId="0" fontId="27" fillId="0" borderId="0" xfId="2" applyFont="1" applyAlignment="1">
      <alignment horizontal="left" vertical="top" wrapText="1"/>
    </xf>
    <xf numFmtId="0" fontId="28" fillId="0" borderId="18" xfId="13" applyFont="1" applyBorder="1" applyAlignment="1">
      <alignment horizontal="center"/>
    </xf>
    <xf numFmtId="0" fontId="28" fillId="0" borderId="19" xfId="13" applyFont="1" applyBorder="1" applyAlignment="1">
      <alignment horizontal="center"/>
    </xf>
    <xf numFmtId="0" fontId="28" fillId="0" borderId="8" xfId="13" applyFont="1" applyBorder="1" applyAlignment="1">
      <alignment horizontal="center"/>
    </xf>
    <xf numFmtId="0" fontId="28" fillId="0" borderId="20" xfId="13" applyFont="1" applyBorder="1" applyAlignment="1">
      <alignment horizontal="center"/>
    </xf>
    <xf numFmtId="0" fontId="28" fillId="0" borderId="1" xfId="13" applyFont="1" applyBorder="1" applyAlignment="1">
      <alignment horizontal="center"/>
    </xf>
    <xf numFmtId="0" fontId="50" fillId="0" borderId="0" xfId="0" applyFont="1" applyAlignment="1">
      <alignment horizontal="left" vertical="center"/>
    </xf>
    <xf numFmtId="0" fontId="18" fillId="8" borderId="43" xfId="0" applyFont="1" applyFill="1" applyBorder="1" applyAlignment="1">
      <alignment horizontal="center" vertical="center" wrapText="1"/>
    </xf>
    <xf numFmtId="0" fontId="18" fillId="8" borderId="68" xfId="0" applyFont="1" applyFill="1" applyBorder="1" applyAlignment="1">
      <alignment horizontal="center" vertical="center" wrapText="1"/>
    </xf>
    <xf numFmtId="0" fontId="18" fillId="8" borderId="16" xfId="0" applyFont="1" applyFill="1" applyBorder="1" applyAlignment="1">
      <alignment horizontal="center" vertical="center" wrapText="1"/>
    </xf>
    <xf numFmtId="0" fontId="18" fillId="8" borderId="12" xfId="0" applyFont="1" applyFill="1" applyBorder="1" applyAlignment="1">
      <alignment horizontal="center" vertical="center" wrapText="1"/>
    </xf>
    <xf numFmtId="0" fontId="18" fillId="8" borderId="76" xfId="0" applyFont="1" applyFill="1" applyBorder="1" applyAlignment="1">
      <alignment horizontal="center" vertical="center" wrapText="1"/>
    </xf>
    <xf numFmtId="0" fontId="18" fillId="8" borderId="65" xfId="0" applyFont="1" applyFill="1" applyBorder="1" applyAlignment="1">
      <alignment horizontal="center" vertical="center" wrapText="1"/>
    </xf>
    <xf numFmtId="0" fontId="18" fillId="8" borderId="38" xfId="0" applyFont="1" applyFill="1" applyBorder="1" applyAlignment="1">
      <alignment horizontal="center" vertical="center" wrapText="1"/>
    </xf>
    <xf numFmtId="0" fontId="18" fillId="8" borderId="46" xfId="0" applyFont="1" applyFill="1" applyBorder="1" applyAlignment="1">
      <alignment horizontal="center" vertical="center" wrapText="1"/>
    </xf>
    <xf numFmtId="0" fontId="45" fillId="7" borderId="89" xfId="0" applyFont="1" applyFill="1" applyBorder="1" applyAlignment="1">
      <alignment horizontal="center" vertical="center" wrapText="1"/>
    </xf>
    <xf numFmtId="0" fontId="45" fillId="7" borderId="73" xfId="0" applyFont="1" applyFill="1" applyBorder="1" applyAlignment="1">
      <alignment horizontal="center" vertical="center" wrapText="1"/>
    </xf>
    <xf numFmtId="0" fontId="18" fillId="3" borderId="45" xfId="0" applyFont="1" applyFill="1" applyBorder="1" applyAlignment="1">
      <alignment horizontal="center" vertical="top" wrapText="1"/>
    </xf>
    <xf numFmtId="0" fontId="18" fillId="3" borderId="38" xfId="0" applyFont="1" applyFill="1" applyBorder="1" applyAlignment="1">
      <alignment horizontal="center" vertical="top" wrapText="1"/>
    </xf>
    <xf numFmtId="0" fontId="18" fillId="8" borderId="72" xfId="0" applyFont="1" applyFill="1" applyBorder="1" applyAlignment="1">
      <alignment horizontal="center" vertical="center" wrapText="1"/>
    </xf>
    <xf numFmtId="0" fontId="0" fillId="0" borderId="73" xfId="0" applyBorder="1" applyAlignment="1">
      <alignment horizontal="center" vertical="center" wrapText="1"/>
    </xf>
    <xf numFmtId="0" fontId="21" fillId="0" borderId="10" xfId="0" applyFont="1" applyBorder="1" applyAlignment="1">
      <alignment horizontal="center"/>
    </xf>
    <xf numFmtId="0" fontId="21" fillId="0" borderId="11" xfId="0" applyFont="1" applyBorder="1" applyAlignment="1">
      <alignment horizontal="center"/>
    </xf>
    <xf numFmtId="0" fontId="47" fillId="0" borderId="2" xfId="4" applyFont="1" applyBorder="1" applyAlignment="1">
      <alignment horizontal="center" vertical="center" wrapText="1"/>
    </xf>
    <xf numFmtId="0" fontId="47" fillId="0" borderId="3" xfId="4" applyFont="1" applyBorder="1" applyAlignment="1">
      <alignment horizontal="center" vertical="center" wrapText="1"/>
    </xf>
    <xf numFmtId="0" fontId="47" fillId="0" borderId="4" xfId="4" applyFont="1" applyBorder="1" applyAlignment="1">
      <alignment horizontal="center" vertical="center" wrapText="1"/>
    </xf>
    <xf numFmtId="0" fontId="47" fillId="0" borderId="0" xfId="0" applyFont="1" applyAlignment="1">
      <alignment vertical="top" wrapText="1"/>
    </xf>
    <xf numFmtId="0" fontId="57" fillId="7" borderId="0" xfId="4" applyFont="1" applyFill="1" applyAlignment="1">
      <alignment horizontal="left" vertical="top"/>
    </xf>
    <xf numFmtId="0" fontId="56" fillId="7" borderId="0" xfId="0" applyFont="1" applyFill="1"/>
    <xf numFmtId="0" fontId="57" fillId="7" borderId="0" xfId="4" applyFont="1" applyFill="1" applyAlignment="1">
      <alignment horizontal="left"/>
    </xf>
    <xf numFmtId="0" fontId="45" fillId="4" borderId="2" xfId="18" applyFont="1" applyFill="1" applyBorder="1" applyAlignment="1">
      <alignment horizontal="center" vertical="top" wrapText="1"/>
    </xf>
    <xf numFmtId="0" fontId="0" fillId="0" borderId="3" xfId="0" applyBorder="1" applyAlignment="1">
      <alignment horizontal="center" vertical="top" wrapText="1"/>
    </xf>
    <xf numFmtId="0" fontId="0" fillId="0" borderId="4" xfId="0" applyBorder="1" applyAlignment="1">
      <alignment horizontal="center" vertical="top" wrapText="1"/>
    </xf>
    <xf numFmtId="0" fontId="18" fillId="8" borderId="52" xfId="0" applyFont="1" applyFill="1" applyBorder="1" applyAlignment="1">
      <alignment horizontal="center" vertical="center" wrapText="1"/>
    </xf>
    <xf numFmtId="0" fontId="19" fillId="8" borderId="0" xfId="0" applyFont="1" applyFill="1" applyAlignment="1">
      <alignment horizontal="center" vertical="center"/>
    </xf>
    <xf numFmtId="0" fontId="19" fillId="8" borderId="5" xfId="0" applyFont="1" applyFill="1" applyBorder="1" applyAlignment="1">
      <alignment horizontal="center" vertical="center"/>
    </xf>
    <xf numFmtId="0" fontId="72" fillId="7" borderId="0" xfId="4" applyFont="1" applyFill="1" applyAlignment="1">
      <alignment horizontal="left" vertical="top"/>
    </xf>
    <xf numFmtId="0" fontId="73" fillId="7" borderId="0" xfId="0" applyFont="1" applyFill="1"/>
    <xf numFmtId="0" fontId="45" fillId="0" borderId="2" xfId="4" applyFont="1" applyBorder="1" applyAlignment="1">
      <alignment horizontal="center" vertical="center" wrapText="1"/>
    </xf>
    <xf numFmtId="0" fontId="45" fillId="0" borderId="3" xfId="4" applyFont="1" applyBorder="1" applyAlignment="1">
      <alignment horizontal="center" vertical="center" wrapText="1"/>
    </xf>
    <xf numFmtId="0" fontId="45" fillId="0" borderId="4" xfId="4" applyFont="1" applyBorder="1" applyAlignment="1">
      <alignment horizontal="center" vertical="center" wrapText="1"/>
    </xf>
    <xf numFmtId="0" fontId="45" fillId="0" borderId="1" xfId="4" applyFont="1" applyBorder="1" applyAlignment="1">
      <alignment horizontal="center" vertical="center"/>
    </xf>
    <xf numFmtId="0" fontId="87" fillId="0" borderId="1" xfId="0" applyFont="1" applyBorder="1" applyAlignment="1">
      <alignment horizontal="center" vertical="center"/>
    </xf>
    <xf numFmtId="0" fontId="21" fillId="0" borderId="1" xfId="4" applyFont="1" applyBorder="1" applyAlignment="1">
      <alignment vertical="center"/>
    </xf>
    <xf numFmtId="0" fontId="0" fillId="0" borderId="1" xfId="0" applyBorder="1" applyAlignment="1">
      <alignment vertical="center"/>
    </xf>
    <xf numFmtId="0" fontId="51" fillId="0" borderId="0" xfId="0" applyFont="1"/>
    <xf numFmtId="0" fontId="57" fillId="0" borderId="0" xfId="0" applyFont="1" applyAlignment="1">
      <alignment horizontal="justify" vertical="center"/>
    </xf>
    <xf numFmtId="0" fontId="78" fillId="0" borderId="0" xfId="0" applyFont="1"/>
    <xf numFmtId="0" fontId="18" fillId="8" borderId="22" xfId="0" applyFont="1" applyFill="1" applyBorder="1" applyAlignment="1">
      <alignment horizontal="center" vertical="center"/>
    </xf>
    <xf numFmtId="0" fontId="18" fillId="8" borderId="23" xfId="0" applyFont="1" applyFill="1" applyBorder="1" applyAlignment="1">
      <alignment horizontal="center" vertical="center"/>
    </xf>
    <xf numFmtId="0" fontId="18" fillId="8" borderId="40" xfId="0" applyFont="1" applyFill="1" applyBorder="1" applyAlignment="1">
      <alignment horizontal="center" vertical="center"/>
    </xf>
  </cellXfs>
  <cellStyles count="28">
    <cellStyle name="Accent6 2" xfId="5" xr:uid="{00000000-0005-0000-0000-000000000000}"/>
    <cellStyle name="Comma 2" xfId="10" xr:uid="{00000000-0005-0000-0000-000001000000}"/>
    <cellStyle name="Comma 2 2" xfId="17" xr:uid="{00000000-0005-0000-0000-000002000000}"/>
    <cellStyle name="Hyperlink" xfId="21" builtinId="8"/>
    <cellStyle name="Normal" xfId="0" builtinId="0"/>
    <cellStyle name="Normal 101" xfId="8" xr:uid="{00000000-0005-0000-0000-000005000000}"/>
    <cellStyle name="Normal 103 2" xfId="15" xr:uid="{00000000-0005-0000-0000-000006000000}"/>
    <cellStyle name="Normal 129" xfId="7" xr:uid="{00000000-0005-0000-0000-000007000000}"/>
    <cellStyle name="Normal 130" xfId="6" xr:uid="{00000000-0005-0000-0000-000008000000}"/>
    <cellStyle name="Normal 2" xfId="9" xr:uid="{00000000-0005-0000-0000-000009000000}"/>
    <cellStyle name="Normal 2 2" xfId="11" xr:uid="{00000000-0005-0000-0000-00000A000000}"/>
    <cellStyle name="Normal 2 2 2" xfId="13" xr:uid="{00000000-0005-0000-0000-00000B000000}"/>
    <cellStyle name="Normal 2 2 3" xfId="27" xr:uid="{00000000-0005-0000-0000-00000C000000}"/>
    <cellStyle name="Normal 2 3" xfId="18" xr:uid="{00000000-0005-0000-0000-00000D000000}"/>
    <cellStyle name="Normal 2 6" xfId="24" xr:uid="{00000000-0005-0000-0000-00000E000000}"/>
    <cellStyle name="Normal 3" xfId="12" xr:uid="{00000000-0005-0000-0000-00000F000000}"/>
    <cellStyle name="Normal 3 2" xfId="19" xr:uid="{00000000-0005-0000-0000-000010000000}"/>
    <cellStyle name="Normal 4" xfId="4" xr:uid="{00000000-0005-0000-0000-000011000000}"/>
    <cellStyle name="Normal 4 2" xfId="25" xr:uid="{00000000-0005-0000-0000-000012000000}"/>
    <cellStyle name="Normal 5" xfId="16" xr:uid="{00000000-0005-0000-0000-000013000000}"/>
    <cellStyle name="Normal 6" xfId="2" xr:uid="{00000000-0005-0000-0000-000014000000}"/>
    <cellStyle name="Normal 7 2" xfId="14" xr:uid="{00000000-0005-0000-0000-000015000000}"/>
    <cellStyle name="Normal 7 2 2" xfId="20" xr:uid="{00000000-0005-0000-0000-000016000000}"/>
    <cellStyle name="Normal_Book1_1" xfId="26" xr:uid="{00000000-0005-0000-0000-000017000000}"/>
    <cellStyle name="Normal_Sheet1" xfId="3" xr:uid="{00000000-0005-0000-0000-000019000000}"/>
    <cellStyle name="Percent" xfId="1" builtinId="5"/>
    <cellStyle name="Percent 2" xfId="23" xr:uid="{00000000-0005-0000-0000-00001B000000}"/>
    <cellStyle name="Обычный 3" xfId="22" xr:uid="{00000000-0005-0000-0000-00001C000000}"/>
  </cellStyles>
  <dxfs count="0"/>
  <tableStyles count="1" defaultTableStyle="TableStyleMedium2" defaultPivotStyle="PivotStyleLight16">
    <tableStyle name="Invisible" pivot="0" table="0" count="0" xr9:uid="{00000000-0011-0000-FFFF-FFFF00000000}"/>
  </tableStyles>
  <colors>
    <mruColors>
      <color rgb="FF62B638"/>
      <color rgb="FF339933"/>
      <color rgb="FFFAB406"/>
      <color rgb="FF774F27"/>
      <color rgb="FFD9D9D9"/>
      <color rgb="FFF2F2F2"/>
      <color rgb="FFB9977D"/>
      <color rgb="FF9B7151"/>
      <color rgb="FF000000"/>
      <color rgb="FF9537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7.xml"/><Relationship Id="rId1" Type="http://schemas.microsoft.com/office/2011/relationships/chartStyle" Target="style17.xml"/></Relationships>
</file>

<file path=xl/charts/_rels/chart2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6.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7.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8.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9.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2.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23504967240023E-2"/>
          <c:y val="7.2839417800047726E-2"/>
          <c:w val="0.8767726142577712"/>
          <c:h val="0.72054561361647973"/>
        </c:manualLayout>
      </c:layout>
      <c:lineChart>
        <c:grouping val="standard"/>
        <c:varyColors val="0"/>
        <c:ser>
          <c:idx val="0"/>
          <c:order val="0"/>
          <c:tx>
            <c:strRef>
              <c:f>'D1'!$B$36</c:f>
              <c:strCache>
                <c:ptCount val="1"/>
                <c:pt idx="0">
                  <c:v>RUS</c:v>
                </c:pt>
              </c:strCache>
            </c:strRef>
          </c:tx>
          <c:spPr>
            <a:ln w="34925" cap="rnd">
              <a:solidFill>
                <a:schemeClr val="tx1">
                  <a:lumMod val="65000"/>
                  <a:lumOff val="35000"/>
                </a:schemeClr>
              </a:solidFill>
              <a:prstDash val="sysDot"/>
              <a:round/>
            </a:ln>
            <a:effectLst/>
          </c:spPr>
          <c:marker>
            <c:symbol val="none"/>
          </c:marker>
          <c:cat>
            <c:multiLvlStrRef>
              <c:f>'D1'!$C$34:$H$35</c:f>
              <c:multiLvlStrCache>
                <c:ptCount val="6"/>
                <c:lvl>
                  <c:pt idx="0">
                    <c:v>I</c:v>
                  </c:pt>
                  <c:pt idx="1">
                    <c:v>II</c:v>
                  </c:pt>
                  <c:pt idx="2">
                    <c:v>III</c:v>
                  </c:pt>
                  <c:pt idx="3">
                    <c:v>IV</c:v>
                  </c:pt>
                  <c:pt idx="4">
                    <c:v>I*</c:v>
                  </c:pt>
                  <c:pt idx="5">
                    <c:v>II</c:v>
                  </c:pt>
                </c:lvl>
                <c:lvl>
                  <c:pt idx="0">
                    <c:v>2023</c:v>
                  </c:pt>
                  <c:pt idx="4">
                    <c:v>2024</c:v>
                  </c:pt>
                </c:lvl>
              </c:multiLvlStrCache>
            </c:multiLvlStrRef>
          </c:cat>
          <c:val>
            <c:numRef>
              <c:f>'D1'!$C$36:$H$36</c:f>
              <c:numCache>
                <c:formatCode>0.0</c:formatCode>
                <c:ptCount val="6"/>
                <c:pt idx="0">
                  <c:v>98.2</c:v>
                </c:pt>
                <c:pt idx="1">
                  <c:v>104.9</c:v>
                </c:pt>
                <c:pt idx="2">
                  <c:v>105.5</c:v>
                </c:pt>
                <c:pt idx="3" formatCode="General">
                  <c:v>105.1</c:v>
                </c:pt>
                <c:pt idx="4" formatCode="General">
                  <c:v>105.4</c:v>
                </c:pt>
                <c:pt idx="5" formatCode="General">
                  <c:v>104.1</c:v>
                </c:pt>
              </c:numCache>
            </c:numRef>
          </c:val>
          <c:smooth val="0"/>
          <c:extLst>
            <c:ext xmlns:c16="http://schemas.microsoft.com/office/drawing/2014/chart" uri="{C3380CC4-5D6E-409C-BE32-E72D297353CC}">
              <c16:uniqueId val="{00000000-A722-4D27-BDE0-C545B1A7491C}"/>
            </c:ext>
          </c:extLst>
        </c:ser>
        <c:ser>
          <c:idx val="1"/>
          <c:order val="1"/>
          <c:tx>
            <c:strRef>
              <c:f>'D1'!$B$37</c:f>
              <c:strCache>
                <c:ptCount val="1"/>
                <c:pt idx="0">
                  <c:v>UKR</c:v>
                </c:pt>
              </c:strCache>
            </c:strRef>
          </c:tx>
          <c:spPr>
            <a:ln w="28575" cap="rnd">
              <a:solidFill>
                <a:schemeClr val="accent2">
                  <a:lumMod val="50000"/>
                </a:schemeClr>
              </a:solidFill>
              <a:prstDash val="sysDash"/>
              <a:round/>
            </a:ln>
            <a:effectLst/>
          </c:spPr>
          <c:marker>
            <c:symbol val="none"/>
          </c:marker>
          <c:cat>
            <c:multiLvlStrRef>
              <c:f>'D1'!$C$34:$H$35</c:f>
              <c:multiLvlStrCache>
                <c:ptCount val="6"/>
                <c:lvl>
                  <c:pt idx="0">
                    <c:v>I</c:v>
                  </c:pt>
                  <c:pt idx="1">
                    <c:v>II</c:v>
                  </c:pt>
                  <c:pt idx="2">
                    <c:v>III</c:v>
                  </c:pt>
                  <c:pt idx="3">
                    <c:v>IV</c:v>
                  </c:pt>
                  <c:pt idx="4">
                    <c:v>I*</c:v>
                  </c:pt>
                  <c:pt idx="5">
                    <c:v>II</c:v>
                  </c:pt>
                </c:lvl>
                <c:lvl>
                  <c:pt idx="0">
                    <c:v>2023</c:v>
                  </c:pt>
                  <c:pt idx="4">
                    <c:v>2024</c:v>
                  </c:pt>
                </c:lvl>
              </c:multiLvlStrCache>
            </c:multiLvlStrRef>
          </c:cat>
          <c:val>
            <c:numRef>
              <c:f>'D1'!$C$37:$H$37</c:f>
              <c:numCache>
                <c:formatCode>General</c:formatCode>
                <c:ptCount val="6"/>
                <c:pt idx="0">
                  <c:v>89.5</c:v>
                </c:pt>
                <c:pt idx="1">
                  <c:v>118.1</c:v>
                </c:pt>
                <c:pt idx="2">
                  <c:v>109.3</c:v>
                </c:pt>
                <c:pt idx="3">
                  <c:v>104.5</c:v>
                </c:pt>
                <c:pt idx="4">
                  <c:v>103.9</c:v>
                </c:pt>
                <c:pt idx="5">
                  <c:v>103.7</c:v>
                </c:pt>
              </c:numCache>
            </c:numRef>
          </c:val>
          <c:smooth val="0"/>
          <c:extLst>
            <c:ext xmlns:c16="http://schemas.microsoft.com/office/drawing/2014/chart" uri="{C3380CC4-5D6E-409C-BE32-E72D297353CC}">
              <c16:uniqueId val="{00000001-A722-4D27-BDE0-C545B1A7491C}"/>
            </c:ext>
          </c:extLst>
        </c:ser>
        <c:ser>
          <c:idx val="2"/>
          <c:order val="2"/>
          <c:tx>
            <c:strRef>
              <c:f>'D1'!$B$38</c:f>
              <c:strCache>
                <c:ptCount val="1"/>
                <c:pt idx="0">
                  <c:v>ROU</c:v>
                </c:pt>
              </c:strCache>
            </c:strRef>
          </c:tx>
          <c:spPr>
            <a:ln w="28575" cap="rnd">
              <a:solidFill>
                <a:schemeClr val="tx1"/>
              </a:solidFill>
              <a:prstDash val="dash"/>
              <a:round/>
            </a:ln>
            <a:effectLst/>
          </c:spPr>
          <c:marker>
            <c:symbol val="none"/>
          </c:marker>
          <c:cat>
            <c:multiLvlStrRef>
              <c:f>'D1'!$C$34:$H$35</c:f>
              <c:multiLvlStrCache>
                <c:ptCount val="6"/>
                <c:lvl>
                  <c:pt idx="0">
                    <c:v>I</c:v>
                  </c:pt>
                  <c:pt idx="1">
                    <c:v>II</c:v>
                  </c:pt>
                  <c:pt idx="2">
                    <c:v>III</c:v>
                  </c:pt>
                  <c:pt idx="3">
                    <c:v>IV</c:v>
                  </c:pt>
                  <c:pt idx="4">
                    <c:v>I*</c:v>
                  </c:pt>
                  <c:pt idx="5">
                    <c:v>II</c:v>
                  </c:pt>
                </c:lvl>
                <c:lvl>
                  <c:pt idx="0">
                    <c:v>2023</c:v>
                  </c:pt>
                  <c:pt idx="4">
                    <c:v>2024</c:v>
                  </c:pt>
                </c:lvl>
              </c:multiLvlStrCache>
            </c:multiLvlStrRef>
          </c:cat>
          <c:val>
            <c:numRef>
              <c:f>'D1'!$C$38:$H$38</c:f>
              <c:numCache>
                <c:formatCode>General</c:formatCode>
                <c:ptCount val="6"/>
                <c:pt idx="0">
                  <c:v>102.4</c:v>
                </c:pt>
                <c:pt idx="1">
                  <c:v>101.1</c:v>
                </c:pt>
                <c:pt idx="2">
                  <c:v>101.9</c:v>
                </c:pt>
                <c:pt idx="3">
                  <c:v>103</c:v>
                </c:pt>
                <c:pt idx="4">
                  <c:v>100.1</c:v>
                </c:pt>
                <c:pt idx="5">
                  <c:v>100.1</c:v>
                </c:pt>
              </c:numCache>
            </c:numRef>
          </c:val>
          <c:smooth val="0"/>
          <c:extLst>
            <c:ext xmlns:c16="http://schemas.microsoft.com/office/drawing/2014/chart" uri="{C3380CC4-5D6E-409C-BE32-E72D297353CC}">
              <c16:uniqueId val="{00000002-A722-4D27-BDE0-C545B1A7491C}"/>
            </c:ext>
          </c:extLst>
        </c:ser>
        <c:ser>
          <c:idx val="3"/>
          <c:order val="3"/>
          <c:tx>
            <c:strRef>
              <c:f>'D1'!$B$39</c:f>
              <c:strCache>
                <c:ptCount val="1"/>
                <c:pt idx="0">
                  <c:v>UE</c:v>
                </c:pt>
              </c:strCache>
            </c:strRef>
          </c:tx>
          <c:spPr>
            <a:ln>
              <a:solidFill>
                <a:schemeClr val="accent2">
                  <a:lumMod val="50000"/>
                </a:schemeClr>
              </a:solidFill>
            </a:ln>
          </c:spPr>
          <c:marker>
            <c:symbol val="none"/>
          </c:marker>
          <c:cat>
            <c:multiLvlStrRef>
              <c:f>'D1'!$C$34:$H$35</c:f>
              <c:multiLvlStrCache>
                <c:ptCount val="6"/>
                <c:lvl>
                  <c:pt idx="0">
                    <c:v>I</c:v>
                  </c:pt>
                  <c:pt idx="1">
                    <c:v>II</c:v>
                  </c:pt>
                  <c:pt idx="2">
                    <c:v>III</c:v>
                  </c:pt>
                  <c:pt idx="3">
                    <c:v>IV</c:v>
                  </c:pt>
                  <c:pt idx="4">
                    <c:v>I*</c:v>
                  </c:pt>
                  <c:pt idx="5">
                    <c:v>II</c:v>
                  </c:pt>
                </c:lvl>
                <c:lvl>
                  <c:pt idx="0">
                    <c:v>2023</c:v>
                  </c:pt>
                  <c:pt idx="4">
                    <c:v>2024</c:v>
                  </c:pt>
                </c:lvl>
              </c:multiLvlStrCache>
            </c:multiLvlStrRef>
          </c:cat>
          <c:val>
            <c:numRef>
              <c:f>'D1'!$C$39:$H$39</c:f>
              <c:numCache>
                <c:formatCode>General</c:formatCode>
                <c:ptCount val="6"/>
                <c:pt idx="0">
                  <c:v>100.1</c:v>
                </c:pt>
                <c:pt idx="1">
                  <c:v>100.1</c:v>
                </c:pt>
                <c:pt idx="2">
                  <c:v>100</c:v>
                </c:pt>
                <c:pt idx="3">
                  <c:v>100</c:v>
                </c:pt>
                <c:pt idx="4">
                  <c:v>100</c:v>
                </c:pt>
                <c:pt idx="5">
                  <c:v>100.3</c:v>
                </c:pt>
              </c:numCache>
            </c:numRef>
          </c:val>
          <c:smooth val="0"/>
          <c:extLst>
            <c:ext xmlns:c16="http://schemas.microsoft.com/office/drawing/2014/chart" uri="{C3380CC4-5D6E-409C-BE32-E72D297353CC}">
              <c16:uniqueId val="{00000003-A722-4D27-BDE0-C545B1A7491C}"/>
            </c:ext>
          </c:extLst>
        </c:ser>
        <c:ser>
          <c:idx val="4"/>
          <c:order val="4"/>
          <c:tx>
            <c:strRef>
              <c:f>'D1'!#REF!</c:f>
              <c:strCache>
                <c:ptCount val="1"/>
                <c:pt idx="0">
                  <c:v>#REF!</c:v>
                </c:pt>
              </c:strCache>
            </c:strRef>
          </c:tx>
          <c:marker>
            <c:symbol val="none"/>
          </c:marker>
          <c:cat>
            <c:multiLvlStrRef>
              <c:f>'D1'!$C$34:$H$35</c:f>
              <c:multiLvlStrCache>
                <c:ptCount val="6"/>
                <c:lvl>
                  <c:pt idx="0">
                    <c:v>I</c:v>
                  </c:pt>
                  <c:pt idx="1">
                    <c:v>II</c:v>
                  </c:pt>
                  <c:pt idx="2">
                    <c:v>III</c:v>
                  </c:pt>
                  <c:pt idx="3">
                    <c:v>IV</c:v>
                  </c:pt>
                  <c:pt idx="4">
                    <c:v>I*</c:v>
                  </c:pt>
                  <c:pt idx="5">
                    <c:v>II</c:v>
                  </c:pt>
                </c:lvl>
                <c:lvl>
                  <c:pt idx="0">
                    <c:v>2023</c:v>
                  </c:pt>
                  <c:pt idx="4">
                    <c:v>2024</c:v>
                  </c:pt>
                </c:lvl>
              </c:multiLvlStrCache>
            </c:multiLvlStrRef>
          </c:cat>
          <c:val>
            <c:numRef>
              <c:f>'D1'!#REF!</c:f>
              <c:numCache>
                <c:formatCode>General</c:formatCode>
                <c:ptCount val="1"/>
                <c:pt idx="0">
                  <c:v>1</c:v>
                </c:pt>
              </c:numCache>
            </c:numRef>
          </c:val>
          <c:smooth val="0"/>
          <c:extLst>
            <c:ext xmlns:c16="http://schemas.microsoft.com/office/drawing/2014/chart" uri="{C3380CC4-5D6E-409C-BE32-E72D297353CC}">
              <c16:uniqueId val="{00000004-A722-4D27-BDE0-C545B1A7491C}"/>
            </c:ext>
          </c:extLst>
        </c:ser>
        <c:ser>
          <c:idx val="5"/>
          <c:order val="5"/>
          <c:tx>
            <c:strRef>
              <c:f>'D1'!$B$40</c:f>
              <c:strCache>
                <c:ptCount val="1"/>
                <c:pt idx="0">
                  <c:v>MDA</c:v>
                </c:pt>
              </c:strCache>
            </c:strRef>
          </c:tx>
          <c:spPr>
            <a:ln>
              <a:solidFill>
                <a:srgbClr val="FAB406"/>
              </a:solidFill>
            </a:ln>
          </c:spPr>
          <c:marker>
            <c:symbol val="none"/>
          </c:marker>
          <c:cat>
            <c:multiLvlStrRef>
              <c:f>'D1'!$C$34:$H$35</c:f>
              <c:multiLvlStrCache>
                <c:ptCount val="6"/>
                <c:lvl>
                  <c:pt idx="0">
                    <c:v>I</c:v>
                  </c:pt>
                  <c:pt idx="1">
                    <c:v>II</c:v>
                  </c:pt>
                  <c:pt idx="2">
                    <c:v>III</c:v>
                  </c:pt>
                  <c:pt idx="3">
                    <c:v>IV</c:v>
                  </c:pt>
                  <c:pt idx="4">
                    <c:v>I*</c:v>
                  </c:pt>
                  <c:pt idx="5">
                    <c:v>II</c:v>
                  </c:pt>
                </c:lvl>
                <c:lvl>
                  <c:pt idx="0">
                    <c:v>2023</c:v>
                  </c:pt>
                  <c:pt idx="4">
                    <c:v>2024</c:v>
                  </c:pt>
                </c:lvl>
              </c:multiLvlStrCache>
            </c:multiLvlStrRef>
          </c:cat>
          <c:val>
            <c:numRef>
              <c:f>'D1'!$C$40:$H$40</c:f>
              <c:numCache>
                <c:formatCode>General</c:formatCode>
                <c:ptCount val="6"/>
                <c:pt idx="0">
                  <c:v>97.6</c:v>
                </c:pt>
                <c:pt idx="1">
                  <c:v>97.8</c:v>
                </c:pt>
                <c:pt idx="2">
                  <c:v>102.6</c:v>
                </c:pt>
                <c:pt idx="3">
                  <c:v>100.2</c:v>
                </c:pt>
                <c:pt idx="4">
                  <c:v>101.9</c:v>
                </c:pt>
                <c:pt idx="5">
                  <c:v>102.4</c:v>
                </c:pt>
              </c:numCache>
            </c:numRef>
          </c:val>
          <c:smooth val="0"/>
          <c:extLst>
            <c:ext xmlns:c16="http://schemas.microsoft.com/office/drawing/2014/chart" uri="{C3380CC4-5D6E-409C-BE32-E72D297353CC}">
              <c16:uniqueId val="{00000005-A722-4D27-BDE0-C545B1A7491C}"/>
            </c:ext>
          </c:extLst>
        </c:ser>
        <c:dLbls>
          <c:showLegendKey val="0"/>
          <c:showVal val="0"/>
          <c:showCatName val="0"/>
          <c:showSerName val="0"/>
          <c:showPercent val="0"/>
          <c:showBubbleSize val="0"/>
        </c:dLbls>
        <c:smooth val="0"/>
        <c:axId val="543011552"/>
        <c:axId val="1"/>
      </c:lineChart>
      <c:catAx>
        <c:axId val="543011552"/>
        <c:scaling>
          <c:orientation val="minMax"/>
        </c:scaling>
        <c:delete val="0"/>
        <c:axPos val="b"/>
        <c:majorGridlines>
          <c:spPr>
            <a:ln>
              <a:solidFill>
                <a:schemeClr val="bg1">
                  <a:lumMod val="65000"/>
                </a:schemeClr>
              </a:solidFill>
              <a:prstDash val="dash"/>
            </a:ln>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0" vert="horz"/>
          <a:lstStyle/>
          <a:p>
            <a:pPr>
              <a:defRPr sz="800">
                <a:latin typeface="Cambria" panose="02040503050406030204" pitchFamily="18" charset="0"/>
                <a:ea typeface="Cambria" panose="02040503050406030204" pitchFamily="18" charset="0"/>
              </a:defRPr>
            </a:pPr>
            <a:endParaRPr lang="ro-MD"/>
          </a:p>
        </c:txPr>
        <c:crossAx val="1"/>
        <c:crosses val="autoZero"/>
        <c:auto val="1"/>
        <c:lblAlgn val="ctr"/>
        <c:lblOffset val="0"/>
        <c:noMultiLvlLbl val="0"/>
      </c:catAx>
      <c:valAx>
        <c:axId val="1"/>
        <c:scaling>
          <c:orientation val="minMax"/>
          <c:max val="120"/>
          <c:min val="80"/>
        </c:scaling>
        <c:delete val="0"/>
        <c:axPos val="l"/>
        <c:majorGridlines>
          <c:spPr>
            <a:ln w="9525" cap="flat" cmpd="sng" algn="ctr">
              <a:solidFill>
                <a:schemeClr val="bg1">
                  <a:lumMod val="65000"/>
                </a:schemeClr>
              </a:solidFill>
              <a:prstDash val="dash"/>
              <a:round/>
            </a:ln>
            <a:effectLst/>
          </c:spPr>
        </c:majorGridlines>
        <c:numFmt formatCode="0" sourceLinked="0"/>
        <c:majorTickMark val="none"/>
        <c:minorTickMark val="none"/>
        <c:tickLblPos val="nextTo"/>
        <c:spPr>
          <a:ln w="9525">
            <a:noFill/>
          </a:ln>
        </c:spPr>
        <c:txPr>
          <a:bodyPr rot="0" vert="horz"/>
          <a:lstStyle/>
          <a:p>
            <a:pPr>
              <a:defRPr sz="900">
                <a:latin typeface="Cambria" panose="02040503050406030204" pitchFamily="18" charset="0"/>
                <a:ea typeface="Cambria" panose="02040503050406030204" pitchFamily="18" charset="0"/>
              </a:defRPr>
            </a:pPr>
            <a:endParaRPr lang="ro-MD"/>
          </a:p>
        </c:txPr>
        <c:crossAx val="543011552"/>
        <c:crosses val="autoZero"/>
        <c:crossBetween val="between"/>
        <c:majorUnit val="10"/>
      </c:valAx>
      <c:spPr>
        <a:noFill/>
        <a:ln w="25400">
          <a:noFill/>
        </a:ln>
      </c:spPr>
    </c:plotArea>
    <c:legend>
      <c:legendPos val="b"/>
      <c:legendEntry>
        <c:idx val="2"/>
        <c:txPr>
          <a:bodyPr/>
          <a:lstStyle/>
          <a:p>
            <a:pPr>
              <a:defRPr sz="800">
                <a:latin typeface="Cambria" panose="02040503050406030204" pitchFamily="18" charset="0"/>
                <a:ea typeface="Cambria" panose="02040503050406030204" pitchFamily="18" charset="0"/>
                <a:cs typeface="Dubai Medium" panose="020B0603030403030204" pitchFamily="34" charset="-78"/>
              </a:defRPr>
            </a:pPr>
            <a:endParaRPr lang="ro-MD"/>
          </a:p>
        </c:txPr>
      </c:legendEntry>
      <c:legendEntry>
        <c:idx val="4"/>
        <c:delete val="1"/>
      </c:legendEntry>
      <c:layout>
        <c:manualLayout>
          <c:xMode val="edge"/>
          <c:yMode val="edge"/>
          <c:x val="4.2282961205191816E-2"/>
          <c:y val="0.87468888358652142"/>
          <c:w val="0.9309538247264727"/>
          <c:h val="0.10598769850738354"/>
        </c:manualLayout>
      </c:layout>
      <c:overlay val="0"/>
      <c:spPr>
        <a:noFill/>
        <a:ln w="25400">
          <a:noFill/>
        </a:ln>
      </c:spPr>
      <c:txPr>
        <a:bodyPr/>
        <a:lstStyle/>
        <a:p>
          <a:pPr>
            <a:defRPr sz="800">
              <a:latin typeface="Dubai Medium" panose="020B0603030403030204" pitchFamily="34" charset="-78"/>
              <a:cs typeface="Dubai Medium" panose="020B0603030403030204" pitchFamily="34" charset="-78"/>
            </a:defRPr>
          </a:pPr>
          <a:endParaRPr lang="ro-MD"/>
        </a:p>
      </c:txPr>
    </c:legend>
    <c:plotVisOnly val="0"/>
    <c:dispBlanksAs val="gap"/>
    <c:showDLblsOverMax val="0"/>
  </c:chart>
  <c:spPr>
    <a:solidFill>
      <a:schemeClr val="bg1">
        <a:lumMod val="95000"/>
      </a:schemeClr>
    </a:solidFill>
    <a:ln w="9525" cap="flat" cmpd="sng" algn="ctr">
      <a:solidFill>
        <a:schemeClr val="bg1">
          <a:lumMod val="85000"/>
        </a:schemeClr>
      </a:solidFill>
      <a:round/>
    </a:ln>
    <a:effectLst/>
  </c:spPr>
  <c:txPr>
    <a:bodyPr/>
    <a:lstStyle/>
    <a:p>
      <a:pPr>
        <a:defRPr sz="900" b="0" i="0" u="none" strike="noStrike" baseline="0">
          <a:solidFill>
            <a:srgbClr val="000000"/>
          </a:solidFill>
          <a:latin typeface="PermianSerifTypeface"/>
          <a:ea typeface="PermianSerifTypeface"/>
          <a:cs typeface="PermianSerifTypeface"/>
        </a:defRPr>
      </a:pPr>
      <a:endParaRPr lang="ro-MD"/>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81818646754294E-2"/>
          <c:y val="1.9810203060413967E-2"/>
          <c:w val="0.88148971400737397"/>
          <c:h val="0.68145847420042027"/>
        </c:manualLayout>
      </c:layout>
      <c:barChart>
        <c:barDir val="col"/>
        <c:grouping val="stacked"/>
        <c:varyColors val="0"/>
        <c:ser>
          <c:idx val="0"/>
          <c:order val="0"/>
          <c:tx>
            <c:strRef>
              <c:f>'D13'!$B$46</c:f>
              <c:strCache>
                <c:ptCount val="1"/>
                <c:pt idx="0">
                  <c:v>Transferuri personale</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2023 I*</c:v>
              </c:pt>
              <c:pt idx="1">
                <c:v>2023 II*</c:v>
              </c:pt>
              <c:pt idx="2">
                <c:v>2023 III*</c:v>
              </c:pt>
              <c:pt idx="3">
                <c:v>2023 IV*</c:v>
              </c:pt>
              <c:pt idx="4">
                <c:v>2024 I*</c:v>
              </c:pt>
              <c:pt idx="5">
                <c:v>2024 II</c:v>
              </c:pt>
            </c:strLit>
          </c:cat>
          <c:val>
            <c:numRef>
              <c:f>'D13'!$C$46:$H$46</c:f>
              <c:numCache>
                <c:formatCode>General</c:formatCode>
                <c:ptCount val="6"/>
                <c:pt idx="0">
                  <c:v>271.39999999999998</c:v>
                </c:pt>
                <c:pt idx="1">
                  <c:v>298.69</c:v>
                </c:pt>
                <c:pt idx="2">
                  <c:v>283.67</c:v>
                </c:pt>
                <c:pt idx="3">
                  <c:v>268.85000000000002</c:v>
                </c:pt>
                <c:pt idx="4">
                  <c:v>250.11</c:v>
                </c:pt>
                <c:pt idx="5">
                  <c:v>259.17</c:v>
                </c:pt>
              </c:numCache>
            </c:numRef>
          </c:val>
          <c:extLst>
            <c:ext xmlns:c16="http://schemas.microsoft.com/office/drawing/2014/chart" uri="{C3380CC4-5D6E-409C-BE32-E72D297353CC}">
              <c16:uniqueId val="{00000000-9F74-4D68-848C-B18F2FB436CD}"/>
            </c:ext>
          </c:extLst>
        </c:ser>
        <c:ser>
          <c:idx val="1"/>
          <c:order val="1"/>
          <c:tx>
            <c:strRef>
              <c:f>'D13'!$B$47</c:f>
              <c:strCache>
                <c:ptCount val="1"/>
                <c:pt idx="0">
                  <c:v>Remunerarea salariaților </c:v>
                </c:pt>
              </c:strCache>
            </c:strRef>
          </c:tx>
          <c:spPr>
            <a:solidFill>
              <a:schemeClr val="bg1">
                <a:lumMod val="75000"/>
              </a:schemeClr>
            </a:solidFill>
            <a:ln>
              <a:noFill/>
            </a:ln>
            <a:effectLst/>
          </c:spPr>
          <c:invertIfNegative val="0"/>
          <c:cat>
            <c:strLit>
              <c:ptCount val="6"/>
              <c:pt idx="0">
                <c:v>2023 I*</c:v>
              </c:pt>
              <c:pt idx="1">
                <c:v>2023 II*</c:v>
              </c:pt>
              <c:pt idx="2">
                <c:v>2023 III*</c:v>
              </c:pt>
              <c:pt idx="3">
                <c:v>2023 IV*</c:v>
              </c:pt>
              <c:pt idx="4">
                <c:v>2024 I*</c:v>
              </c:pt>
              <c:pt idx="5">
                <c:v>2024 II</c:v>
              </c:pt>
            </c:strLit>
          </c:cat>
          <c:val>
            <c:numRef>
              <c:f>'D13'!$C$47:$H$47</c:f>
              <c:numCache>
                <c:formatCode>General</c:formatCode>
                <c:ptCount val="6"/>
                <c:pt idx="0">
                  <c:v>180.25000000000003</c:v>
                </c:pt>
                <c:pt idx="1">
                  <c:v>189.89999999999998</c:v>
                </c:pt>
                <c:pt idx="2">
                  <c:v>195.55999999999997</c:v>
                </c:pt>
                <c:pt idx="3">
                  <c:v>194.74999999999997</c:v>
                </c:pt>
                <c:pt idx="4">
                  <c:v>169.93</c:v>
                </c:pt>
                <c:pt idx="5">
                  <c:v>204.74999999999997</c:v>
                </c:pt>
              </c:numCache>
            </c:numRef>
          </c:val>
          <c:extLst>
            <c:ext xmlns:c16="http://schemas.microsoft.com/office/drawing/2014/chart" uri="{C3380CC4-5D6E-409C-BE32-E72D297353CC}">
              <c16:uniqueId val="{00000002-9F74-4D68-848C-B18F2FB436CD}"/>
            </c:ext>
          </c:extLst>
        </c:ser>
        <c:ser>
          <c:idx val="2"/>
          <c:order val="2"/>
          <c:tx>
            <c:strRef>
              <c:f>'D13'!$B$48</c:f>
              <c:strCache>
                <c:ptCount val="1"/>
                <c:pt idx="0">
                  <c:v>Transferuri de capital între gospodăriile populației</c:v>
                </c:pt>
              </c:strCache>
            </c:strRef>
          </c:tx>
          <c:spPr>
            <a:solidFill>
              <a:schemeClr val="accent6">
                <a:lumMod val="60000"/>
                <a:lumOff val="40000"/>
              </a:schemeClr>
            </a:solidFill>
            <a:ln>
              <a:noFill/>
            </a:ln>
            <a:effectLst/>
          </c:spPr>
          <c:invertIfNegative val="0"/>
          <c:cat>
            <c:strLit>
              <c:ptCount val="6"/>
              <c:pt idx="0">
                <c:v>2023 I*</c:v>
              </c:pt>
              <c:pt idx="1">
                <c:v>2023 II*</c:v>
              </c:pt>
              <c:pt idx="2">
                <c:v>2023 III*</c:v>
              </c:pt>
              <c:pt idx="3">
                <c:v>2023 IV*</c:v>
              </c:pt>
              <c:pt idx="4">
                <c:v>2024 I*</c:v>
              </c:pt>
              <c:pt idx="5">
                <c:v>2024 II</c:v>
              </c:pt>
            </c:strLit>
          </c:cat>
          <c:val>
            <c:numRef>
              <c:f>'D13'!$C$48:$H$48</c:f>
              <c:numCache>
                <c:formatCode>General</c:formatCode>
                <c:ptCount val="6"/>
                <c:pt idx="0">
                  <c:v>13.73</c:v>
                </c:pt>
                <c:pt idx="1">
                  <c:v>19.739999999999998</c:v>
                </c:pt>
                <c:pt idx="2">
                  <c:v>14.09</c:v>
                </c:pt>
                <c:pt idx="3">
                  <c:v>15.66</c:v>
                </c:pt>
                <c:pt idx="4">
                  <c:v>12.94</c:v>
                </c:pt>
                <c:pt idx="5">
                  <c:v>15.72</c:v>
                </c:pt>
              </c:numCache>
            </c:numRef>
          </c:val>
          <c:extLst>
            <c:ext xmlns:c16="http://schemas.microsoft.com/office/drawing/2014/chart" uri="{C3380CC4-5D6E-409C-BE32-E72D297353CC}">
              <c16:uniqueId val="{00000003-9F74-4D68-848C-B18F2FB436CD}"/>
            </c:ext>
          </c:extLst>
        </c:ser>
        <c:ser>
          <c:idx val="3"/>
          <c:order val="3"/>
          <c:tx>
            <c:strRef>
              <c:f>'D13'!$B$49</c:f>
              <c:strCache>
                <c:ptCount val="1"/>
                <c:pt idx="0">
                  <c:v>Transferuri personale</c:v>
                </c:pt>
              </c:strCache>
            </c:strRef>
          </c:tx>
          <c:spPr>
            <a:solidFill>
              <a:schemeClr val="accent6">
                <a:lumMod val="50000"/>
              </a:schemeClr>
            </a:solidFill>
            <a:ln>
              <a:noFill/>
            </a:ln>
            <a:effectLst/>
          </c:spPr>
          <c:invertIfNegative val="0"/>
          <c:dLbls>
            <c:numFmt formatCode="#,##0.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2023 I*</c:v>
              </c:pt>
              <c:pt idx="1">
                <c:v>2023 II*</c:v>
              </c:pt>
              <c:pt idx="2">
                <c:v>2023 III*</c:v>
              </c:pt>
              <c:pt idx="3">
                <c:v>2023 IV*</c:v>
              </c:pt>
              <c:pt idx="4">
                <c:v>2024 I*</c:v>
              </c:pt>
              <c:pt idx="5">
                <c:v>2024 II</c:v>
              </c:pt>
            </c:strLit>
          </c:cat>
          <c:val>
            <c:numRef>
              <c:f>'D13'!$C$49:$H$49</c:f>
              <c:numCache>
                <c:formatCode>General</c:formatCode>
                <c:ptCount val="6"/>
                <c:pt idx="0">
                  <c:v>-74.930000000000007</c:v>
                </c:pt>
                <c:pt idx="1">
                  <c:v>-78.83</c:v>
                </c:pt>
                <c:pt idx="2">
                  <c:v>-89.09</c:v>
                </c:pt>
                <c:pt idx="3">
                  <c:v>-91.42</c:v>
                </c:pt>
                <c:pt idx="4">
                  <c:v>-87.63</c:v>
                </c:pt>
                <c:pt idx="5">
                  <c:v>-91.14</c:v>
                </c:pt>
              </c:numCache>
            </c:numRef>
          </c:val>
          <c:extLst>
            <c:ext xmlns:c16="http://schemas.microsoft.com/office/drawing/2014/chart" uri="{C3380CC4-5D6E-409C-BE32-E72D297353CC}">
              <c16:uniqueId val="{00000004-9F74-4D68-848C-B18F2FB436CD}"/>
            </c:ext>
          </c:extLst>
        </c:ser>
        <c:ser>
          <c:idx val="4"/>
          <c:order val="4"/>
          <c:tx>
            <c:strRef>
              <c:f>'D13'!$B$50</c:f>
              <c:strCache>
                <c:ptCount val="1"/>
                <c:pt idx="0">
                  <c:v>Remunerarea salariaților </c:v>
                </c:pt>
              </c:strCache>
            </c:strRef>
          </c:tx>
          <c:spPr>
            <a:solidFill>
              <a:schemeClr val="bg1">
                <a:lumMod val="75000"/>
              </a:schemeClr>
            </a:solidFill>
            <a:ln>
              <a:noFill/>
            </a:ln>
            <a:effectLst/>
          </c:spPr>
          <c:invertIfNegative val="0"/>
          <c:dLbls>
            <c:numFmt formatCode="#,##0.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2023 I*</c:v>
              </c:pt>
              <c:pt idx="1">
                <c:v>2023 II*</c:v>
              </c:pt>
              <c:pt idx="2">
                <c:v>2023 III*</c:v>
              </c:pt>
              <c:pt idx="3">
                <c:v>2023 IV*</c:v>
              </c:pt>
              <c:pt idx="4">
                <c:v>2024 I*</c:v>
              </c:pt>
              <c:pt idx="5">
                <c:v>2024 II</c:v>
              </c:pt>
            </c:strLit>
          </c:cat>
          <c:val>
            <c:numRef>
              <c:f>'D13'!$C$50:$H$50</c:f>
              <c:numCache>
                <c:formatCode>General</c:formatCode>
                <c:ptCount val="6"/>
                <c:pt idx="0">
                  <c:v>-24.17</c:v>
                </c:pt>
                <c:pt idx="1">
                  <c:v>-24.92</c:v>
                </c:pt>
                <c:pt idx="2">
                  <c:v>-26.07</c:v>
                </c:pt>
                <c:pt idx="3">
                  <c:v>-28.9</c:v>
                </c:pt>
                <c:pt idx="4">
                  <c:v>-25.62</c:v>
                </c:pt>
                <c:pt idx="5">
                  <c:v>-26.95</c:v>
                </c:pt>
              </c:numCache>
            </c:numRef>
          </c:val>
          <c:extLst>
            <c:ext xmlns:c16="http://schemas.microsoft.com/office/drawing/2014/chart" uri="{C3380CC4-5D6E-409C-BE32-E72D297353CC}">
              <c16:uniqueId val="{00000005-9F74-4D68-848C-B18F2FB436CD}"/>
            </c:ext>
          </c:extLst>
        </c:ser>
        <c:ser>
          <c:idx val="5"/>
          <c:order val="5"/>
          <c:tx>
            <c:strRef>
              <c:f>'D13'!$B$51</c:f>
              <c:strCache>
                <c:ptCount val="1"/>
                <c:pt idx="0">
                  <c:v>Transferuri de capital între gospodăriile populației</c:v>
                </c:pt>
              </c:strCache>
            </c:strRef>
          </c:tx>
          <c:spPr>
            <a:solidFill>
              <a:schemeClr val="accent6">
                <a:lumMod val="60000"/>
                <a:lumOff val="40000"/>
              </a:schemeClr>
            </a:solidFill>
            <a:ln>
              <a:noFill/>
            </a:ln>
            <a:effectLst/>
          </c:spPr>
          <c:invertIfNegative val="0"/>
          <c:cat>
            <c:strLit>
              <c:ptCount val="6"/>
              <c:pt idx="0">
                <c:v>2023 I*</c:v>
              </c:pt>
              <c:pt idx="1">
                <c:v>2023 II*</c:v>
              </c:pt>
              <c:pt idx="2">
                <c:v>2023 III*</c:v>
              </c:pt>
              <c:pt idx="3">
                <c:v>2023 IV*</c:v>
              </c:pt>
              <c:pt idx="4">
                <c:v>2024 I*</c:v>
              </c:pt>
              <c:pt idx="5">
                <c:v>2024 II</c:v>
              </c:pt>
            </c:strLit>
          </c:cat>
          <c:val>
            <c:numRef>
              <c:f>'D13'!$C$51:$H$51</c:f>
              <c:numCache>
                <c:formatCode>General</c:formatCode>
                <c:ptCount val="6"/>
                <c:pt idx="0">
                  <c:v>-6.24</c:v>
                </c:pt>
                <c:pt idx="1">
                  <c:v>-6.64</c:v>
                </c:pt>
                <c:pt idx="2">
                  <c:v>-8.9700000000000006</c:v>
                </c:pt>
                <c:pt idx="3">
                  <c:v>-8.98</c:v>
                </c:pt>
                <c:pt idx="4">
                  <c:v>-7.74</c:v>
                </c:pt>
                <c:pt idx="5">
                  <c:v>-8.44</c:v>
                </c:pt>
              </c:numCache>
            </c:numRef>
          </c:val>
          <c:extLst>
            <c:ext xmlns:c16="http://schemas.microsoft.com/office/drawing/2014/chart" uri="{C3380CC4-5D6E-409C-BE32-E72D297353CC}">
              <c16:uniqueId val="{00000006-9F74-4D68-848C-B18F2FB436CD}"/>
            </c:ext>
          </c:extLst>
        </c:ser>
        <c:dLbls>
          <c:showLegendKey val="0"/>
          <c:showVal val="0"/>
          <c:showCatName val="0"/>
          <c:showSerName val="0"/>
          <c:showPercent val="0"/>
          <c:showBubbleSize val="0"/>
        </c:dLbls>
        <c:gapWidth val="109"/>
        <c:overlap val="100"/>
        <c:axId val="86368175"/>
        <c:axId val="86366927"/>
      </c:barChart>
      <c:lineChart>
        <c:grouping val="standard"/>
        <c:varyColors val="0"/>
        <c:ser>
          <c:idx val="6"/>
          <c:order val="6"/>
          <c:tx>
            <c:strRef>
              <c:f>'D13'!$B$52</c:f>
              <c:strCache>
                <c:ptCount val="1"/>
                <c:pt idx="0">
                  <c:v>Credit, total</c:v>
                </c:pt>
              </c:strCache>
            </c:strRef>
          </c:tx>
          <c:spPr>
            <a:ln w="25400" cap="rnd">
              <a:noFill/>
              <a:round/>
            </a:ln>
            <a:effectLst/>
          </c:spPr>
          <c:marker>
            <c:symbol val="triangle"/>
            <c:size val="8"/>
            <c:spPr>
              <a:solidFill>
                <a:schemeClr val="bg1">
                  <a:lumMod val="50000"/>
                </a:schemeClr>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'D13'!$C$44:$H$45</c:f>
              <c:multiLvlStrCache>
                <c:ptCount val="6"/>
                <c:lvl>
                  <c:pt idx="0">
                    <c:v>I*</c:v>
                  </c:pt>
                  <c:pt idx="1">
                    <c:v>II*</c:v>
                  </c:pt>
                  <c:pt idx="2">
                    <c:v>III*</c:v>
                  </c:pt>
                  <c:pt idx="3">
                    <c:v>IV*</c:v>
                  </c:pt>
                  <c:pt idx="4">
                    <c:v>I*</c:v>
                  </c:pt>
                  <c:pt idx="5">
                    <c:v>II</c:v>
                  </c:pt>
                </c:lvl>
                <c:lvl>
                  <c:pt idx="0">
                    <c:v>2023</c:v>
                  </c:pt>
                  <c:pt idx="4">
                    <c:v>2024</c:v>
                  </c:pt>
                </c:lvl>
              </c:multiLvlStrCache>
            </c:multiLvlStrRef>
          </c:cat>
          <c:val>
            <c:numRef>
              <c:f>'D13'!$C$52:$H$52</c:f>
              <c:numCache>
                <c:formatCode>General</c:formatCode>
                <c:ptCount val="6"/>
                <c:pt idx="0">
                  <c:v>465.38</c:v>
                </c:pt>
                <c:pt idx="1">
                  <c:v>508.33</c:v>
                </c:pt>
                <c:pt idx="2">
                  <c:v>493.32000000000005</c:v>
                </c:pt>
                <c:pt idx="3">
                  <c:v>479.25999999999988</c:v>
                </c:pt>
                <c:pt idx="4">
                  <c:v>432.98</c:v>
                </c:pt>
                <c:pt idx="5">
                  <c:v>479.64000000000004</c:v>
                </c:pt>
              </c:numCache>
            </c:numRef>
          </c:val>
          <c:smooth val="0"/>
          <c:extLst>
            <c:ext xmlns:c16="http://schemas.microsoft.com/office/drawing/2014/chart" uri="{C3380CC4-5D6E-409C-BE32-E72D297353CC}">
              <c16:uniqueId val="{00000007-9F74-4D68-848C-B18F2FB436CD}"/>
            </c:ext>
          </c:extLst>
        </c:ser>
        <c:ser>
          <c:idx val="8"/>
          <c:order val="8"/>
          <c:tx>
            <c:strRef>
              <c:f>'D13'!$B$53</c:f>
              <c:strCache>
                <c:ptCount val="1"/>
                <c:pt idx="0">
                  <c:v>Debit, total</c:v>
                </c:pt>
              </c:strCache>
            </c:strRef>
          </c:tx>
          <c:spPr>
            <a:ln w="25400" cap="rnd">
              <a:noFill/>
              <a:round/>
            </a:ln>
            <a:effectLst/>
          </c:spPr>
          <c:marker>
            <c:symbol val="triangle"/>
            <c:size val="8"/>
            <c:spPr>
              <a:solidFill>
                <a:schemeClr val="bg1">
                  <a:lumMod val="50000"/>
                </a:schemeClr>
              </a:solidFill>
              <a:ln w="9525">
                <a:solidFill>
                  <a:schemeClr val="accent3">
                    <a:lumMod val="60000"/>
                  </a:schemeClr>
                </a:solidFill>
              </a:ln>
              <a:effectLst/>
            </c:spPr>
          </c:marker>
          <c:dLbls>
            <c:numFmt formatCode="#,##0.0_);#,##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'D13'!$C$44:$H$45</c:f>
              <c:multiLvlStrCache>
                <c:ptCount val="6"/>
                <c:lvl>
                  <c:pt idx="0">
                    <c:v>I*</c:v>
                  </c:pt>
                  <c:pt idx="1">
                    <c:v>II*</c:v>
                  </c:pt>
                  <c:pt idx="2">
                    <c:v>III*</c:v>
                  </c:pt>
                  <c:pt idx="3">
                    <c:v>IV*</c:v>
                  </c:pt>
                  <c:pt idx="4">
                    <c:v>I*</c:v>
                  </c:pt>
                  <c:pt idx="5">
                    <c:v>II</c:v>
                  </c:pt>
                </c:lvl>
                <c:lvl>
                  <c:pt idx="0">
                    <c:v>2023</c:v>
                  </c:pt>
                  <c:pt idx="4">
                    <c:v>2024</c:v>
                  </c:pt>
                </c:lvl>
              </c:multiLvlStrCache>
            </c:multiLvlStrRef>
          </c:cat>
          <c:val>
            <c:numRef>
              <c:f>'D13'!$C$53:$H$53</c:f>
              <c:numCache>
                <c:formatCode>General</c:formatCode>
                <c:ptCount val="6"/>
                <c:pt idx="0">
                  <c:v>-105.34</c:v>
                </c:pt>
                <c:pt idx="1">
                  <c:v>-110.39</c:v>
                </c:pt>
                <c:pt idx="2">
                  <c:v>-124.13</c:v>
                </c:pt>
                <c:pt idx="3">
                  <c:v>-129.29999999999998</c:v>
                </c:pt>
                <c:pt idx="4">
                  <c:v>-120.99</c:v>
                </c:pt>
                <c:pt idx="5">
                  <c:v>-126.53</c:v>
                </c:pt>
              </c:numCache>
            </c:numRef>
          </c:val>
          <c:smooth val="0"/>
          <c:extLst>
            <c:ext xmlns:c16="http://schemas.microsoft.com/office/drawing/2014/chart" uri="{C3380CC4-5D6E-409C-BE32-E72D297353CC}">
              <c16:uniqueId val="{00000008-9F74-4D68-848C-B18F2FB436CD}"/>
            </c:ext>
          </c:extLst>
        </c:ser>
        <c:dLbls>
          <c:showLegendKey val="0"/>
          <c:showVal val="0"/>
          <c:showCatName val="0"/>
          <c:showSerName val="0"/>
          <c:showPercent val="0"/>
          <c:showBubbleSize val="0"/>
        </c:dLbls>
        <c:marker val="1"/>
        <c:smooth val="0"/>
        <c:axId val="86368175"/>
        <c:axId val="86366927"/>
      </c:lineChart>
      <c:lineChart>
        <c:grouping val="standard"/>
        <c:varyColors val="0"/>
        <c:ser>
          <c:idx val="7"/>
          <c:order val="7"/>
          <c:tx>
            <c:v>Remiteri personale: Ct, % la PIB</c:v>
          </c:tx>
          <c:spPr>
            <a:ln w="28575" cap="rnd">
              <a:noFill/>
              <a:round/>
            </a:ln>
            <a:effectLst/>
          </c:spPr>
          <c:marker>
            <c:symbol val="diamond"/>
            <c:size val="9"/>
            <c:spPr>
              <a:solidFill>
                <a:schemeClr val="accent2">
                  <a:lumMod val="20000"/>
                  <a:lumOff val="80000"/>
                </a:schemeClr>
              </a:solidFill>
              <a:ln w="9525">
                <a:solidFill>
                  <a:srgbClr val="76563E"/>
                </a:solidFill>
              </a:ln>
              <a:effectLst/>
            </c:spPr>
          </c:marker>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2023 I*</c:v>
              </c:pt>
              <c:pt idx="1">
                <c:v>2023 II*</c:v>
              </c:pt>
              <c:pt idx="2">
                <c:v>2023 III*</c:v>
              </c:pt>
              <c:pt idx="3">
                <c:v>2023 IV*</c:v>
              </c:pt>
              <c:pt idx="4">
                <c:v>2024 I*</c:v>
              </c:pt>
              <c:pt idx="5">
                <c:v>2024 II</c:v>
              </c:pt>
            </c:strLit>
          </c:cat>
          <c:val>
            <c:numLit>
              <c:formatCode>General</c:formatCode>
              <c:ptCount val="6"/>
              <c:pt idx="0">
                <c:v>0.135400348241869</c:v>
              </c:pt>
              <c:pt idx="1">
                <c:v>0.12803794627736037</c:v>
              </c:pt>
              <c:pt idx="2">
                <c:v>0.10937949894680936</c:v>
              </c:pt>
              <c:pt idx="3">
                <c:v>0.10283482959903155</c:v>
              </c:pt>
              <c:pt idx="4">
                <c:v>0.1139447676010073</c:v>
              </c:pt>
              <c:pt idx="5">
                <c:v>0.11392601935699362</c:v>
              </c:pt>
            </c:numLit>
          </c:val>
          <c:smooth val="0"/>
          <c:extLst>
            <c:ext xmlns:c16="http://schemas.microsoft.com/office/drawing/2014/chart" uri="{C3380CC4-5D6E-409C-BE32-E72D297353CC}">
              <c16:uniqueId val="{00000009-9F74-4D68-848C-B18F2FB436CD}"/>
            </c:ext>
          </c:extLst>
        </c:ser>
        <c:dLbls>
          <c:showLegendKey val="0"/>
          <c:showVal val="0"/>
          <c:showCatName val="0"/>
          <c:showSerName val="0"/>
          <c:showPercent val="0"/>
          <c:showBubbleSize val="0"/>
        </c:dLbls>
        <c:marker val="1"/>
        <c:smooth val="0"/>
        <c:axId val="607506816"/>
        <c:axId val="607524576"/>
      </c:lineChart>
      <c:catAx>
        <c:axId val="86368175"/>
        <c:scaling>
          <c:orientation val="minMax"/>
        </c:scaling>
        <c:delete val="0"/>
        <c:axPos val="b"/>
        <c:title>
          <c:tx>
            <c:rich>
              <a:bodyPr rot="-5400000" spcFirstLastPara="1" vertOverflow="ellipsis"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MD"/>
                  <a:t>Ieșiri </a:t>
                </a:r>
              </a:p>
            </c:rich>
          </c:tx>
          <c:layout>
            <c:manualLayout>
              <c:xMode val="edge"/>
              <c:yMode val="edge"/>
              <c:x val="2.2290339612034741E-3"/>
              <c:y val="0.718118111216557"/>
            </c:manualLayout>
          </c:layout>
          <c:overlay val="0"/>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86366927"/>
        <c:crosses val="autoZero"/>
        <c:auto val="1"/>
        <c:lblAlgn val="ctr"/>
        <c:lblOffset val="100"/>
        <c:noMultiLvlLbl val="0"/>
      </c:catAx>
      <c:valAx>
        <c:axId val="86366927"/>
        <c:scaling>
          <c:orientation val="minMax"/>
          <c:max val="600"/>
          <c:min val="-200"/>
        </c:scaling>
        <c:delete val="0"/>
        <c:axPos val="l"/>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MD"/>
                  <a:t>I</a:t>
                </a:r>
                <a:r>
                  <a:rPr lang="en-US"/>
                  <a:t>ntr</a:t>
                </a:r>
                <a:r>
                  <a:rPr lang="ro-MD"/>
                  <a:t>ări </a:t>
                </a:r>
              </a:p>
            </c:rich>
          </c:tx>
          <c:layout>
            <c:manualLayout>
              <c:xMode val="edge"/>
              <c:yMode val="edge"/>
              <c:x val="4.6077236003965478E-3"/>
              <c:y val="0.2806436990931243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86368175"/>
        <c:crosses val="autoZero"/>
        <c:crossBetween val="between"/>
        <c:majorUnit val="100"/>
      </c:valAx>
      <c:valAx>
        <c:axId val="607524576"/>
        <c:scaling>
          <c:orientation val="minMax"/>
          <c:max val="0.24000000000000002"/>
          <c:min val="-8.0000000000000016E-2"/>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607506816"/>
        <c:crosses val="max"/>
        <c:crossBetween val="between"/>
        <c:majorUnit val="4.0000000000000008E-2"/>
      </c:valAx>
      <c:catAx>
        <c:axId val="607506816"/>
        <c:scaling>
          <c:orientation val="minMax"/>
        </c:scaling>
        <c:delete val="1"/>
        <c:axPos val="b"/>
        <c:numFmt formatCode="General" sourceLinked="1"/>
        <c:majorTickMark val="out"/>
        <c:minorTickMark val="none"/>
        <c:tickLblPos val="nextTo"/>
        <c:crossAx val="607524576"/>
        <c:crosses val="autoZero"/>
        <c:auto val="1"/>
        <c:lblAlgn val="ctr"/>
        <c:lblOffset val="100"/>
        <c:noMultiLvlLbl val="0"/>
      </c:catAx>
      <c:spPr>
        <a:noFill/>
        <a:ln>
          <a:noFill/>
        </a:ln>
        <a:effectLst/>
      </c:spPr>
    </c:plotArea>
    <c:legend>
      <c:legendPos val="b"/>
      <c:legendEntry>
        <c:idx val="1"/>
        <c:delete val="1"/>
      </c:legendEntry>
      <c:legendEntry>
        <c:idx val="2"/>
        <c:delete val="1"/>
      </c:legendEntry>
      <c:legendEntry>
        <c:idx val="3"/>
        <c:delete val="1"/>
      </c:legendEntry>
      <c:layout>
        <c:manualLayout>
          <c:xMode val="edge"/>
          <c:yMode val="edge"/>
          <c:x val="6.9816850591698731E-2"/>
          <c:y val="0.85680836723204179"/>
          <c:w val="0.892672189482836"/>
          <c:h val="0.1397857443046205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en-US" sz="800"/>
              <a:t>evolu</a:t>
            </a:r>
            <a:r>
              <a:rPr lang="ro-MD" sz="800"/>
              <a:t>ția soldului de capital</a:t>
            </a:r>
          </a:p>
        </c:rich>
      </c:tx>
      <c:overlay val="0"/>
      <c:spPr>
        <a:noFill/>
        <a:ln>
          <a:noFill/>
        </a:ln>
        <a:effectLst/>
      </c:spPr>
      <c:txPr>
        <a:bodyPr rot="0" spcFirstLastPara="1" vertOverflow="ellipsis" vert="horz" wrap="square" anchor="ctr" anchorCtr="1"/>
        <a:lstStyle/>
        <a:p>
          <a:pPr>
            <a:defRPr sz="8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manualLayout>
          <c:layoutTarget val="inner"/>
          <c:xMode val="edge"/>
          <c:yMode val="edge"/>
          <c:x val="8.5776970186418999E-2"/>
          <c:y val="0.12347393617335088"/>
          <c:w val="0.82221624006400906"/>
          <c:h val="0.66396051743103734"/>
        </c:manualLayout>
      </c:layout>
      <c:lineChart>
        <c:grouping val="standard"/>
        <c:varyColors val="0"/>
        <c:ser>
          <c:idx val="0"/>
          <c:order val="0"/>
          <c:tx>
            <c:strRef>
              <c:f>'D14'!$B$29</c:f>
              <c:strCache>
                <c:ptCount val="1"/>
                <c:pt idx="0">
                  <c:v>Sold CK</c:v>
                </c:pt>
              </c:strCache>
            </c:strRef>
          </c:tx>
          <c:spPr>
            <a:ln w="28575" cap="rnd">
              <a:no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'D14'!$C$27:$H$28</c:f>
              <c:multiLvlStrCache>
                <c:ptCount val="6"/>
                <c:lvl>
                  <c:pt idx="0">
                    <c:v>I*</c:v>
                  </c:pt>
                  <c:pt idx="1">
                    <c:v>II*</c:v>
                  </c:pt>
                  <c:pt idx="2">
                    <c:v>III*</c:v>
                  </c:pt>
                  <c:pt idx="3">
                    <c:v>IV*</c:v>
                  </c:pt>
                  <c:pt idx="4">
                    <c:v>I*</c:v>
                  </c:pt>
                  <c:pt idx="5">
                    <c:v>II</c:v>
                  </c:pt>
                </c:lvl>
                <c:lvl>
                  <c:pt idx="0">
                    <c:v>2023</c:v>
                  </c:pt>
                  <c:pt idx="4">
                    <c:v>2024</c:v>
                  </c:pt>
                </c:lvl>
              </c:multiLvlStrCache>
            </c:multiLvlStrRef>
          </c:cat>
          <c:val>
            <c:numRef>
              <c:f>'D14'!$C$29:$H$29</c:f>
              <c:numCache>
                <c:formatCode>General</c:formatCode>
                <c:ptCount val="6"/>
                <c:pt idx="0">
                  <c:v>14.17</c:v>
                </c:pt>
                <c:pt idx="1">
                  <c:v>25.089999999999996</c:v>
                </c:pt>
                <c:pt idx="2">
                  <c:v>24.97</c:v>
                </c:pt>
                <c:pt idx="3">
                  <c:v>17.62</c:v>
                </c:pt>
                <c:pt idx="4">
                  <c:v>13.420000000000002</c:v>
                </c:pt>
                <c:pt idx="5">
                  <c:v>15.69</c:v>
                </c:pt>
              </c:numCache>
            </c:numRef>
          </c:val>
          <c:smooth val="0"/>
          <c:extLst>
            <c:ext xmlns:c16="http://schemas.microsoft.com/office/drawing/2014/chart" uri="{C3380CC4-5D6E-409C-BE32-E72D297353CC}">
              <c16:uniqueId val="{00000000-E029-4E70-8B90-F5C5712DA74B}"/>
            </c:ext>
          </c:extLst>
        </c:ser>
        <c:dLbls>
          <c:showLegendKey val="0"/>
          <c:showVal val="0"/>
          <c:showCatName val="0"/>
          <c:showSerName val="0"/>
          <c:showPercent val="0"/>
          <c:showBubbleSize val="0"/>
        </c:dLbls>
        <c:marker val="1"/>
        <c:smooth val="0"/>
        <c:axId val="1131273407"/>
        <c:axId val="863728639"/>
      </c:lineChart>
      <c:lineChart>
        <c:grouping val="standard"/>
        <c:varyColors val="0"/>
        <c:ser>
          <c:idx val="1"/>
          <c:order val="1"/>
          <c:tx>
            <c:strRef>
              <c:f>'D14'!$B$30</c:f>
              <c:strCache>
                <c:ptCount val="1"/>
                <c:pt idx="0">
                  <c:v>% din PIB (scala din dreapta)</c:v>
                </c:pt>
              </c:strCache>
            </c:strRef>
          </c:tx>
          <c:spPr>
            <a:ln w="28575" cap="rnd">
              <a:noFill/>
              <a:round/>
            </a:ln>
            <a:effectLst/>
          </c:spPr>
          <c:marker>
            <c:symbol val="square"/>
            <c:size val="16"/>
            <c:spPr>
              <a:solidFill>
                <a:schemeClr val="accent2">
                  <a:lumMod val="20000"/>
                  <a:lumOff val="80000"/>
                </a:scheme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'D14'!$C$27:$H$28</c:f>
              <c:multiLvlStrCache>
                <c:ptCount val="6"/>
                <c:lvl>
                  <c:pt idx="0">
                    <c:v>I*</c:v>
                  </c:pt>
                  <c:pt idx="1">
                    <c:v>II*</c:v>
                  </c:pt>
                  <c:pt idx="2">
                    <c:v>III*</c:v>
                  </c:pt>
                  <c:pt idx="3">
                    <c:v>IV*</c:v>
                  </c:pt>
                  <c:pt idx="4">
                    <c:v>I*</c:v>
                  </c:pt>
                  <c:pt idx="5">
                    <c:v>II</c:v>
                  </c:pt>
                </c:lvl>
                <c:lvl>
                  <c:pt idx="0">
                    <c:v>2023</c:v>
                  </c:pt>
                  <c:pt idx="4">
                    <c:v>2024</c:v>
                  </c:pt>
                </c:lvl>
              </c:multiLvlStrCache>
            </c:multiLvlStrRef>
          </c:cat>
          <c:val>
            <c:numRef>
              <c:f>'D14'!$C$30:$H$30</c:f>
              <c:numCache>
                <c:formatCode>0.0</c:formatCode>
                <c:ptCount val="6"/>
                <c:pt idx="0">
                  <c:v>0.4</c:v>
                </c:pt>
                <c:pt idx="1">
                  <c:v>0.6</c:v>
                </c:pt>
                <c:pt idx="2">
                  <c:v>0.6</c:v>
                </c:pt>
                <c:pt idx="3">
                  <c:v>0.4</c:v>
                </c:pt>
                <c:pt idx="4">
                  <c:v>0.4</c:v>
                </c:pt>
                <c:pt idx="5">
                  <c:v>0.4</c:v>
                </c:pt>
              </c:numCache>
            </c:numRef>
          </c:val>
          <c:smooth val="0"/>
          <c:extLst>
            <c:ext xmlns:c16="http://schemas.microsoft.com/office/drawing/2014/chart" uri="{C3380CC4-5D6E-409C-BE32-E72D297353CC}">
              <c16:uniqueId val="{00000001-E029-4E70-8B90-F5C5712DA74B}"/>
            </c:ext>
          </c:extLst>
        </c:ser>
        <c:dLbls>
          <c:showLegendKey val="0"/>
          <c:showVal val="0"/>
          <c:showCatName val="0"/>
          <c:showSerName val="0"/>
          <c:showPercent val="0"/>
          <c:showBubbleSize val="0"/>
        </c:dLbls>
        <c:marker val="1"/>
        <c:smooth val="0"/>
        <c:axId val="1121185055"/>
        <c:axId val="1111259455"/>
      </c:lineChart>
      <c:catAx>
        <c:axId val="1131273407"/>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MD"/>
                  <a:t>%</a:t>
                </a:r>
              </a:p>
            </c:rich>
          </c:tx>
          <c:layout>
            <c:manualLayout>
              <c:xMode val="edge"/>
              <c:yMode val="edge"/>
              <c:x val="0.9413009698574003"/>
              <c:y val="4.970209474936968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863728639"/>
        <c:crosses val="autoZero"/>
        <c:auto val="1"/>
        <c:lblAlgn val="ctr"/>
        <c:lblOffset val="100"/>
        <c:tickMarkSkip val="1"/>
        <c:noMultiLvlLbl val="0"/>
      </c:catAx>
      <c:valAx>
        <c:axId val="863728639"/>
        <c:scaling>
          <c:orientation val="minMax"/>
        </c:scaling>
        <c:delete val="0"/>
        <c:axPos val="l"/>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131273407"/>
        <c:crosses val="autoZero"/>
        <c:crossBetween val="between"/>
      </c:valAx>
      <c:valAx>
        <c:axId val="1111259455"/>
        <c:scaling>
          <c:orientation val="minMax"/>
          <c:max val="1.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121185055"/>
        <c:crosses val="max"/>
        <c:crossBetween val="between"/>
      </c:valAx>
      <c:catAx>
        <c:axId val="1121185055"/>
        <c:scaling>
          <c:orientation val="minMax"/>
        </c:scaling>
        <c:delete val="1"/>
        <c:axPos val="b"/>
        <c:title>
          <c:tx>
            <c:rich>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MD"/>
                  <a:t>mil.</a:t>
                </a:r>
                <a:r>
                  <a:rPr lang="ro-MD" baseline="0"/>
                  <a:t> USD</a:t>
                </a:r>
                <a:endParaRPr lang="ru-RU" baseline="0"/>
              </a:p>
            </c:rich>
          </c:tx>
          <c:layout>
            <c:manualLayout>
              <c:xMode val="edge"/>
              <c:yMode val="edge"/>
              <c:x val="1.8224046780477225E-2"/>
              <c:y val="1.6692746344518568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General" sourceLinked="1"/>
        <c:majorTickMark val="out"/>
        <c:minorTickMark val="none"/>
        <c:tickLblPos val="nextTo"/>
        <c:crossAx val="1111259455"/>
        <c:crosses val="autoZero"/>
        <c:auto val="1"/>
        <c:lblAlgn val="ctr"/>
        <c:lblOffset val="100"/>
        <c:noMultiLvlLbl val="0"/>
      </c:catAx>
      <c:spPr>
        <a:noFill/>
        <a:ln>
          <a:noFill/>
        </a:ln>
        <a:effectLst/>
      </c:spPr>
    </c:plotArea>
    <c:legend>
      <c:legendPos val="b"/>
      <c:layout>
        <c:manualLayout>
          <c:xMode val="edge"/>
          <c:yMode val="edge"/>
          <c:x val="5.2989957451899713E-3"/>
          <c:y val="0.89985218707881232"/>
          <c:w val="0.95521367521367517"/>
          <c:h val="0.1001478129211877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2F2F2"/>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ro-MD" sz="800">
                <a:latin typeface="Cambria" panose="02040503050406030204" pitchFamily="18" charset="0"/>
                <a:ea typeface="Cambria" panose="02040503050406030204" pitchFamily="18" charset="0"/>
              </a:rPr>
              <a:t>transferuri de capital, prezentare sectorială</a:t>
            </a:r>
          </a:p>
        </c:rich>
      </c:tx>
      <c:overlay val="0"/>
      <c:spPr>
        <a:noFill/>
        <a:ln>
          <a:noFill/>
        </a:ln>
        <a:effectLst/>
      </c:spPr>
      <c:txPr>
        <a:bodyPr rot="0" spcFirstLastPara="1" vertOverflow="ellipsis" vert="horz" wrap="square" anchor="ctr" anchorCtr="1"/>
        <a:lstStyle/>
        <a:p>
          <a:pPr>
            <a:defRPr sz="8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barChart>
        <c:barDir val="bar"/>
        <c:grouping val="clustered"/>
        <c:varyColors val="0"/>
        <c:ser>
          <c:idx val="0"/>
          <c:order val="0"/>
          <c:tx>
            <c:strRef>
              <c:f>'D14'!$L$27:$L$27</c:f>
              <c:strCache>
                <c:ptCount val="1"/>
                <c:pt idx="0">
                  <c:v>intrări</c:v>
                </c:pt>
              </c:strCache>
            </c:strRef>
          </c:tx>
          <c:spPr>
            <a:solidFill>
              <a:schemeClr val="accent1">
                <a:lumMod val="25000"/>
                <a:lumOff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'D14'!$J$28:$K$39</c:f>
              <c:multiLvlStrCache>
                <c:ptCount val="12"/>
                <c:lvl>
                  <c:pt idx="0">
                    <c:v>2023-I*</c:v>
                  </c:pt>
                  <c:pt idx="1">
                    <c:v>2023-II*</c:v>
                  </c:pt>
                  <c:pt idx="2">
                    <c:v>2023-III*</c:v>
                  </c:pt>
                  <c:pt idx="3">
                    <c:v>2023-IV*</c:v>
                  </c:pt>
                  <c:pt idx="4">
                    <c:v>2024 -I*</c:v>
                  </c:pt>
                  <c:pt idx="5">
                    <c:v>2024-II</c:v>
                  </c:pt>
                  <c:pt idx="6">
                    <c:v>2023-I*</c:v>
                  </c:pt>
                  <c:pt idx="7">
                    <c:v>2023-II*</c:v>
                  </c:pt>
                  <c:pt idx="8">
                    <c:v>2023-III*</c:v>
                  </c:pt>
                  <c:pt idx="9">
                    <c:v>2023-IV*</c:v>
                  </c:pt>
                  <c:pt idx="10">
                    <c:v>2024-I*</c:v>
                  </c:pt>
                  <c:pt idx="11">
                    <c:v>2024-II</c:v>
                  </c:pt>
                </c:lvl>
                <c:lvl>
                  <c:pt idx="0">
                    <c:v>Administraţia publică </c:v>
                  </c:pt>
                  <c:pt idx="6">
                    <c:v> Societăţi financiare și nefinanciare, GP şi IFSLSGP </c:v>
                  </c:pt>
                </c:lvl>
              </c:multiLvlStrCache>
            </c:multiLvlStrRef>
          </c:cat>
          <c:val>
            <c:numRef>
              <c:f>'D14'!$L$28:$L$39</c:f>
              <c:numCache>
                <c:formatCode>General</c:formatCode>
                <c:ptCount val="12"/>
                <c:pt idx="0">
                  <c:v>6.68</c:v>
                </c:pt>
                <c:pt idx="1">
                  <c:v>11.99</c:v>
                </c:pt>
                <c:pt idx="2">
                  <c:v>19.850000000000001</c:v>
                </c:pt>
                <c:pt idx="3">
                  <c:v>10.94</c:v>
                </c:pt>
                <c:pt idx="4">
                  <c:v>8.23</c:v>
                </c:pt>
                <c:pt idx="5">
                  <c:v>8.75</c:v>
                </c:pt>
                <c:pt idx="6" formatCode="0.00">
                  <c:v>13.73</c:v>
                </c:pt>
                <c:pt idx="7" formatCode="0.00">
                  <c:v>19.739999999999998</c:v>
                </c:pt>
                <c:pt idx="8" formatCode="0.00">
                  <c:v>14.09</c:v>
                </c:pt>
                <c:pt idx="9" formatCode="0.00">
                  <c:v>15.66</c:v>
                </c:pt>
                <c:pt idx="10" formatCode="0.00">
                  <c:v>12.94</c:v>
                </c:pt>
                <c:pt idx="11" formatCode="0.00">
                  <c:v>15.72</c:v>
                </c:pt>
              </c:numCache>
            </c:numRef>
          </c:val>
          <c:extLst>
            <c:ext xmlns:c16="http://schemas.microsoft.com/office/drawing/2014/chart" uri="{C3380CC4-5D6E-409C-BE32-E72D297353CC}">
              <c16:uniqueId val="{00000000-F96D-4EB5-8A7B-E995DB214C13}"/>
            </c:ext>
          </c:extLst>
        </c:ser>
        <c:ser>
          <c:idx val="1"/>
          <c:order val="1"/>
          <c:tx>
            <c:strRef>
              <c:f>'D14'!$M$27:$M$27</c:f>
              <c:strCache>
                <c:ptCount val="1"/>
                <c:pt idx="0">
                  <c:v>ieșiri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'D14'!$J$28:$K$39</c:f>
              <c:multiLvlStrCache>
                <c:ptCount val="12"/>
                <c:lvl>
                  <c:pt idx="0">
                    <c:v>2023-I*</c:v>
                  </c:pt>
                  <c:pt idx="1">
                    <c:v>2023-II*</c:v>
                  </c:pt>
                  <c:pt idx="2">
                    <c:v>2023-III*</c:v>
                  </c:pt>
                  <c:pt idx="3">
                    <c:v>2023-IV*</c:v>
                  </c:pt>
                  <c:pt idx="4">
                    <c:v>2024 -I*</c:v>
                  </c:pt>
                  <c:pt idx="5">
                    <c:v>2024-II</c:v>
                  </c:pt>
                  <c:pt idx="6">
                    <c:v>2023-I*</c:v>
                  </c:pt>
                  <c:pt idx="7">
                    <c:v>2023-II*</c:v>
                  </c:pt>
                  <c:pt idx="8">
                    <c:v>2023-III*</c:v>
                  </c:pt>
                  <c:pt idx="9">
                    <c:v>2023-IV*</c:v>
                  </c:pt>
                  <c:pt idx="10">
                    <c:v>2024-I*</c:v>
                  </c:pt>
                  <c:pt idx="11">
                    <c:v>2024-II</c:v>
                  </c:pt>
                </c:lvl>
                <c:lvl>
                  <c:pt idx="0">
                    <c:v>Administraţia publică </c:v>
                  </c:pt>
                  <c:pt idx="6">
                    <c:v> Societăţi financiare și nefinanciare, GP şi IFSLSGP </c:v>
                  </c:pt>
                </c:lvl>
              </c:multiLvlStrCache>
            </c:multiLvlStrRef>
          </c:cat>
          <c:val>
            <c:numRef>
              <c:f>'D14'!$M$28:$M$39</c:f>
              <c:numCache>
                <c:formatCode>#,##0.00</c:formatCode>
                <c:ptCount val="12"/>
                <c:pt idx="6" formatCode="0.00">
                  <c:v>6.24</c:v>
                </c:pt>
                <c:pt idx="7" formatCode="0.00">
                  <c:v>6.64</c:v>
                </c:pt>
                <c:pt idx="8" formatCode="0.00">
                  <c:v>8.9700000000000006</c:v>
                </c:pt>
                <c:pt idx="9" formatCode="0.00">
                  <c:v>8.98</c:v>
                </c:pt>
                <c:pt idx="10" formatCode="0.00">
                  <c:v>7.75</c:v>
                </c:pt>
                <c:pt idx="11" formatCode="0.00">
                  <c:v>8.49</c:v>
                </c:pt>
              </c:numCache>
            </c:numRef>
          </c:val>
          <c:extLst>
            <c:ext xmlns:c16="http://schemas.microsoft.com/office/drawing/2014/chart" uri="{C3380CC4-5D6E-409C-BE32-E72D297353CC}">
              <c16:uniqueId val="{00000001-F96D-4EB5-8A7B-E995DB214C13}"/>
            </c:ext>
          </c:extLst>
        </c:ser>
        <c:dLbls>
          <c:showLegendKey val="0"/>
          <c:showVal val="0"/>
          <c:showCatName val="0"/>
          <c:showSerName val="0"/>
          <c:showPercent val="0"/>
          <c:showBubbleSize val="0"/>
        </c:dLbls>
        <c:gapWidth val="182"/>
        <c:axId val="1678230047"/>
        <c:axId val="1127548655"/>
      </c:barChart>
      <c:catAx>
        <c:axId val="1678230047"/>
        <c:scaling>
          <c:orientation val="minMax"/>
        </c:scaling>
        <c:delete val="0"/>
        <c:axPos val="l"/>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127548655"/>
        <c:crosses val="autoZero"/>
        <c:auto val="1"/>
        <c:lblAlgn val="ctr"/>
        <c:lblOffset val="100"/>
        <c:noMultiLvlLbl val="0"/>
      </c:catAx>
      <c:valAx>
        <c:axId val="1127548655"/>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o-MD"/>
          </a:p>
        </c:txPr>
        <c:crossAx val="16782300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2F2F2"/>
    </a:solidFill>
    <a:ln w="9525" cap="flat" cmpd="sng" algn="ctr">
      <a:noFill/>
      <a:round/>
    </a:ln>
    <a:effectLst/>
  </c:spPr>
  <c:txPr>
    <a:bodyPr/>
    <a:lstStyle/>
    <a:p>
      <a:pPr>
        <a:defRPr>
          <a:solidFill>
            <a:sysClr val="windowText" lastClr="000000"/>
          </a:solidFill>
        </a:defRPr>
      </a:pPr>
      <a:endParaRPr lang="ro-MD"/>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83496185722831E-2"/>
          <c:y val="0.16040874050929041"/>
          <c:w val="0.91734686778610486"/>
          <c:h val="0.648296489300761"/>
        </c:manualLayout>
      </c:layout>
      <c:barChart>
        <c:barDir val="col"/>
        <c:grouping val="clustered"/>
        <c:varyColors val="0"/>
        <c:ser>
          <c:idx val="0"/>
          <c:order val="0"/>
          <c:tx>
            <c:strRef>
              <c:f>'D15'!$B$37</c:f>
              <c:strCache>
                <c:ptCount val="1"/>
                <c:pt idx="0">
                  <c:v>Investiţii directe</c:v>
                </c:pt>
              </c:strCache>
            </c:strRef>
          </c:tx>
          <c:spPr>
            <a:solidFill>
              <a:srgbClr val="5B422F"/>
            </a:solidFill>
            <a:ln>
              <a:noFill/>
            </a:ln>
            <a:effectLst/>
          </c:spPr>
          <c:invertIfNegative val="0"/>
          <c:dLbls>
            <c:dLbl>
              <c:idx val="0"/>
              <c:layout>
                <c:manualLayout>
                  <c:x val="-7.936507936507948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66-42A7-A4A4-9C7CFCA19940}"/>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'D15'!$C$35:$D$35</c:f>
              <c:strCache>
                <c:ptCount val="2"/>
                <c:pt idx="0">
                  <c:v>Achiziția netă de active financiare</c:v>
                </c:pt>
                <c:pt idx="1">
                  <c:v>Acumularea netă de pasive</c:v>
                </c:pt>
              </c:strCache>
            </c:strRef>
          </c:cat>
          <c:val>
            <c:numRef>
              <c:f>'D15'!$C$37:$D$37</c:f>
              <c:numCache>
                <c:formatCode>0.00</c:formatCode>
                <c:ptCount val="2"/>
                <c:pt idx="0">
                  <c:v>-7.87</c:v>
                </c:pt>
                <c:pt idx="1">
                  <c:v>61.67</c:v>
                </c:pt>
              </c:numCache>
            </c:numRef>
          </c:val>
          <c:extLst>
            <c:ext xmlns:c16="http://schemas.microsoft.com/office/drawing/2014/chart" uri="{C3380CC4-5D6E-409C-BE32-E72D297353CC}">
              <c16:uniqueId val="{00000001-3166-42A7-A4A4-9C7CFCA19940}"/>
            </c:ext>
          </c:extLst>
        </c:ser>
        <c:ser>
          <c:idx val="2"/>
          <c:order val="1"/>
          <c:tx>
            <c:strRef>
              <c:f>'D15'!$B$39</c:f>
              <c:strCache>
                <c:ptCount val="1"/>
                <c:pt idx="0">
                  <c:v>Numerar şi depozite</c:v>
                </c:pt>
              </c:strCache>
            </c:strRef>
          </c:tx>
          <c:spPr>
            <a:solidFill>
              <a:srgbClr val="805C43"/>
            </a:solidFill>
            <a:ln>
              <a:noFill/>
            </a:ln>
            <a:effectLst/>
          </c:spPr>
          <c:invertIfNegative val="0"/>
          <c:dLbls>
            <c:dLbl>
              <c:idx val="0"/>
              <c:layout>
                <c:manualLayout>
                  <c:x val="0"/>
                  <c:y val="9.9750649557380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84-4854-9AA7-DEB022DA4813}"/>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'D15'!$C$35:$D$35</c:f>
              <c:strCache>
                <c:ptCount val="2"/>
                <c:pt idx="0">
                  <c:v>Achiziția netă de active financiare</c:v>
                </c:pt>
                <c:pt idx="1">
                  <c:v>Acumularea netă de pasive</c:v>
                </c:pt>
              </c:strCache>
            </c:strRef>
          </c:cat>
          <c:val>
            <c:numRef>
              <c:f>'D15'!$C$39:$D$39</c:f>
              <c:numCache>
                <c:formatCode>0.00</c:formatCode>
                <c:ptCount val="2"/>
                <c:pt idx="0">
                  <c:v>-595.48</c:v>
                </c:pt>
                <c:pt idx="1">
                  <c:v>0.77</c:v>
                </c:pt>
              </c:numCache>
            </c:numRef>
          </c:val>
          <c:extLst>
            <c:ext xmlns:c16="http://schemas.microsoft.com/office/drawing/2014/chart" uri="{C3380CC4-5D6E-409C-BE32-E72D297353CC}">
              <c16:uniqueId val="{00000002-3166-42A7-A4A4-9C7CFCA19940}"/>
            </c:ext>
          </c:extLst>
        </c:ser>
        <c:ser>
          <c:idx val="3"/>
          <c:order val="2"/>
          <c:tx>
            <c:strRef>
              <c:f>'D15'!$B$40</c:f>
              <c:strCache>
                <c:ptCount val="1"/>
                <c:pt idx="0">
                  <c:v>Împrumuturi</c:v>
                </c:pt>
              </c:strCache>
            </c:strRef>
          </c:tx>
          <c:spPr>
            <a:solidFill>
              <a:srgbClr val="B68E7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'D15'!$C$35:$D$35</c:f>
              <c:strCache>
                <c:ptCount val="2"/>
                <c:pt idx="0">
                  <c:v>Achiziția netă de active financiare</c:v>
                </c:pt>
                <c:pt idx="1">
                  <c:v>Acumularea netă de pasive</c:v>
                </c:pt>
              </c:strCache>
            </c:strRef>
          </c:cat>
          <c:val>
            <c:numRef>
              <c:f>'D15'!$C$40:$D$40</c:f>
              <c:numCache>
                <c:formatCode>#,##0.00</c:formatCode>
                <c:ptCount val="2"/>
                <c:pt idx="0" formatCode="0.00">
                  <c:v>9.61</c:v>
                </c:pt>
                <c:pt idx="1">
                  <c:v>-70.02</c:v>
                </c:pt>
              </c:numCache>
            </c:numRef>
          </c:val>
          <c:extLst>
            <c:ext xmlns:c16="http://schemas.microsoft.com/office/drawing/2014/chart" uri="{C3380CC4-5D6E-409C-BE32-E72D297353CC}">
              <c16:uniqueId val="{00000003-3166-42A7-A4A4-9C7CFCA19940}"/>
            </c:ext>
          </c:extLst>
        </c:ser>
        <c:ser>
          <c:idx val="4"/>
          <c:order val="3"/>
          <c:tx>
            <c:strRef>
              <c:f>'D15'!$B$41</c:f>
              <c:strCache>
                <c:ptCount val="1"/>
                <c:pt idx="0">
                  <c:v>Credite comerciale şi avansuri</c:v>
                </c:pt>
              </c:strCache>
            </c:strRef>
          </c:tx>
          <c:spPr>
            <a:solidFill>
              <a:srgbClr val="D7AE89"/>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'D15'!$C$35:$D$35</c:f>
              <c:strCache>
                <c:ptCount val="2"/>
                <c:pt idx="0">
                  <c:v>Achiziția netă de active financiare</c:v>
                </c:pt>
                <c:pt idx="1">
                  <c:v>Acumularea netă de pasive</c:v>
                </c:pt>
              </c:strCache>
            </c:strRef>
          </c:cat>
          <c:val>
            <c:numRef>
              <c:f>'D15'!$C$41:$D$41</c:f>
              <c:numCache>
                <c:formatCode>0.00</c:formatCode>
                <c:ptCount val="2"/>
                <c:pt idx="0">
                  <c:v>51.72</c:v>
                </c:pt>
                <c:pt idx="1">
                  <c:v>-93.25</c:v>
                </c:pt>
              </c:numCache>
            </c:numRef>
          </c:val>
          <c:extLst>
            <c:ext xmlns:c16="http://schemas.microsoft.com/office/drawing/2014/chart" uri="{C3380CC4-5D6E-409C-BE32-E72D297353CC}">
              <c16:uniqueId val="{00000004-3166-42A7-A4A4-9C7CFCA19940}"/>
            </c:ext>
          </c:extLst>
        </c:ser>
        <c:ser>
          <c:idx val="5"/>
          <c:order val="4"/>
          <c:tx>
            <c:strRef>
              <c:f>'D15'!$B$42</c:f>
              <c:strCache>
                <c:ptCount val="1"/>
                <c:pt idx="0">
                  <c:v>Active de rezervă</c:v>
                </c:pt>
              </c:strCache>
            </c:strRef>
          </c:tx>
          <c:spPr>
            <a:solidFill>
              <a:srgbClr val="E7DAD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'D15'!$C$35:$D$35</c:f>
              <c:strCache>
                <c:ptCount val="2"/>
                <c:pt idx="0">
                  <c:v>Achiziția netă de active financiare</c:v>
                </c:pt>
                <c:pt idx="1">
                  <c:v>Acumularea netă de pasive</c:v>
                </c:pt>
              </c:strCache>
            </c:strRef>
          </c:cat>
          <c:val>
            <c:numRef>
              <c:f>'D15'!$C$42:$D$42</c:f>
              <c:numCache>
                <c:formatCode>General</c:formatCode>
                <c:ptCount val="2"/>
                <c:pt idx="0" formatCode="0.00">
                  <c:v>-90.02</c:v>
                </c:pt>
              </c:numCache>
            </c:numRef>
          </c:val>
          <c:extLst>
            <c:ext xmlns:c16="http://schemas.microsoft.com/office/drawing/2014/chart" uri="{C3380CC4-5D6E-409C-BE32-E72D297353CC}">
              <c16:uniqueId val="{00000005-3166-42A7-A4A4-9C7CFCA19940}"/>
            </c:ext>
          </c:extLst>
        </c:ser>
        <c:ser>
          <c:idx val="1"/>
          <c:order val="6"/>
          <c:tx>
            <c:strRef>
              <c:f>'D15'!$B$38</c:f>
              <c:strCache>
                <c:ptCount val="1"/>
                <c:pt idx="0">
                  <c:v>Alte fluxuri financiare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'D15'!$C$35:$D$35</c:f>
              <c:strCache>
                <c:ptCount val="2"/>
                <c:pt idx="0">
                  <c:v>Achiziția netă de active financiare</c:v>
                </c:pt>
                <c:pt idx="1">
                  <c:v>Acumularea netă de pasive</c:v>
                </c:pt>
              </c:strCache>
            </c:strRef>
          </c:cat>
          <c:val>
            <c:numRef>
              <c:f>'D15'!$C$38:$D$38</c:f>
              <c:numCache>
                <c:formatCode>0.00</c:formatCode>
                <c:ptCount val="2"/>
                <c:pt idx="0">
                  <c:v>0.31000000000000227</c:v>
                </c:pt>
                <c:pt idx="1">
                  <c:v>-0.66</c:v>
                </c:pt>
              </c:numCache>
            </c:numRef>
          </c:val>
          <c:extLst>
            <c:ext xmlns:c16="http://schemas.microsoft.com/office/drawing/2014/chart" uri="{C3380CC4-5D6E-409C-BE32-E72D297353CC}">
              <c16:uniqueId val="{00000006-3166-42A7-A4A4-9C7CFCA19940}"/>
            </c:ext>
          </c:extLst>
        </c:ser>
        <c:dLbls>
          <c:dLblPos val="outEnd"/>
          <c:showLegendKey val="0"/>
          <c:showVal val="1"/>
          <c:showCatName val="0"/>
          <c:showSerName val="0"/>
          <c:showPercent val="0"/>
          <c:showBubbleSize val="0"/>
        </c:dLbls>
        <c:gapWidth val="219"/>
        <c:axId val="432041816"/>
        <c:axId val="432035912"/>
        <c:extLst>
          <c:ext xmlns:c15="http://schemas.microsoft.com/office/drawing/2012/chart" uri="{02D57815-91ED-43cb-92C2-25804820EDAC}">
            <c15:filteredBarSeries>
              <c15:ser>
                <c:idx val="6"/>
                <c:order val="5"/>
                <c:tx>
                  <c:strRef>
                    <c:extLst>
                      <c:ext uri="{02D57815-91ED-43cb-92C2-25804820EDAC}">
                        <c15:formulaRef>
                          <c15:sqref>'D16'!#REF!</c15:sqref>
                        </c15:formulaRef>
                      </c:ext>
                    </c:extLst>
                    <c:strCache>
                      <c:ptCount val="1"/>
                      <c:pt idx="0">
                        <c:v>#REF!</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'D16'!#REF!</c15:sqref>
                        </c15:formulaRef>
                      </c:ext>
                    </c:extLst>
                    <c:numCache>
                      <c:formatCode>General</c:formatCode>
                      <c:ptCount val="1"/>
                      <c:pt idx="0">
                        <c:v>1</c:v>
                      </c:pt>
                    </c:numCache>
                  </c:numRef>
                </c:val>
                <c:extLst>
                  <c:ext xmlns:c16="http://schemas.microsoft.com/office/drawing/2014/chart" uri="{C3380CC4-5D6E-409C-BE32-E72D297353CC}">
                    <c16:uniqueId val="{00000007-3166-42A7-A4A4-9C7CFCA19940}"/>
                  </c:ext>
                </c:extLst>
              </c15:ser>
            </c15:filteredBarSeries>
          </c:ext>
        </c:extLst>
      </c:barChart>
      <c:catAx>
        <c:axId val="432041816"/>
        <c:scaling>
          <c:orientation val="minMax"/>
        </c:scaling>
        <c:delete val="0"/>
        <c:axPos val="b"/>
        <c:majorGridlines>
          <c:spPr>
            <a:ln w="9525" cap="flat" cmpd="sng" algn="ctr">
              <a:solidFill>
                <a:schemeClr val="bg1">
                  <a:lumMod val="85000"/>
                </a:schemeClr>
              </a:solidFill>
              <a:round/>
            </a:ln>
            <a:effectLst/>
          </c:spPr>
        </c:majorGridlines>
        <c:numFmt formatCode="General" sourceLinked="1"/>
        <c:majorTickMark val="none"/>
        <c:minorTickMark val="none"/>
        <c:tickLblPos val="high"/>
        <c:spPr>
          <a:noFill/>
          <a:ln w="9525" cap="flat" cmpd="sng" algn="ctr">
            <a:solidFill>
              <a:schemeClr val="bg1">
                <a:lumMod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32035912"/>
        <c:crosses val="autoZero"/>
        <c:auto val="1"/>
        <c:lblAlgn val="ctr"/>
        <c:lblOffset val="100"/>
        <c:noMultiLvlLbl val="0"/>
      </c:catAx>
      <c:valAx>
        <c:axId val="432035912"/>
        <c:scaling>
          <c:orientation val="minMax"/>
          <c:max val="200"/>
          <c:min val="-700"/>
        </c:scaling>
        <c:delete val="0"/>
        <c:axPos val="l"/>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32041816"/>
        <c:crosses val="autoZero"/>
        <c:crossBetween val="between"/>
        <c:majorUnit val="100"/>
      </c:valAx>
      <c:spPr>
        <a:noFill/>
        <a:ln>
          <a:noFill/>
        </a:ln>
        <a:effectLst/>
      </c:spPr>
    </c:plotArea>
    <c:legend>
      <c:legendPos val="b"/>
      <c:layout>
        <c:manualLayout>
          <c:xMode val="edge"/>
          <c:yMode val="edge"/>
          <c:x val="7.6941308541251613E-2"/>
          <c:y val="0.85017059717388865"/>
          <c:w val="0.83804651677576447"/>
          <c:h val="0.1483121980644708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ro-MD" sz="900"/>
              <a:t>pe sectoare instituționale</a:t>
            </a:r>
          </a:p>
        </c:rich>
      </c:tx>
      <c:layout>
        <c:manualLayout>
          <c:xMode val="edge"/>
          <c:yMode val="edge"/>
          <c:x val="0.32902096337024561"/>
          <c:y val="1.916167423745589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barChart>
        <c:barDir val="bar"/>
        <c:grouping val="clustered"/>
        <c:varyColors val="0"/>
        <c:ser>
          <c:idx val="0"/>
          <c:order val="0"/>
          <c:tx>
            <c:strRef>
              <c:f>'D16'!$C$29</c:f>
              <c:strCache>
                <c:ptCount val="1"/>
                <c:pt idx="0">
                  <c:v>valorificări</c:v>
                </c:pt>
              </c:strCache>
            </c:strRef>
          </c:tx>
          <c:spPr>
            <a:solidFill>
              <a:schemeClr val="tx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'D16'!$B$30:$B$34</c:f>
              <c:strCache>
                <c:ptCount val="5"/>
                <c:pt idx="0">
                  <c:v>Administraţia publică</c:v>
                </c:pt>
                <c:pt idx="1">
                  <c:v>Societăţi care acceptă depozite, exclusiv BC</c:v>
                </c:pt>
                <c:pt idx="2">
                  <c:v>Societăţi nefinanciare, GP şi IFSLSGP </c:v>
                </c:pt>
                <c:pt idx="3">
                  <c:v>Alte societăţi financiare</c:v>
                </c:pt>
                <c:pt idx="4">
                  <c:v>Banca centrală</c:v>
                </c:pt>
              </c:strCache>
            </c:strRef>
          </c:cat>
          <c:val>
            <c:numRef>
              <c:f>'D16'!$C$30:$C$34</c:f>
              <c:numCache>
                <c:formatCode>General</c:formatCode>
                <c:ptCount val="5"/>
                <c:pt idx="0">
                  <c:v>41.94</c:v>
                </c:pt>
                <c:pt idx="1">
                  <c:v>5.38</c:v>
                </c:pt>
                <c:pt idx="2">
                  <c:v>25.72</c:v>
                </c:pt>
                <c:pt idx="3">
                  <c:v>44.52000000000001</c:v>
                </c:pt>
              </c:numCache>
            </c:numRef>
          </c:val>
          <c:extLst>
            <c:ext xmlns:c16="http://schemas.microsoft.com/office/drawing/2014/chart" uri="{C3380CC4-5D6E-409C-BE32-E72D297353CC}">
              <c16:uniqueId val="{00000000-FBD0-4C39-830A-6ED9DA6F5356}"/>
            </c:ext>
          </c:extLst>
        </c:ser>
        <c:ser>
          <c:idx val="1"/>
          <c:order val="1"/>
          <c:tx>
            <c:strRef>
              <c:f>'D16'!$D$29</c:f>
              <c:strCache>
                <c:ptCount val="1"/>
                <c:pt idx="0">
                  <c:v>rambursări</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'D16'!$B$30:$B$34</c:f>
              <c:strCache>
                <c:ptCount val="5"/>
                <c:pt idx="0">
                  <c:v>Administraţia publică</c:v>
                </c:pt>
                <c:pt idx="1">
                  <c:v>Societăţi care acceptă depozite, exclusiv BC</c:v>
                </c:pt>
                <c:pt idx="2">
                  <c:v>Societăţi nefinanciare, GP şi IFSLSGP </c:v>
                </c:pt>
                <c:pt idx="3">
                  <c:v>Alte societăţi financiare</c:v>
                </c:pt>
                <c:pt idx="4">
                  <c:v>Banca centrală</c:v>
                </c:pt>
              </c:strCache>
            </c:strRef>
          </c:cat>
          <c:val>
            <c:numRef>
              <c:f>'D16'!$D$30:$D$34</c:f>
              <c:numCache>
                <c:formatCode>0.00</c:formatCode>
                <c:ptCount val="5"/>
                <c:pt idx="0" formatCode="General">
                  <c:v>95.79</c:v>
                </c:pt>
                <c:pt idx="1">
                  <c:v>26.3</c:v>
                </c:pt>
                <c:pt idx="2" formatCode="General">
                  <c:v>28.06</c:v>
                </c:pt>
                <c:pt idx="3" formatCode="General">
                  <c:v>33.539999999999992</c:v>
                </c:pt>
                <c:pt idx="4" formatCode="General">
                  <c:v>3.89</c:v>
                </c:pt>
              </c:numCache>
            </c:numRef>
          </c:val>
          <c:extLst>
            <c:ext xmlns:c16="http://schemas.microsoft.com/office/drawing/2014/chart" uri="{C3380CC4-5D6E-409C-BE32-E72D297353CC}">
              <c16:uniqueId val="{00000001-FBD0-4C39-830A-6ED9DA6F5356}"/>
            </c:ext>
          </c:extLst>
        </c:ser>
        <c:dLbls>
          <c:showLegendKey val="0"/>
          <c:showVal val="0"/>
          <c:showCatName val="0"/>
          <c:showSerName val="0"/>
          <c:showPercent val="0"/>
          <c:showBubbleSize val="0"/>
        </c:dLbls>
        <c:gapWidth val="182"/>
        <c:axId val="1553672032"/>
        <c:axId val="1095456576"/>
      </c:barChart>
      <c:catAx>
        <c:axId val="1553672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095456576"/>
        <c:crosses val="autoZero"/>
        <c:auto val="1"/>
        <c:lblAlgn val="ctr"/>
        <c:lblOffset val="100"/>
        <c:noMultiLvlLbl val="0"/>
      </c:catAx>
      <c:valAx>
        <c:axId val="1095456576"/>
        <c:scaling>
          <c:orientation val="minMax"/>
          <c:max val="10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553672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ro-MD" sz="900"/>
              <a:t>pe scad</a:t>
            </a:r>
            <a:r>
              <a:rPr lang="en-US" sz="900"/>
              <a:t>e</a:t>
            </a:r>
            <a:r>
              <a:rPr lang="ro-MD" sz="900"/>
              <a:t>nțe</a:t>
            </a:r>
          </a:p>
        </c:rich>
      </c:tx>
      <c:overlay val="0"/>
      <c:spPr>
        <a:noFill/>
        <a:ln>
          <a:noFill/>
        </a:ln>
        <a:effectLst/>
      </c:spPr>
      <c:txPr>
        <a:bodyPr rot="0" spcFirstLastPara="1" vertOverflow="ellipsis" vert="horz" wrap="square" anchor="ctr" anchorCtr="1"/>
        <a:lstStyle/>
        <a:p>
          <a:pPr>
            <a:defRPr sz="9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manualLayout>
          <c:layoutTarget val="inner"/>
          <c:xMode val="edge"/>
          <c:yMode val="edge"/>
          <c:x val="0.25184310872313198"/>
          <c:y val="0.19601433164850257"/>
          <c:w val="0.50142723784633347"/>
          <c:h val="0.62783716528986455"/>
        </c:manualLayout>
      </c:layout>
      <c:doughnutChart>
        <c:varyColors val="1"/>
        <c:ser>
          <c:idx val="0"/>
          <c:order val="0"/>
          <c:tx>
            <c:strRef>
              <c:f>'D16'!$G$30</c:f>
              <c:strCache>
                <c:ptCount val="1"/>
                <c:pt idx="0">
                  <c:v>termen scurt </c:v>
                </c:pt>
              </c:strCache>
            </c:strRef>
          </c:tx>
          <c:dPt>
            <c:idx val="0"/>
            <c:bubble3D val="0"/>
            <c:spPr>
              <a:solidFill>
                <a:schemeClr val="tx1">
                  <a:lumMod val="40000"/>
                  <a:lumOff val="60000"/>
                </a:schemeClr>
              </a:solidFill>
              <a:ln w="19050">
                <a:solidFill>
                  <a:schemeClr val="lt1"/>
                </a:solidFill>
              </a:ln>
              <a:effectLst/>
            </c:spPr>
            <c:extLst>
              <c:ext xmlns:c16="http://schemas.microsoft.com/office/drawing/2014/chart" uri="{C3380CC4-5D6E-409C-BE32-E72D297353CC}">
                <c16:uniqueId val="{00000004-7038-4B76-92AA-B13F89E57921}"/>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2-7038-4B76-92AA-B13F89E5792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'D16'!$H$29:$I$29</c:f>
              <c:strCache>
                <c:ptCount val="2"/>
                <c:pt idx="0">
                  <c:v>valorificări</c:v>
                </c:pt>
                <c:pt idx="1">
                  <c:v>rambursări</c:v>
                </c:pt>
              </c:strCache>
            </c:strRef>
          </c:cat>
          <c:val>
            <c:numRef>
              <c:f>'D16'!$H$30:$I$30</c:f>
              <c:numCache>
                <c:formatCode>General</c:formatCode>
                <c:ptCount val="2"/>
                <c:pt idx="0">
                  <c:v>0.88</c:v>
                </c:pt>
                <c:pt idx="1">
                  <c:v>0.94</c:v>
                </c:pt>
              </c:numCache>
            </c:numRef>
          </c:val>
          <c:extLst>
            <c:ext xmlns:c16="http://schemas.microsoft.com/office/drawing/2014/chart" uri="{C3380CC4-5D6E-409C-BE32-E72D297353CC}">
              <c16:uniqueId val="{00000000-7038-4B76-92AA-B13F89E57921}"/>
            </c:ext>
          </c:extLst>
        </c:ser>
        <c:ser>
          <c:idx val="1"/>
          <c:order val="1"/>
          <c:tx>
            <c:strRef>
              <c:f>'D16'!$G$31</c:f>
              <c:strCache>
                <c:ptCount val="1"/>
                <c:pt idx="0">
                  <c:v>termen lung </c:v>
                </c:pt>
              </c:strCache>
            </c:strRef>
          </c:tx>
          <c:dPt>
            <c:idx val="0"/>
            <c:bubble3D val="0"/>
            <c:spPr>
              <a:solidFill>
                <a:schemeClr val="tx1">
                  <a:lumMod val="40000"/>
                  <a:lumOff val="60000"/>
                </a:schemeClr>
              </a:solidFill>
              <a:ln w="19050">
                <a:solidFill>
                  <a:schemeClr val="lt1"/>
                </a:solidFill>
              </a:ln>
              <a:effectLst/>
            </c:spPr>
            <c:extLst>
              <c:ext xmlns:c16="http://schemas.microsoft.com/office/drawing/2014/chart" uri="{C3380CC4-5D6E-409C-BE32-E72D297353CC}">
                <c16:uniqueId val="{00000005-7038-4B76-92AA-B13F89E57921}"/>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7038-4B76-92AA-B13F89E5792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'D16'!$H$29:$I$29</c:f>
              <c:strCache>
                <c:ptCount val="2"/>
                <c:pt idx="0">
                  <c:v>valorificări</c:v>
                </c:pt>
                <c:pt idx="1">
                  <c:v>rambursări</c:v>
                </c:pt>
              </c:strCache>
            </c:strRef>
          </c:cat>
          <c:val>
            <c:numRef>
              <c:f>'D16'!$H$31:$I$31</c:f>
              <c:numCache>
                <c:formatCode>General</c:formatCode>
                <c:ptCount val="2"/>
                <c:pt idx="0">
                  <c:v>116.68</c:v>
                </c:pt>
                <c:pt idx="1">
                  <c:v>186.64</c:v>
                </c:pt>
              </c:numCache>
            </c:numRef>
          </c:val>
          <c:extLst>
            <c:ext xmlns:c16="http://schemas.microsoft.com/office/drawing/2014/chart" uri="{C3380CC4-5D6E-409C-BE32-E72D297353CC}">
              <c16:uniqueId val="{00000001-7038-4B76-92AA-B13F89E57921}"/>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9926781521008877"/>
          <c:y val="0.19404426191658139"/>
          <c:w val="0.34410949455444001"/>
          <c:h val="0.74771467967801153"/>
        </c:manualLayout>
      </c:layout>
      <c:doughnutChart>
        <c:varyColors val="1"/>
        <c:ser>
          <c:idx val="1"/>
          <c:order val="0"/>
          <c:dPt>
            <c:idx val="0"/>
            <c:bubble3D val="0"/>
            <c:spPr>
              <a:solidFill>
                <a:schemeClr val="tx1">
                  <a:lumMod val="50000"/>
                </a:schemeClr>
              </a:solidFill>
              <a:ln w="19050">
                <a:solidFill>
                  <a:schemeClr val="lt1"/>
                </a:solidFill>
              </a:ln>
              <a:effectLst/>
            </c:spPr>
            <c:extLst>
              <c:ext xmlns:c16="http://schemas.microsoft.com/office/drawing/2014/chart" uri="{C3380CC4-5D6E-409C-BE32-E72D297353CC}">
                <c16:uniqueId val="{00000001-0B93-4176-8708-80BA3733F608}"/>
              </c:ext>
            </c:extLst>
          </c:dPt>
          <c:dPt>
            <c:idx val="1"/>
            <c:bubble3D val="0"/>
            <c:spPr>
              <a:solidFill>
                <a:schemeClr val="tx1">
                  <a:lumMod val="75000"/>
                </a:schemeClr>
              </a:solidFill>
              <a:ln w="19050">
                <a:solidFill>
                  <a:schemeClr val="lt1"/>
                </a:solidFill>
              </a:ln>
              <a:effectLst/>
            </c:spPr>
            <c:extLst>
              <c:ext xmlns:c16="http://schemas.microsoft.com/office/drawing/2014/chart" uri="{C3380CC4-5D6E-409C-BE32-E72D297353CC}">
                <c16:uniqueId val="{00000003-0B93-4176-8708-80BA3733F608}"/>
              </c:ext>
            </c:extLst>
          </c:dPt>
          <c:dPt>
            <c:idx val="2"/>
            <c:bubble3D val="0"/>
            <c:spPr>
              <a:solidFill>
                <a:schemeClr val="accent4">
                  <a:shade val="82000"/>
                </a:schemeClr>
              </a:solidFill>
              <a:ln w="19050">
                <a:solidFill>
                  <a:schemeClr val="lt1"/>
                </a:solidFill>
              </a:ln>
              <a:effectLst/>
            </c:spPr>
            <c:extLst>
              <c:ext xmlns:c16="http://schemas.microsoft.com/office/drawing/2014/chart" uri="{C3380CC4-5D6E-409C-BE32-E72D297353CC}">
                <c16:uniqueId val="{00000005-0B93-4176-8708-80BA3733F60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B93-4176-8708-80BA3733F608}"/>
              </c:ext>
            </c:extLst>
          </c:dPt>
          <c:dPt>
            <c:idx val="4"/>
            <c:bubble3D val="0"/>
            <c:spPr>
              <a:solidFill>
                <a:schemeClr val="accent4">
                  <a:tint val="83000"/>
                </a:schemeClr>
              </a:solidFill>
              <a:ln w="19050">
                <a:solidFill>
                  <a:schemeClr val="lt1"/>
                </a:solidFill>
              </a:ln>
              <a:effectLst/>
            </c:spPr>
            <c:extLst>
              <c:ext xmlns:c16="http://schemas.microsoft.com/office/drawing/2014/chart" uri="{C3380CC4-5D6E-409C-BE32-E72D297353CC}">
                <c16:uniqueId val="{00000009-0B93-4176-8708-80BA3733F608}"/>
              </c:ext>
            </c:extLst>
          </c:dPt>
          <c:dPt>
            <c:idx val="5"/>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B-AB63-4185-9A73-762927F7BE0D}"/>
              </c:ext>
            </c:extLst>
          </c:dPt>
          <c:dPt>
            <c:idx val="6"/>
            <c:bubble3D val="0"/>
            <c:spPr>
              <a:solidFill>
                <a:schemeClr val="accent4">
                  <a:tint val="48000"/>
                </a:schemeClr>
              </a:solidFill>
              <a:ln w="19050">
                <a:solidFill>
                  <a:schemeClr val="lt1"/>
                </a:solidFill>
              </a:ln>
              <a:effectLst/>
            </c:spPr>
            <c:extLst>
              <c:ext xmlns:c16="http://schemas.microsoft.com/office/drawing/2014/chart" uri="{C3380CC4-5D6E-409C-BE32-E72D297353CC}">
                <c16:uniqueId val="{0000000D-AB63-4185-9A73-762927F7BE0D}"/>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93-4176-8708-80BA3733F608}"/>
                </c:ext>
              </c:extLst>
            </c:dLbl>
            <c:dLbl>
              <c:idx val="1"/>
              <c:layout>
                <c:manualLayout>
                  <c:x val="5.3691275167784581E-3"/>
                  <c:y val="0"/>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B93-4176-8708-80BA3733F608}"/>
                </c:ext>
              </c:extLst>
            </c:dLbl>
            <c:dLbl>
              <c:idx val="2"/>
              <c:layout>
                <c:manualLayout>
                  <c:x val="1.7897091722595079E-3"/>
                  <c:y val="-3.7217554509596917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extLst>
                <c:ext xmlns:c15="http://schemas.microsoft.com/office/drawing/2012/chart" uri="{CE6537A1-D6FC-4f65-9D91-7224C49458BB}">
                  <c15:layout>
                    <c:manualLayout>
                      <c:w val="8.0089485458612969E-2"/>
                      <c:h val="0.1787709497206704"/>
                    </c:manualLayout>
                  </c15:layout>
                </c:ext>
                <c:ext xmlns:c16="http://schemas.microsoft.com/office/drawing/2014/chart" uri="{C3380CC4-5D6E-409C-BE32-E72D297353CC}">
                  <c16:uniqueId val="{00000005-0B93-4176-8708-80BA3733F608}"/>
                </c:ext>
              </c:extLst>
            </c:dLbl>
            <c:dLbl>
              <c:idx val="3"/>
              <c:layout>
                <c:manualLayout>
                  <c:x val="-4.832214765100671E-2"/>
                  <c:y val="-0.17132216014897581"/>
                </c:manualLayout>
              </c:layout>
              <c:tx>
                <c:rich>
                  <a:bodyPr/>
                  <a:lstStyle/>
                  <a:p>
                    <a:fld id="{0BC32300-976C-4B87-B502-5DA9C886849A}" type="CATEGORYNAME">
                      <a:rPr lang="en-US"/>
                      <a:pPr/>
                      <a:t>[CATEGORY NAME]</a:t>
                    </a:fld>
                    <a:r>
                      <a:rPr lang="en-US" baseline="0"/>
                      <a:t>; </a:t>
                    </a:r>
                  </a:p>
                  <a:p>
                    <a:fld id="{A919FA57-FDFB-449A-8721-ED2D0AD9B9FA}" type="VALUE">
                      <a:rPr lang="en-US" baseline="0"/>
                      <a:pPr/>
                      <a:t>[VALUE]</a:t>
                    </a:fld>
                    <a:endParaRPr lang="ro-MD"/>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B93-4176-8708-80BA3733F608}"/>
                </c:ext>
              </c:extLst>
            </c:dLbl>
            <c:dLbl>
              <c:idx val="4"/>
              <c:layout>
                <c:manualLayout>
                  <c:x val="-3.5794183445190158E-3"/>
                  <c:y val="-0.2011173184357542"/>
                </c:manualLayout>
              </c:layout>
              <c:tx>
                <c:rich>
                  <a:bodyPr/>
                  <a:lstStyle/>
                  <a:p>
                    <a:fld id="{EC6A3DC0-971F-4D3C-946C-E516786991C0}" type="CATEGORYNAME">
                      <a:rPr lang="en-US"/>
                      <a:pPr/>
                      <a:t>[CATEGORY NAME]</a:t>
                    </a:fld>
                    <a:r>
                      <a:rPr lang="en-US" baseline="0"/>
                      <a:t>; </a:t>
                    </a:r>
                  </a:p>
                  <a:p>
                    <a:fld id="{A9A6B207-6148-4B15-83EE-5F102B2B3AE7}" type="VALUE">
                      <a:rPr lang="en-US" baseline="0"/>
                      <a:pPr/>
                      <a:t>[VALUE]</a:t>
                    </a:fld>
                    <a:endParaRPr lang="ro-MD"/>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B93-4176-8708-80BA3733F608}"/>
                </c:ext>
              </c:extLst>
            </c:dLbl>
            <c:dLbl>
              <c:idx val="5"/>
              <c:layout>
                <c:manualLayout>
                  <c:x val="4.832214765100671E-2"/>
                  <c:y val="-0.20856610800744879"/>
                </c:manualLayout>
              </c:layout>
              <c:tx>
                <c:rich>
                  <a:bodyPr/>
                  <a:lstStyle/>
                  <a:p>
                    <a:fld id="{71AF1553-A686-4293-ABD5-5580AC94FD73}" type="CATEGORYNAME">
                      <a:rPr lang="en-US"/>
                      <a:pPr/>
                      <a:t>[CATEGORY NAME]</a:t>
                    </a:fld>
                    <a:r>
                      <a:rPr lang="en-US" baseline="0"/>
                      <a:t>; </a:t>
                    </a:r>
                  </a:p>
                  <a:p>
                    <a:fld id="{3A06B2CC-35D7-4327-9161-BB29A14FB939}" type="VALUE">
                      <a:rPr lang="en-US" baseline="0"/>
                      <a:pPr/>
                      <a:t>[VALUE]</a:t>
                    </a:fld>
                    <a:endParaRPr lang="ro-MD"/>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AB63-4185-9A73-762927F7BE0D}"/>
                </c:ext>
              </c:extLst>
            </c:dLbl>
            <c:dLbl>
              <c:idx val="6"/>
              <c:delete val="1"/>
              <c:extLst>
                <c:ext xmlns:c15="http://schemas.microsoft.com/office/drawing/2012/chart" uri="{CE6537A1-D6FC-4f65-9D91-7224C49458BB}"/>
                <c:ext xmlns:c16="http://schemas.microsoft.com/office/drawing/2014/chart" uri="{C3380CC4-5D6E-409C-BE32-E72D297353CC}">
                  <c16:uniqueId val="{0000000D-AB63-4185-9A73-762927F7BE0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'D17'!$B$31:$B$37</c:f>
              <c:strCache>
                <c:ptCount val="7"/>
                <c:pt idx="0">
                  <c:v>BEI </c:v>
                </c:pt>
                <c:pt idx="1">
                  <c:v>AID </c:v>
                </c:pt>
                <c:pt idx="2">
                  <c:v>BERD</c:v>
                </c:pt>
                <c:pt idx="3">
                  <c:v>BGK</c:v>
                </c:pt>
                <c:pt idx="4">
                  <c:v>BIRD </c:v>
                </c:pt>
                <c:pt idx="5">
                  <c:v>FIDA</c:v>
                </c:pt>
                <c:pt idx="6">
                  <c:v>JICA</c:v>
                </c:pt>
              </c:strCache>
            </c:strRef>
          </c:cat>
          <c:val>
            <c:numRef>
              <c:f>'D17'!$C$31:$C$37</c:f>
              <c:numCache>
                <c:formatCode>0.0%</c:formatCode>
                <c:ptCount val="7"/>
                <c:pt idx="0">
                  <c:v>0.378</c:v>
                </c:pt>
                <c:pt idx="1">
                  <c:v>0.33</c:v>
                </c:pt>
                <c:pt idx="2">
                  <c:v>0.17</c:v>
                </c:pt>
                <c:pt idx="3">
                  <c:v>7.6999999999999999E-2</c:v>
                </c:pt>
                <c:pt idx="4">
                  <c:v>3.5000000000000003E-2</c:v>
                </c:pt>
                <c:pt idx="5">
                  <c:v>0.01</c:v>
                </c:pt>
                <c:pt idx="6">
                  <c:v>0</c:v>
                </c:pt>
              </c:numCache>
            </c:numRef>
          </c:val>
          <c:extLst>
            <c:ext xmlns:c16="http://schemas.microsoft.com/office/drawing/2014/chart" uri="{C3380CC4-5D6E-409C-BE32-E72D297353CC}">
              <c16:uniqueId val="{0000000C-0B93-4176-8708-80BA3733F608}"/>
            </c:ext>
          </c:extLst>
        </c:ser>
        <c:dLbls>
          <c:showLegendKey val="0"/>
          <c:showVal val="1"/>
          <c:showCatName val="0"/>
          <c:showSerName val="0"/>
          <c:showPercent val="0"/>
          <c:showBubbleSize val="0"/>
          <c:showLeaderLines val="0"/>
        </c:dLbls>
        <c:firstSliceAng val="25"/>
        <c:holeSize val="50"/>
      </c:doughnutChart>
      <c:spPr>
        <a:noFill/>
        <a:ln>
          <a:noFill/>
        </a:ln>
        <a:effectLst/>
      </c:spPr>
    </c:plotArea>
    <c:plotVisOnly val="1"/>
    <c:dispBlanksAs val="gap"/>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122053905698333E-2"/>
          <c:y val="4.2852195896962202E-2"/>
          <c:w val="0.65730840260317147"/>
          <c:h val="0.87003371008648278"/>
        </c:manualLayout>
      </c:layout>
      <c:barChart>
        <c:barDir val="col"/>
        <c:grouping val="stacked"/>
        <c:varyColors val="0"/>
        <c:ser>
          <c:idx val="0"/>
          <c:order val="0"/>
          <c:tx>
            <c:strRef>
              <c:f>'D18'!$B$33</c:f>
              <c:strCache>
                <c:ptCount val="1"/>
                <c:pt idx="0">
                  <c:v>Banca сentrală</c:v>
                </c:pt>
              </c:strCache>
            </c:strRef>
          </c:tx>
          <c:spPr>
            <a:solidFill>
              <a:srgbClr val="774F27"/>
            </a:solidFill>
            <a:ln w="15875">
              <a:noFill/>
            </a:ln>
            <a:effectLst/>
          </c:spPr>
          <c:invertIfNegative val="0"/>
          <c:dLbls>
            <c:numFmt formatCode="#,##0.0" sourceLinked="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'D18'!$C$31:$H$32</c:f>
              <c:multiLvlStrCache>
                <c:ptCount val="6"/>
                <c:lvl>
                  <c:pt idx="0">
                    <c:v>I*</c:v>
                  </c:pt>
                  <c:pt idx="1">
                    <c:v>II*</c:v>
                  </c:pt>
                  <c:pt idx="2">
                    <c:v>III*</c:v>
                  </c:pt>
                  <c:pt idx="3">
                    <c:v>IV*</c:v>
                  </c:pt>
                  <c:pt idx="4">
                    <c:v>I*</c:v>
                  </c:pt>
                  <c:pt idx="5">
                    <c:v>II</c:v>
                  </c:pt>
                </c:lvl>
                <c:lvl>
                  <c:pt idx="0">
                    <c:v>2023</c:v>
                  </c:pt>
                  <c:pt idx="4">
                    <c:v>2024</c:v>
                  </c:pt>
                </c:lvl>
              </c:multiLvlStrCache>
            </c:multiLvlStrRef>
          </c:cat>
          <c:val>
            <c:numRef>
              <c:f>'D18'!$C$33:$H$33</c:f>
              <c:numCache>
                <c:formatCode>0.0</c:formatCode>
                <c:ptCount val="6"/>
                <c:pt idx="0">
                  <c:v>31</c:v>
                </c:pt>
                <c:pt idx="1">
                  <c:v>31.5</c:v>
                </c:pt>
                <c:pt idx="2">
                  <c:v>30.5</c:v>
                </c:pt>
                <c:pt idx="3">
                  <c:v>32.6</c:v>
                </c:pt>
                <c:pt idx="4">
                  <c:v>31.5</c:v>
                </c:pt>
                <c:pt idx="5">
                  <c:v>30.5</c:v>
                </c:pt>
              </c:numCache>
            </c:numRef>
          </c:val>
          <c:extLst>
            <c:ext xmlns:c16="http://schemas.microsoft.com/office/drawing/2014/chart" uri="{C3380CC4-5D6E-409C-BE32-E72D297353CC}">
              <c16:uniqueId val="{00000000-AF53-4C6C-A058-7392D5C0BE52}"/>
            </c:ext>
          </c:extLst>
        </c:ser>
        <c:ser>
          <c:idx val="1"/>
          <c:order val="1"/>
          <c:tx>
            <c:strRef>
              <c:f>'D18'!$B$34</c:f>
              <c:strCache>
                <c:ptCount val="1"/>
                <c:pt idx="0">
                  <c:v>Administraţia publică</c:v>
                </c:pt>
              </c:strCache>
            </c:strRef>
          </c:tx>
          <c:spPr>
            <a:solidFill>
              <a:srgbClr val="B79075"/>
            </a:solidFill>
            <a:ln w="15875">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'D18'!$C$31:$H$32</c:f>
              <c:multiLvlStrCache>
                <c:ptCount val="6"/>
                <c:lvl>
                  <c:pt idx="0">
                    <c:v>I*</c:v>
                  </c:pt>
                  <c:pt idx="1">
                    <c:v>II*</c:v>
                  </c:pt>
                  <c:pt idx="2">
                    <c:v>III*</c:v>
                  </c:pt>
                  <c:pt idx="3">
                    <c:v>IV*</c:v>
                  </c:pt>
                  <c:pt idx="4">
                    <c:v>I*</c:v>
                  </c:pt>
                  <c:pt idx="5">
                    <c:v>II</c:v>
                  </c:pt>
                </c:lvl>
                <c:lvl>
                  <c:pt idx="0">
                    <c:v>2023</c:v>
                  </c:pt>
                  <c:pt idx="4">
                    <c:v>2024</c:v>
                  </c:pt>
                </c:lvl>
              </c:multiLvlStrCache>
            </c:multiLvlStrRef>
          </c:cat>
          <c:val>
            <c:numRef>
              <c:f>'D18'!$C$34:$H$34</c:f>
              <c:numCache>
                <c:formatCode>0.0</c:formatCode>
                <c:ptCount val="6"/>
                <c:pt idx="0">
                  <c:v>-22.8</c:v>
                </c:pt>
                <c:pt idx="1">
                  <c:v>-22.7</c:v>
                </c:pt>
                <c:pt idx="2">
                  <c:v>-20.7</c:v>
                </c:pt>
                <c:pt idx="3">
                  <c:v>-22.7</c:v>
                </c:pt>
                <c:pt idx="4">
                  <c:v>-21.6</c:v>
                </c:pt>
                <c:pt idx="5">
                  <c:v>-20.8</c:v>
                </c:pt>
              </c:numCache>
            </c:numRef>
          </c:val>
          <c:extLst>
            <c:ext xmlns:c16="http://schemas.microsoft.com/office/drawing/2014/chart" uri="{C3380CC4-5D6E-409C-BE32-E72D297353CC}">
              <c16:uniqueId val="{00000001-AF53-4C6C-A058-7392D5C0BE52}"/>
            </c:ext>
          </c:extLst>
        </c:ser>
        <c:ser>
          <c:idx val="2"/>
          <c:order val="2"/>
          <c:tx>
            <c:strRef>
              <c:f>'D18'!$B$35</c:f>
              <c:strCache>
                <c:ptCount val="1"/>
                <c:pt idx="0">
                  <c:v>Societăţi care acceptă depozite</c:v>
                </c:pt>
              </c:strCache>
            </c:strRef>
          </c:tx>
          <c:spPr>
            <a:solidFill>
              <a:srgbClr val="C08247"/>
            </a:solidFill>
            <a:ln w="15875">
              <a:noFill/>
            </a:ln>
            <a:effectLst/>
          </c:spPr>
          <c:invertIfNegative val="0"/>
          <c:dLbls>
            <c:dLbl>
              <c:idx val="0"/>
              <c:layout>
                <c:manualLayout>
                  <c:x val="-9.9265632744765019E-17"/>
                  <c:y val="-1.775688010596732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A4-4DE7-94B4-F52B38BEC455}"/>
                </c:ext>
              </c:extLst>
            </c:dLbl>
            <c:dLbl>
              <c:idx val="5"/>
              <c:layout>
                <c:manualLayout>
                  <c:x val="3.2647188137015866E-4"/>
                  <c:y val="-2.50997143618280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3F-4B13-B29E-793F80B7F6FC}"/>
                </c:ext>
              </c:extLst>
            </c:dLbl>
            <c:numFmt formatCode="#,##0.0" sourceLinked="0"/>
            <c:spPr>
              <a:solidFill>
                <a:schemeClr val="bg1">
                  <a:lumMod val="95000"/>
                </a:schemeClr>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'D18'!$C$31:$H$32</c:f>
              <c:multiLvlStrCache>
                <c:ptCount val="6"/>
                <c:lvl>
                  <c:pt idx="0">
                    <c:v>I*</c:v>
                  </c:pt>
                  <c:pt idx="1">
                    <c:v>II*</c:v>
                  </c:pt>
                  <c:pt idx="2">
                    <c:v>III*</c:v>
                  </c:pt>
                  <c:pt idx="3">
                    <c:v>IV*</c:v>
                  </c:pt>
                  <c:pt idx="4">
                    <c:v>I*</c:v>
                  </c:pt>
                  <c:pt idx="5">
                    <c:v>II</c:v>
                  </c:pt>
                </c:lvl>
                <c:lvl>
                  <c:pt idx="0">
                    <c:v>2023</c:v>
                  </c:pt>
                  <c:pt idx="4">
                    <c:v>2024</c:v>
                  </c:pt>
                </c:lvl>
              </c:multiLvlStrCache>
            </c:multiLvlStrRef>
          </c:cat>
          <c:val>
            <c:numRef>
              <c:f>'D18'!$C$35:$H$35</c:f>
              <c:numCache>
                <c:formatCode>0.0</c:formatCode>
                <c:ptCount val="6"/>
                <c:pt idx="0">
                  <c:v>-0.3</c:v>
                </c:pt>
                <c:pt idx="1">
                  <c:v>0.3</c:v>
                </c:pt>
                <c:pt idx="2">
                  <c:v>1</c:v>
                </c:pt>
                <c:pt idx="3">
                  <c:v>1.6</c:v>
                </c:pt>
                <c:pt idx="4">
                  <c:v>2.1</c:v>
                </c:pt>
                <c:pt idx="5">
                  <c:v>2.4</c:v>
                </c:pt>
              </c:numCache>
            </c:numRef>
          </c:val>
          <c:extLst>
            <c:ext xmlns:c16="http://schemas.microsoft.com/office/drawing/2014/chart" uri="{C3380CC4-5D6E-409C-BE32-E72D297353CC}">
              <c16:uniqueId val="{00000004-AF53-4C6C-A058-7392D5C0BE52}"/>
            </c:ext>
          </c:extLst>
        </c:ser>
        <c:ser>
          <c:idx val="3"/>
          <c:order val="3"/>
          <c:tx>
            <c:strRef>
              <c:f>'D18'!$B$36</c:f>
              <c:strCache>
                <c:ptCount val="1"/>
                <c:pt idx="0">
                  <c:v>Alte sectoare</c:v>
                </c:pt>
              </c:strCache>
            </c:strRef>
          </c:tx>
          <c:spPr>
            <a:solidFill>
              <a:srgbClr val="EDDBD1"/>
            </a:solidFill>
            <a:ln w="15875">
              <a:noFill/>
            </a:ln>
            <a:effectLst/>
          </c:spPr>
          <c:invertIfNegative val="0"/>
          <c:dLbls>
            <c:dLbl>
              <c:idx val="0"/>
              <c:layout>
                <c:manualLayout>
                  <c:x val="-1.6102873559550978E-17"/>
                  <c:y val="-0.1145347941407630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A4-4DE7-94B4-F52B38BEC455}"/>
                </c:ext>
              </c:extLst>
            </c:dLbl>
            <c:dLbl>
              <c:idx val="1"/>
              <c:layout>
                <c:manualLayout>
                  <c:x val="0"/>
                  <c:y val="-0.1134428825493911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1A-4AB5-A931-8F5CEF6F6156}"/>
                </c:ext>
              </c:extLst>
            </c:dLbl>
            <c:dLbl>
              <c:idx val="2"/>
              <c:layout>
                <c:manualLayout>
                  <c:x val="0"/>
                  <c:y val="-0.1207032561955593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1A-4AB5-A931-8F5CEF6F6156}"/>
                </c:ext>
              </c:extLst>
            </c:dLbl>
            <c:dLbl>
              <c:idx val="3"/>
              <c:layout>
                <c:manualLayout>
                  <c:x val="-6.4411494238203912E-17"/>
                  <c:y val="-0.1154215925820975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1A-4AB5-A931-8F5CEF6F6156}"/>
                </c:ext>
              </c:extLst>
            </c:dLbl>
            <c:dLbl>
              <c:idx val="4"/>
              <c:layout>
                <c:manualLayout>
                  <c:x val="-6.4411494238203912E-17"/>
                  <c:y val="-0.121770622255943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1A-4AB5-A931-8F5CEF6F6156}"/>
                </c:ext>
              </c:extLst>
            </c:dLbl>
            <c:dLbl>
              <c:idx val="5"/>
              <c:layout>
                <c:manualLayout>
                  <c:x val="3.1338375193219426E-3"/>
                  <c:y val="-0.1225966644324562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3F-4B13-B29E-793F80B7F6FC}"/>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'D18'!$C$31:$H$32</c:f>
              <c:multiLvlStrCache>
                <c:ptCount val="6"/>
                <c:lvl>
                  <c:pt idx="0">
                    <c:v>I*</c:v>
                  </c:pt>
                  <c:pt idx="1">
                    <c:v>II*</c:v>
                  </c:pt>
                  <c:pt idx="2">
                    <c:v>III*</c:v>
                  </c:pt>
                  <c:pt idx="3">
                    <c:v>IV*</c:v>
                  </c:pt>
                  <c:pt idx="4">
                    <c:v>I*</c:v>
                  </c:pt>
                  <c:pt idx="5">
                    <c:v>II</c:v>
                  </c:pt>
                </c:lvl>
                <c:lvl>
                  <c:pt idx="0">
                    <c:v>2023</c:v>
                  </c:pt>
                  <c:pt idx="4">
                    <c:v>2024</c:v>
                  </c:pt>
                </c:lvl>
              </c:multiLvlStrCache>
            </c:multiLvlStrRef>
          </c:cat>
          <c:val>
            <c:numRef>
              <c:f>'D18'!$C$36:$H$36</c:f>
              <c:numCache>
                <c:formatCode>0.0</c:formatCode>
                <c:ptCount val="6"/>
                <c:pt idx="0">
                  <c:v>-51.7</c:v>
                </c:pt>
                <c:pt idx="1">
                  <c:v>-50.6</c:v>
                </c:pt>
                <c:pt idx="2">
                  <c:v>-50.3</c:v>
                </c:pt>
                <c:pt idx="3">
                  <c:v>-47.5</c:v>
                </c:pt>
                <c:pt idx="4">
                  <c:v>-46.6</c:v>
                </c:pt>
                <c:pt idx="5">
                  <c:v>-44.9</c:v>
                </c:pt>
              </c:numCache>
            </c:numRef>
          </c:val>
          <c:extLst>
            <c:ext xmlns:c16="http://schemas.microsoft.com/office/drawing/2014/chart" uri="{C3380CC4-5D6E-409C-BE32-E72D297353CC}">
              <c16:uniqueId val="{00000007-AF53-4C6C-A058-7392D5C0BE52}"/>
            </c:ext>
          </c:extLst>
        </c:ser>
        <c:dLbls>
          <c:showLegendKey val="0"/>
          <c:showVal val="0"/>
          <c:showCatName val="0"/>
          <c:showSerName val="0"/>
          <c:showPercent val="0"/>
          <c:showBubbleSize val="0"/>
        </c:dLbls>
        <c:gapWidth val="28"/>
        <c:overlap val="100"/>
        <c:axId val="572822896"/>
        <c:axId val="572816664"/>
      </c:barChart>
      <c:lineChart>
        <c:grouping val="standard"/>
        <c:varyColors val="0"/>
        <c:ser>
          <c:idx val="4"/>
          <c:order val="4"/>
          <c:tx>
            <c:strRef>
              <c:f>'D18'!$B$37</c:f>
              <c:strCache>
                <c:ptCount val="1"/>
                <c:pt idx="0">
                  <c:v>PII netă</c:v>
                </c:pt>
              </c:strCache>
            </c:strRef>
          </c:tx>
          <c:spPr>
            <a:ln w="28575" cap="rnd">
              <a:solidFill>
                <a:schemeClr val="tx1">
                  <a:lumMod val="50000"/>
                  <a:lumOff val="50000"/>
                </a:schemeClr>
              </a:solidFill>
              <a:round/>
            </a:ln>
            <a:effectLst/>
          </c:spPr>
          <c:marker>
            <c:symbol val="circle"/>
            <c:size val="5"/>
            <c:spPr>
              <a:solidFill>
                <a:schemeClr val="bg1">
                  <a:lumMod val="50000"/>
                </a:schemeClr>
              </a:solidFill>
              <a:ln w="9525">
                <a:noFill/>
              </a:ln>
              <a:effectLst/>
            </c:spPr>
          </c:marker>
          <c:dLbls>
            <c:numFmt formatCode="#,##0.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'D18'!$C$31:$H$32</c:f>
              <c:multiLvlStrCache>
                <c:ptCount val="6"/>
                <c:lvl>
                  <c:pt idx="0">
                    <c:v>I*</c:v>
                  </c:pt>
                  <c:pt idx="1">
                    <c:v>II*</c:v>
                  </c:pt>
                  <c:pt idx="2">
                    <c:v>III*</c:v>
                  </c:pt>
                  <c:pt idx="3">
                    <c:v>IV*</c:v>
                  </c:pt>
                  <c:pt idx="4">
                    <c:v>I*</c:v>
                  </c:pt>
                  <c:pt idx="5">
                    <c:v>II</c:v>
                  </c:pt>
                </c:lvl>
                <c:lvl>
                  <c:pt idx="0">
                    <c:v>2023</c:v>
                  </c:pt>
                  <c:pt idx="4">
                    <c:v>2024</c:v>
                  </c:pt>
                </c:lvl>
              </c:multiLvlStrCache>
            </c:multiLvlStrRef>
          </c:cat>
          <c:val>
            <c:numRef>
              <c:f>'D18'!$C$37:$H$37</c:f>
              <c:numCache>
                <c:formatCode>0.0</c:formatCode>
                <c:ptCount val="6"/>
                <c:pt idx="0">
                  <c:v>-43.8</c:v>
                </c:pt>
                <c:pt idx="1">
                  <c:v>-41.5</c:v>
                </c:pt>
                <c:pt idx="2">
                  <c:v>-39.5</c:v>
                </c:pt>
                <c:pt idx="3">
                  <c:v>-36</c:v>
                </c:pt>
                <c:pt idx="4">
                  <c:v>-34.6</c:v>
                </c:pt>
                <c:pt idx="5">
                  <c:v>-32.799999999999997</c:v>
                </c:pt>
              </c:numCache>
            </c:numRef>
          </c:val>
          <c:smooth val="0"/>
          <c:extLst>
            <c:ext xmlns:c16="http://schemas.microsoft.com/office/drawing/2014/chart" uri="{C3380CC4-5D6E-409C-BE32-E72D297353CC}">
              <c16:uniqueId val="{00000008-AF53-4C6C-A058-7392D5C0BE52}"/>
            </c:ext>
          </c:extLst>
        </c:ser>
        <c:dLbls>
          <c:showLegendKey val="0"/>
          <c:showVal val="0"/>
          <c:showCatName val="0"/>
          <c:showSerName val="0"/>
          <c:showPercent val="0"/>
          <c:showBubbleSize val="0"/>
        </c:dLbls>
        <c:marker val="1"/>
        <c:smooth val="0"/>
        <c:axId val="572822896"/>
        <c:axId val="572816664"/>
      </c:lineChart>
      <c:catAx>
        <c:axId val="572822896"/>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crossAx val="572816664"/>
        <c:crosses val="autoZero"/>
        <c:auto val="1"/>
        <c:lblAlgn val="ctr"/>
        <c:lblOffset val="100"/>
        <c:noMultiLvlLbl val="0"/>
      </c:catAx>
      <c:valAx>
        <c:axId val="572816664"/>
        <c:scaling>
          <c:orientation val="minMax"/>
          <c:max val="40"/>
          <c:min val="-80"/>
        </c:scaling>
        <c:delete val="0"/>
        <c:axPos val="l"/>
        <c:majorGridlines>
          <c:spPr>
            <a:ln w="9525" cap="flat" cmpd="sng" algn="ctr">
              <a:solidFill>
                <a:schemeClr val="bg1">
                  <a:lumMod val="6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crossAx val="572822896"/>
        <c:crosses val="autoZero"/>
        <c:crossBetween val="between"/>
        <c:majorUnit val="20"/>
      </c:valAx>
      <c:spPr>
        <a:noFill/>
        <a:ln>
          <a:noFill/>
        </a:ln>
        <a:effectLst/>
      </c:spPr>
    </c:plotArea>
    <c:legend>
      <c:legendPos val="r"/>
      <c:layout>
        <c:manualLayout>
          <c:xMode val="edge"/>
          <c:yMode val="edge"/>
          <c:x val="0.74406509462996973"/>
          <c:y val="0.12921424265122308"/>
          <c:w val="0.23485453646357446"/>
          <c:h val="0.6518576709233850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800">
          <a:solidFill>
            <a:sysClr val="windowText" lastClr="000000"/>
          </a:solidFill>
          <a:latin typeface="Calisto MT" panose="020406030505050303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527753732308338E-2"/>
          <c:y val="3.4457364947467456E-2"/>
          <c:w val="0.73457976844856832"/>
          <c:h val="0.87356052360444036"/>
        </c:manualLayout>
      </c:layout>
      <c:barChart>
        <c:barDir val="col"/>
        <c:grouping val="stacked"/>
        <c:varyColors val="0"/>
        <c:ser>
          <c:idx val="1"/>
          <c:order val="0"/>
          <c:tx>
            <c:strRef>
              <c:f>'D19'!$C$39</c:f>
              <c:strCache>
                <c:ptCount val="1"/>
                <c:pt idx="0">
                  <c:v>Investiţii directe</c:v>
                </c:pt>
              </c:strCache>
            </c:strRef>
          </c:tx>
          <c:spPr>
            <a:solidFill>
              <a:srgbClr val="B8917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'D19'!$D$37:$I$38</c:f>
              <c:multiLvlStrCache>
                <c:ptCount val="6"/>
                <c:lvl>
                  <c:pt idx="0">
                    <c:v>I*</c:v>
                  </c:pt>
                  <c:pt idx="1">
                    <c:v>II*</c:v>
                  </c:pt>
                  <c:pt idx="2">
                    <c:v>III*</c:v>
                  </c:pt>
                  <c:pt idx="3">
                    <c:v>IV*</c:v>
                  </c:pt>
                  <c:pt idx="4">
                    <c:v>I*</c:v>
                  </c:pt>
                  <c:pt idx="5">
                    <c:v>II</c:v>
                  </c:pt>
                </c:lvl>
                <c:lvl>
                  <c:pt idx="0">
                    <c:v>2023</c:v>
                  </c:pt>
                  <c:pt idx="4">
                    <c:v>2024</c:v>
                  </c:pt>
                </c:lvl>
              </c:multiLvlStrCache>
            </c:multiLvlStrRef>
          </c:cat>
          <c:val>
            <c:numRef>
              <c:f>'D19'!$D$39:$I$39</c:f>
              <c:numCache>
                <c:formatCode>0.0</c:formatCode>
                <c:ptCount val="6"/>
                <c:pt idx="0">
                  <c:v>5.9</c:v>
                </c:pt>
                <c:pt idx="1">
                  <c:v>5.7</c:v>
                </c:pt>
                <c:pt idx="2">
                  <c:v>5.8</c:v>
                </c:pt>
                <c:pt idx="3">
                  <c:v>5.3</c:v>
                </c:pt>
                <c:pt idx="4">
                  <c:v>5.4</c:v>
                </c:pt>
                <c:pt idx="5">
                  <c:v>5.4</c:v>
                </c:pt>
              </c:numCache>
            </c:numRef>
          </c:val>
          <c:extLst>
            <c:ext xmlns:c16="http://schemas.microsoft.com/office/drawing/2014/chart" uri="{C3380CC4-5D6E-409C-BE32-E72D297353CC}">
              <c16:uniqueId val="{00000000-1BDB-44F4-8A4B-9128F4F575A0}"/>
            </c:ext>
          </c:extLst>
        </c:ser>
        <c:ser>
          <c:idx val="2"/>
          <c:order val="1"/>
          <c:tx>
            <c:strRef>
              <c:f>'D19'!$C$40</c:f>
              <c:strCache>
                <c:ptCount val="1"/>
                <c:pt idx="0">
                  <c:v>Investiţii de portofoliu </c:v>
                </c:pt>
              </c:strCache>
            </c:strRef>
          </c:tx>
          <c:spPr>
            <a:solidFill>
              <a:srgbClr val="F79646">
                <a:lumMod val="50000"/>
              </a:srgbClr>
            </a:solidFill>
            <a:ln>
              <a:noFill/>
            </a:ln>
            <a:effectLst/>
          </c:spPr>
          <c:invertIfNegative val="0"/>
          <c:dLbls>
            <c:dLbl>
              <c:idx val="0"/>
              <c:layout>
                <c:manualLayout>
                  <c:x val="0"/>
                  <c:y val="-1.36962841441893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C7-4C6C-B5B9-3A0339706439}"/>
                </c:ext>
              </c:extLst>
            </c:dLbl>
            <c:dLbl>
              <c:idx val="1"/>
              <c:layout>
                <c:manualLayout>
                  <c:x val="0"/>
                  <c:y val="-8.21777048651363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C7-4C6C-B5B9-3A0339706439}"/>
                </c:ext>
              </c:extLst>
            </c:dLbl>
            <c:dLbl>
              <c:idx val="2"/>
              <c:layout>
                <c:manualLayout>
                  <c:x val="1.8111123866539223E-3"/>
                  <c:y val="-1.09570273153514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C7-4C6C-B5B9-3A0339706439}"/>
                </c:ext>
              </c:extLst>
            </c:dLbl>
            <c:dLbl>
              <c:idx val="3"/>
              <c:layout>
                <c:manualLayout>
                  <c:x val="0"/>
                  <c:y val="-8.217770486513582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C7-4C6C-B5B9-3A0339706439}"/>
                </c:ext>
              </c:extLst>
            </c:dLbl>
            <c:dLbl>
              <c:idx val="4"/>
              <c:layout>
                <c:manualLayout>
                  <c:x val="0"/>
                  <c:y val="-8.217770486513582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C7-4C6C-B5B9-3A0339706439}"/>
                </c:ext>
              </c:extLst>
            </c:dLbl>
            <c:dLbl>
              <c:idx val="5"/>
              <c:layout>
                <c:manualLayout>
                  <c:x val="0"/>
                  <c:y val="-1.3905071593820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34-44F9-8AAF-C69DB6C2730A}"/>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'D19'!$D$37:$I$38</c:f>
              <c:multiLvlStrCache>
                <c:ptCount val="6"/>
                <c:lvl>
                  <c:pt idx="0">
                    <c:v>I*</c:v>
                  </c:pt>
                  <c:pt idx="1">
                    <c:v>II*</c:v>
                  </c:pt>
                  <c:pt idx="2">
                    <c:v>III*</c:v>
                  </c:pt>
                  <c:pt idx="3">
                    <c:v>IV*</c:v>
                  </c:pt>
                  <c:pt idx="4">
                    <c:v>I*</c:v>
                  </c:pt>
                  <c:pt idx="5">
                    <c:v>II</c:v>
                  </c:pt>
                </c:lvl>
                <c:lvl>
                  <c:pt idx="0">
                    <c:v>2023</c:v>
                  </c:pt>
                  <c:pt idx="4">
                    <c:v>2024</c:v>
                  </c:pt>
                </c:lvl>
              </c:multiLvlStrCache>
            </c:multiLvlStrRef>
          </c:cat>
          <c:val>
            <c:numRef>
              <c:f>'D19'!$D$40:$I$40</c:f>
              <c:numCache>
                <c:formatCode>0.0</c:formatCode>
                <c:ptCount val="6"/>
                <c:pt idx="0">
                  <c:v>0.2</c:v>
                </c:pt>
                <c:pt idx="1">
                  <c:v>0.2</c:v>
                </c:pt>
                <c:pt idx="2">
                  <c:v>0.2</c:v>
                </c:pt>
                <c:pt idx="3">
                  <c:v>0.3</c:v>
                </c:pt>
                <c:pt idx="4">
                  <c:v>0.3</c:v>
                </c:pt>
                <c:pt idx="5">
                  <c:v>0.3</c:v>
                </c:pt>
              </c:numCache>
            </c:numRef>
          </c:val>
          <c:extLst>
            <c:ext xmlns:c16="http://schemas.microsoft.com/office/drawing/2014/chart" uri="{C3380CC4-5D6E-409C-BE32-E72D297353CC}">
              <c16:uniqueId val="{00000001-1BDB-44F4-8A4B-9128F4F575A0}"/>
            </c:ext>
          </c:extLst>
        </c:ser>
        <c:ser>
          <c:idx val="3"/>
          <c:order val="2"/>
          <c:tx>
            <c:strRef>
              <c:f>'D19'!$C$41</c:f>
              <c:strCache>
                <c:ptCount val="1"/>
                <c:pt idx="0">
                  <c:v>Alte investiţii</c:v>
                </c:pt>
              </c:strCache>
            </c:strRef>
          </c:tx>
          <c:spPr>
            <a:solidFill>
              <a:srgbClr val="D9D9D9"/>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'D19'!$D$37:$I$38</c:f>
              <c:multiLvlStrCache>
                <c:ptCount val="6"/>
                <c:lvl>
                  <c:pt idx="0">
                    <c:v>I*</c:v>
                  </c:pt>
                  <c:pt idx="1">
                    <c:v>II*</c:v>
                  </c:pt>
                  <c:pt idx="2">
                    <c:v>III*</c:v>
                  </c:pt>
                  <c:pt idx="3">
                    <c:v>IV*</c:v>
                  </c:pt>
                  <c:pt idx="4">
                    <c:v>I*</c:v>
                  </c:pt>
                  <c:pt idx="5">
                    <c:v>II</c:v>
                  </c:pt>
                </c:lvl>
                <c:lvl>
                  <c:pt idx="0">
                    <c:v>2023</c:v>
                  </c:pt>
                  <c:pt idx="4">
                    <c:v>2024</c:v>
                  </c:pt>
                </c:lvl>
              </c:multiLvlStrCache>
            </c:multiLvlStrRef>
          </c:cat>
          <c:val>
            <c:numRef>
              <c:f>'D19'!$D$41:$I$41</c:f>
              <c:numCache>
                <c:formatCode>0.0</c:formatCode>
                <c:ptCount val="6"/>
                <c:pt idx="0">
                  <c:v>24.7</c:v>
                </c:pt>
                <c:pt idx="1">
                  <c:v>24.1</c:v>
                </c:pt>
                <c:pt idx="2">
                  <c:v>23</c:v>
                </c:pt>
                <c:pt idx="3">
                  <c:v>24.2</c:v>
                </c:pt>
                <c:pt idx="4">
                  <c:v>23.95</c:v>
                </c:pt>
                <c:pt idx="5">
                  <c:v>24.76</c:v>
                </c:pt>
              </c:numCache>
            </c:numRef>
          </c:val>
          <c:extLst>
            <c:ext xmlns:c16="http://schemas.microsoft.com/office/drawing/2014/chart" uri="{C3380CC4-5D6E-409C-BE32-E72D297353CC}">
              <c16:uniqueId val="{00000002-1BDB-44F4-8A4B-9128F4F575A0}"/>
            </c:ext>
          </c:extLst>
        </c:ser>
        <c:ser>
          <c:idx val="4"/>
          <c:order val="3"/>
          <c:tx>
            <c:strRef>
              <c:f>'D19'!$C$42</c:f>
              <c:strCache>
                <c:ptCount val="1"/>
                <c:pt idx="0">
                  <c:v>Active de rezervă</c:v>
                </c:pt>
              </c:strCache>
            </c:strRef>
          </c:tx>
          <c:spPr>
            <a:solidFill>
              <a:srgbClr val="774F27"/>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'D19'!$D$37:$I$38</c:f>
              <c:multiLvlStrCache>
                <c:ptCount val="6"/>
                <c:lvl>
                  <c:pt idx="0">
                    <c:v>I*</c:v>
                  </c:pt>
                  <c:pt idx="1">
                    <c:v>II*</c:v>
                  </c:pt>
                  <c:pt idx="2">
                    <c:v>III*</c:v>
                  </c:pt>
                  <c:pt idx="3">
                    <c:v>IV*</c:v>
                  </c:pt>
                  <c:pt idx="4">
                    <c:v>I*</c:v>
                  </c:pt>
                  <c:pt idx="5">
                    <c:v>II</c:v>
                  </c:pt>
                </c:lvl>
                <c:lvl>
                  <c:pt idx="0">
                    <c:v>2023</c:v>
                  </c:pt>
                  <c:pt idx="4">
                    <c:v>2024</c:v>
                  </c:pt>
                </c:lvl>
              </c:multiLvlStrCache>
            </c:multiLvlStrRef>
          </c:cat>
          <c:val>
            <c:numRef>
              <c:f>'D19'!$D$42:$I$42</c:f>
              <c:numCache>
                <c:formatCode>0.0</c:formatCode>
                <c:ptCount val="6"/>
                <c:pt idx="0">
                  <c:v>69.2</c:v>
                </c:pt>
                <c:pt idx="1">
                  <c:v>70</c:v>
                </c:pt>
                <c:pt idx="2">
                  <c:v>71</c:v>
                </c:pt>
                <c:pt idx="3">
                  <c:v>70.2</c:v>
                </c:pt>
                <c:pt idx="4">
                  <c:v>70.3</c:v>
                </c:pt>
                <c:pt idx="5">
                  <c:v>69.5</c:v>
                </c:pt>
              </c:numCache>
            </c:numRef>
          </c:val>
          <c:extLst>
            <c:ext xmlns:c16="http://schemas.microsoft.com/office/drawing/2014/chart" uri="{C3380CC4-5D6E-409C-BE32-E72D297353CC}">
              <c16:uniqueId val="{00000003-1BDB-44F4-8A4B-9128F4F575A0}"/>
            </c:ext>
          </c:extLst>
        </c:ser>
        <c:ser>
          <c:idx val="8"/>
          <c:order val="4"/>
          <c:tx>
            <c:strRef>
              <c:f>'D20'!#REF!</c:f>
              <c:strCache>
                <c:ptCount val="1"/>
                <c:pt idx="0">
                  <c:v>#REF!</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'D19'!$D$37:$I$38</c:f>
              <c:multiLvlStrCache>
                <c:ptCount val="6"/>
                <c:lvl>
                  <c:pt idx="0">
                    <c:v>I*</c:v>
                  </c:pt>
                  <c:pt idx="1">
                    <c:v>II*</c:v>
                  </c:pt>
                  <c:pt idx="2">
                    <c:v>III*</c:v>
                  </c:pt>
                  <c:pt idx="3">
                    <c:v>IV*</c:v>
                  </c:pt>
                  <c:pt idx="4">
                    <c:v>I*</c:v>
                  </c:pt>
                  <c:pt idx="5">
                    <c:v>II</c:v>
                  </c:pt>
                </c:lvl>
                <c:lvl>
                  <c:pt idx="0">
                    <c:v>2023</c:v>
                  </c:pt>
                  <c:pt idx="4">
                    <c:v>2024</c:v>
                  </c:pt>
                </c:lvl>
              </c:multiLvlStrCache>
            </c:multiLvlStrRef>
          </c:cat>
          <c:val>
            <c:numRef>
              <c:f>'D20'!#REF!</c:f>
              <c:numCache>
                <c:formatCode>General</c:formatCode>
                <c:ptCount val="1"/>
                <c:pt idx="0">
                  <c:v>1</c:v>
                </c:pt>
              </c:numCache>
            </c:numRef>
          </c:val>
          <c:extLst>
            <c:ext xmlns:c16="http://schemas.microsoft.com/office/drawing/2014/chart" uri="{C3380CC4-5D6E-409C-BE32-E72D297353CC}">
              <c16:uniqueId val="{00000004-1BDB-44F4-8A4B-9128F4F575A0}"/>
            </c:ext>
          </c:extLst>
        </c:ser>
        <c:ser>
          <c:idx val="9"/>
          <c:order val="5"/>
          <c:tx>
            <c:strRef>
              <c:f>'D19'!$C$43</c:f>
              <c:strCache>
                <c:ptCount val="1"/>
                <c:pt idx="0">
                  <c:v>Alte investiţii</c:v>
                </c:pt>
              </c:strCache>
            </c:strRef>
          </c:tx>
          <c:spPr>
            <a:solidFill>
              <a:srgbClr val="D9D9D9"/>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'D19'!$D$37:$I$38</c:f>
              <c:multiLvlStrCache>
                <c:ptCount val="6"/>
                <c:lvl>
                  <c:pt idx="0">
                    <c:v>I*</c:v>
                  </c:pt>
                  <c:pt idx="1">
                    <c:v>II*</c:v>
                  </c:pt>
                  <c:pt idx="2">
                    <c:v>III*</c:v>
                  </c:pt>
                  <c:pt idx="3">
                    <c:v>IV*</c:v>
                  </c:pt>
                  <c:pt idx="4">
                    <c:v>I*</c:v>
                  </c:pt>
                  <c:pt idx="5">
                    <c:v>II</c:v>
                  </c:pt>
                </c:lvl>
                <c:lvl>
                  <c:pt idx="0">
                    <c:v>2023</c:v>
                  </c:pt>
                  <c:pt idx="4">
                    <c:v>2024</c:v>
                  </c:pt>
                </c:lvl>
              </c:multiLvlStrCache>
            </c:multiLvlStrRef>
          </c:cat>
          <c:val>
            <c:numRef>
              <c:f>'D19'!$D$43:$I$43</c:f>
              <c:numCache>
                <c:formatCode>0.0</c:formatCode>
                <c:ptCount val="6"/>
                <c:pt idx="0">
                  <c:v>-60.1</c:v>
                </c:pt>
                <c:pt idx="1">
                  <c:v>-60.3</c:v>
                </c:pt>
                <c:pt idx="2">
                  <c:v>-58.8</c:v>
                </c:pt>
                <c:pt idx="3">
                  <c:v>-60</c:v>
                </c:pt>
                <c:pt idx="4">
                  <c:v>-60.1</c:v>
                </c:pt>
                <c:pt idx="5">
                  <c:v>-59.699999999999996</c:v>
                </c:pt>
              </c:numCache>
            </c:numRef>
          </c:val>
          <c:extLst>
            <c:ext xmlns:c16="http://schemas.microsoft.com/office/drawing/2014/chart" uri="{C3380CC4-5D6E-409C-BE32-E72D297353CC}">
              <c16:uniqueId val="{00000005-1BDB-44F4-8A4B-9128F4F575A0}"/>
            </c:ext>
          </c:extLst>
        </c:ser>
        <c:ser>
          <c:idx val="5"/>
          <c:order val="6"/>
          <c:tx>
            <c:strRef>
              <c:f>'D19'!$C$44</c:f>
              <c:strCache>
                <c:ptCount val="1"/>
                <c:pt idx="0">
                  <c:v>Investiţii directe</c:v>
                </c:pt>
              </c:strCache>
            </c:strRef>
          </c:tx>
          <c:spPr>
            <a:solidFill>
              <a:srgbClr val="B89176"/>
            </a:solidFill>
            <a:ln>
              <a:noFill/>
            </a:ln>
            <a:effectLst>
              <a:outerShdw blurRad="50800" dist="50800" dir="5400000" algn="ctr" rotWithShape="0">
                <a:srgbClr val="F79646">
                  <a:lumMod val="20000"/>
                  <a:lumOff val="80000"/>
                </a:srgbClr>
              </a:outerShdw>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'D19'!$D$37:$I$38</c:f>
              <c:multiLvlStrCache>
                <c:ptCount val="6"/>
                <c:lvl>
                  <c:pt idx="0">
                    <c:v>I*</c:v>
                  </c:pt>
                  <c:pt idx="1">
                    <c:v>II*</c:v>
                  </c:pt>
                  <c:pt idx="2">
                    <c:v>III*</c:v>
                  </c:pt>
                  <c:pt idx="3">
                    <c:v>IV*</c:v>
                  </c:pt>
                  <c:pt idx="4">
                    <c:v>I*</c:v>
                  </c:pt>
                  <c:pt idx="5">
                    <c:v>II</c:v>
                  </c:pt>
                </c:lvl>
                <c:lvl>
                  <c:pt idx="0">
                    <c:v>2023</c:v>
                  </c:pt>
                  <c:pt idx="4">
                    <c:v>2024</c:v>
                  </c:pt>
                </c:lvl>
              </c:multiLvlStrCache>
            </c:multiLvlStrRef>
          </c:cat>
          <c:val>
            <c:numRef>
              <c:f>'D19'!$D$44:$I$44</c:f>
              <c:numCache>
                <c:formatCode>0.0</c:formatCode>
                <c:ptCount val="6"/>
                <c:pt idx="0">
                  <c:v>-39.700000000000003</c:v>
                </c:pt>
                <c:pt idx="1">
                  <c:v>-39.5</c:v>
                </c:pt>
                <c:pt idx="2">
                  <c:v>-41</c:v>
                </c:pt>
                <c:pt idx="3">
                  <c:v>-39.799999999999997</c:v>
                </c:pt>
                <c:pt idx="4">
                  <c:v>-39.700000000000003</c:v>
                </c:pt>
                <c:pt idx="5">
                  <c:v>-40.1</c:v>
                </c:pt>
              </c:numCache>
            </c:numRef>
          </c:val>
          <c:extLst>
            <c:ext xmlns:c16="http://schemas.microsoft.com/office/drawing/2014/chart" uri="{C3380CC4-5D6E-409C-BE32-E72D297353CC}">
              <c16:uniqueId val="{00000006-1BDB-44F4-8A4B-9128F4F575A0}"/>
            </c:ext>
          </c:extLst>
        </c:ser>
        <c:ser>
          <c:idx val="0"/>
          <c:order val="7"/>
          <c:tx>
            <c:strRef>
              <c:f>'D19'!$C$45</c:f>
              <c:strCache>
                <c:ptCount val="1"/>
                <c:pt idx="0">
                  <c:v>Investiţii de portofoliu </c:v>
                </c:pt>
              </c:strCache>
            </c:strRef>
          </c:tx>
          <c:spPr>
            <a:solidFill>
              <a:srgbClr val="F79646">
                <a:lumMod val="50000"/>
              </a:srgbClr>
            </a:solidFill>
            <a:ln>
              <a:noFill/>
            </a:ln>
            <a:effectLst/>
          </c:spPr>
          <c:invertIfNegative val="0"/>
          <c:dLbls>
            <c:dLbl>
              <c:idx val="5"/>
              <c:layout>
                <c:manualLayout>
                  <c:x val="0"/>
                  <c:y val="1.36962841441893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F9-4EB7-80F2-24E3C4E481D7}"/>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'D19'!$D$37:$I$38</c:f>
              <c:multiLvlStrCache>
                <c:ptCount val="6"/>
                <c:lvl>
                  <c:pt idx="0">
                    <c:v>I*</c:v>
                  </c:pt>
                  <c:pt idx="1">
                    <c:v>II*</c:v>
                  </c:pt>
                  <c:pt idx="2">
                    <c:v>III*</c:v>
                  </c:pt>
                  <c:pt idx="3">
                    <c:v>IV*</c:v>
                  </c:pt>
                  <c:pt idx="4">
                    <c:v>I*</c:v>
                  </c:pt>
                  <c:pt idx="5">
                    <c:v>II</c:v>
                  </c:pt>
                </c:lvl>
                <c:lvl>
                  <c:pt idx="0">
                    <c:v>2023</c:v>
                  </c:pt>
                  <c:pt idx="4">
                    <c:v>2024</c:v>
                  </c:pt>
                </c:lvl>
              </c:multiLvlStrCache>
            </c:multiLvlStrRef>
          </c:cat>
          <c:val>
            <c:numRef>
              <c:f>'D19'!$D$45:$I$45</c:f>
              <c:numCache>
                <c:formatCode>0.0</c:formatCode>
                <c:ptCount val="6"/>
                <c:pt idx="0">
                  <c:v>-0.2</c:v>
                </c:pt>
                <c:pt idx="1">
                  <c:v>-0.2</c:v>
                </c:pt>
                <c:pt idx="2">
                  <c:v>-0.2</c:v>
                </c:pt>
                <c:pt idx="3">
                  <c:v>-0.2</c:v>
                </c:pt>
                <c:pt idx="4">
                  <c:v>-0.2</c:v>
                </c:pt>
                <c:pt idx="5">
                  <c:v>-0.2</c:v>
                </c:pt>
              </c:numCache>
            </c:numRef>
          </c:val>
          <c:extLst>
            <c:ext xmlns:c16="http://schemas.microsoft.com/office/drawing/2014/chart" uri="{C3380CC4-5D6E-409C-BE32-E72D297353CC}">
              <c16:uniqueId val="{00000007-1BDB-44F4-8A4B-9128F4F575A0}"/>
            </c:ext>
          </c:extLst>
        </c:ser>
        <c:dLbls>
          <c:dLblPos val="ctr"/>
          <c:showLegendKey val="0"/>
          <c:showVal val="1"/>
          <c:showCatName val="0"/>
          <c:showSerName val="0"/>
          <c:showPercent val="0"/>
          <c:showBubbleSize val="0"/>
        </c:dLbls>
        <c:gapWidth val="70"/>
        <c:overlap val="100"/>
        <c:axId val="438179968"/>
        <c:axId val="438176032"/>
        <c:extLst/>
      </c:barChart>
      <c:catAx>
        <c:axId val="438179968"/>
        <c:scaling>
          <c:orientation val="minMax"/>
        </c:scaling>
        <c:delete val="0"/>
        <c:axPos val="b"/>
        <c:numFmt formatCode="0.00%" sourceLinked="0"/>
        <c:majorTickMark val="none"/>
        <c:minorTickMark val="none"/>
        <c:tickLblPos val="low"/>
        <c:spPr>
          <a:noFill/>
          <a:ln w="12700" cap="flat" cmpd="sng" algn="ctr">
            <a:solidFill>
              <a:sysClr val="window" lastClr="FFFFFF">
                <a:lumMod val="50000"/>
              </a:sys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38176032"/>
        <c:crosses val="autoZero"/>
        <c:auto val="1"/>
        <c:lblAlgn val="ctr"/>
        <c:lblOffset val="100"/>
        <c:tickLblSkip val="1"/>
        <c:noMultiLvlLbl val="0"/>
      </c:catAx>
      <c:valAx>
        <c:axId val="438176032"/>
        <c:scaling>
          <c:orientation val="minMax"/>
          <c:max val="100"/>
          <c:min val="-100"/>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en-US" sz="900"/>
                  <a:t>Pasive </a:t>
                </a:r>
                <a:r>
                  <a:rPr lang="ro-RO" sz="900"/>
                  <a:t>               </a:t>
                </a:r>
                <a:r>
                  <a:rPr lang="en-US" sz="900"/>
                  <a:t>                                                           </a:t>
                </a:r>
                <a:r>
                  <a:rPr lang="ro-RO" sz="900"/>
                  <a:t>        </a:t>
                </a:r>
                <a:r>
                  <a:rPr lang="en-US" sz="900"/>
                  <a:t>Active</a:t>
                </a:r>
              </a:p>
            </c:rich>
          </c:tx>
          <c:layout>
            <c:manualLayout>
              <c:xMode val="edge"/>
              <c:yMode val="edge"/>
              <c:x val="6.1458031035621146E-3"/>
              <c:y val="0.196786235053951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38179968"/>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4"/>
        <c:delete val="1"/>
      </c:legendEntry>
      <c:layout>
        <c:manualLayout>
          <c:xMode val="edge"/>
          <c:yMode val="edge"/>
          <c:x val="0.80322606176463662"/>
          <c:y val="0.19958927105989632"/>
          <c:w val="0.19677393823536332"/>
          <c:h val="0.5498108113544476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ysClr val="window" lastClr="FFFFFF">
        <a:lumMod val="95000"/>
      </a:sys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17462043763868E-2"/>
          <c:y val="6.6252548636106814E-2"/>
          <c:w val="0.66169702751024351"/>
          <c:h val="0.72414410339699709"/>
        </c:manualLayout>
      </c:layout>
      <c:areaChart>
        <c:grouping val="standard"/>
        <c:varyColors val="0"/>
        <c:ser>
          <c:idx val="4"/>
          <c:order val="4"/>
          <c:tx>
            <c:strRef>
              <c:f>'D20'!$B$43</c:f>
              <c:strCache>
                <c:ptCount val="1"/>
                <c:pt idx="0">
                  <c:v>100-150% din (30%DTS + 15%AA + 5%M2 + 5%eX)</c:v>
                </c:pt>
              </c:strCache>
            </c:strRef>
          </c:tx>
          <c:spPr>
            <a:solidFill>
              <a:schemeClr val="bg1">
                <a:lumMod val="65000"/>
              </a:schemeClr>
            </a:solidFill>
            <a:ln w="28575">
              <a:noFill/>
            </a:ln>
          </c:spPr>
          <c:cat>
            <c:multiLvlStrRef>
              <c:f>'D20'!$C$36:$H$37</c:f>
              <c:multiLvlStrCache>
                <c:ptCount val="6"/>
                <c:lvl>
                  <c:pt idx="0">
                    <c:v>I*</c:v>
                  </c:pt>
                  <c:pt idx="1">
                    <c:v>II*</c:v>
                  </c:pt>
                  <c:pt idx="2">
                    <c:v>III*</c:v>
                  </c:pt>
                  <c:pt idx="3">
                    <c:v>IV*</c:v>
                  </c:pt>
                  <c:pt idx="4">
                    <c:v>I *</c:v>
                  </c:pt>
                  <c:pt idx="5">
                    <c:v>II</c:v>
                  </c:pt>
                </c:lvl>
                <c:lvl>
                  <c:pt idx="0">
                    <c:v>2023</c:v>
                  </c:pt>
                  <c:pt idx="4">
                    <c:v>2024</c:v>
                  </c:pt>
                </c:lvl>
              </c:multiLvlStrCache>
            </c:multiLvlStrRef>
          </c:cat>
          <c:val>
            <c:numRef>
              <c:f>'D20'!$C$43:$H$43</c:f>
              <c:numCache>
                <c:formatCode>#,##0.00</c:formatCode>
                <c:ptCount val="6"/>
                <c:pt idx="0">
                  <c:v>3818.637809480525</c:v>
                </c:pt>
                <c:pt idx="1">
                  <c:v>3922.6411864394909</c:v>
                </c:pt>
                <c:pt idx="2">
                  <c:v>3731.5322582085437</c:v>
                </c:pt>
                <c:pt idx="3">
                  <c:v>3915.1791823584426</c:v>
                </c:pt>
                <c:pt idx="4">
                  <c:v>3881.1026496763416</c:v>
                </c:pt>
                <c:pt idx="5">
                  <c:v>3736.7010985489869</c:v>
                </c:pt>
              </c:numCache>
            </c:numRef>
          </c:val>
          <c:extLst>
            <c:ext xmlns:c16="http://schemas.microsoft.com/office/drawing/2014/chart" uri="{C3380CC4-5D6E-409C-BE32-E72D297353CC}">
              <c16:uniqueId val="{00000001-FA67-48E5-9A47-5E237A6AF270}"/>
            </c:ext>
          </c:extLst>
        </c:ser>
        <c:ser>
          <c:idx val="5"/>
          <c:order val="5"/>
          <c:tx>
            <c:strRef>
              <c:f>'D20'!$B$42</c:f>
              <c:strCache>
                <c:ptCount val="1"/>
                <c:pt idx="0">
                  <c:v>100% din (30%DTS + 15%AA + 5%M2 + 5%eX)</c:v>
                </c:pt>
              </c:strCache>
            </c:strRef>
          </c:tx>
          <c:spPr>
            <a:solidFill>
              <a:schemeClr val="bg1"/>
            </a:solidFill>
            <a:ln w="28575">
              <a:noFill/>
            </a:ln>
          </c:spPr>
          <c:cat>
            <c:multiLvlStrRef>
              <c:f>'D20'!$C$36:$H$37</c:f>
              <c:multiLvlStrCache>
                <c:ptCount val="6"/>
                <c:lvl>
                  <c:pt idx="0">
                    <c:v>I*</c:v>
                  </c:pt>
                  <c:pt idx="1">
                    <c:v>II*</c:v>
                  </c:pt>
                  <c:pt idx="2">
                    <c:v>III*</c:v>
                  </c:pt>
                  <c:pt idx="3">
                    <c:v>IV*</c:v>
                  </c:pt>
                  <c:pt idx="4">
                    <c:v>I *</c:v>
                  </c:pt>
                  <c:pt idx="5">
                    <c:v>II</c:v>
                  </c:pt>
                </c:lvl>
                <c:lvl>
                  <c:pt idx="0">
                    <c:v>2023</c:v>
                  </c:pt>
                  <c:pt idx="4">
                    <c:v>2024</c:v>
                  </c:pt>
                </c:lvl>
              </c:multiLvlStrCache>
            </c:multiLvlStrRef>
          </c:cat>
          <c:val>
            <c:numRef>
              <c:f>'D20'!$C$42:$H$42</c:f>
              <c:numCache>
                <c:formatCode>#,##0.00</c:formatCode>
                <c:ptCount val="6"/>
                <c:pt idx="0">
                  <c:v>2545.7585396536833</c:v>
                </c:pt>
                <c:pt idx="1">
                  <c:v>2615.0941242929939</c:v>
                </c:pt>
                <c:pt idx="2">
                  <c:v>2487.6881721390291</c:v>
                </c:pt>
                <c:pt idx="3">
                  <c:v>2610.1194549056286</c:v>
                </c:pt>
                <c:pt idx="4">
                  <c:v>2587.4017664508942</c:v>
                </c:pt>
                <c:pt idx="5">
                  <c:v>2491.1340656993248</c:v>
                </c:pt>
              </c:numCache>
            </c:numRef>
          </c:val>
          <c:extLst>
            <c:ext xmlns:c16="http://schemas.microsoft.com/office/drawing/2014/chart" uri="{C3380CC4-5D6E-409C-BE32-E72D297353CC}">
              <c16:uniqueId val="{00000000-FA67-48E5-9A47-5E237A6AF270}"/>
            </c:ext>
          </c:extLst>
        </c:ser>
        <c:dLbls>
          <c:showLegendKey val="0"/>
          <c:showVal val="0"/>
          <c:showCatName val="0"/>
          <c:showSerName val="0"/>
          <c:showPercent val="0"/>
          <c:showBubbleSize val="0"/>
        </c:dLbls>
        <c:axId val="96833920"/>
        <c:axId val="96835840"/>
      </c:areaChart>
      <c:barChart>
        <c:barDir val="col"/>
        <c:grouping val="clustered"/>
        <c:varyColors val="0"/>
        <c:ser>
          <c:idx val="0"/>
          <c:order val="0"/>
          <c:tx>
            <c:strRef>
              <c:f>'D20'!$B$38</c:f>
              <c:strCache>
                <c:ptCount val="1"/>
                <c:pt idx="0">
                  <c:v>Active de rezervă</c:v>
                </c:pt>
              </c:strCache>
            </c:strRef>
          </c:tx>
          <c:spPr>
            <a:solidFill>
              <a:srgbClr val="EDDBD1"/>
            </a:solidFill>
            <a:ln w="25400">
              <a:noFill/>
            </a:ln>
          </c:spPr>
          <c:invertIfNegative val="0"/>
          <c:dLbls>
            <c:spPr>
              <a:solidFill>
                <a:schemeClr val="bg1">
                  <a:lumMod val="95000"/>
                </a:schemeClr>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'D20'!$C$36:$H$37</c:f>
              <c:multiLvlStrCache>
                <c:ptCount val="6"/>
                <c:lvl>
                  <c:pt idx="0">
                    <c:v>I*</c:v>
                  </c:pt>
                  <c:pt idx="1">
                    <c:v>II*</c:v>
                  </c:pt>
                  <c:pt idx="2">
                    <c:v>III*</c:v>
                  </c:pt>
                  <c:pt idx="3">
                    <c:v>IV*</c:v>
                  </c:pt>
                  <c:pt idx="4">
                    <c:v>I *</c:v>
                  </c:pt>
                  <c:pt idx="5">
                    <c:v>II</c:v>
                  </c:pt>
                </c:lvl>
                <c:lvl>
                  <c:pt idx="0">
                    <c:v>2023</c:v>
                  </c:pt>
                  <c:pt idx="4">
                    <c:v>2024</c:v>
                  </c:pt>
                </c:lvl>
              </c:multiLvlStrCache>
            </c:multiLvlStrRef>
          </c:cat>
          <c:val>
            <c:numRef>
              <c:f>'D20'!$C$38:$H$38</c:f>
              <c:numCache>
                <c:formatCode>#,##0.00</c:formatCode>
                <c:ptCount val="6"/>
                <c:pt idx="0">
                  <c:v>4679.3500000000004</c:v>
                </c:pt>
                <c:pt idx="1">
                  <c:v>4902.67</c:v>
                </c:pt>
                <c:pt idx="2">
                  <c:v>4881.93</c:v>
                </c:pt>
                <c:pt idx="3">
                  <c:v>5453.15</c:v>
                </c:pt>
                <c:pt idx="4">
                  <c:v>5393.23</c:v>
                </c:pt>
                <c:pt idx="5">
                  <c:v>5288.61</c:v>
                </c:pt>
              </c:numCache>
            </c:numRef>
          </c:val>
          <c:extLst>
            <c:ext xmlns:c16="http://schemas.microsoft.com/office/drawing/2014/chart" uri="{C3380CC4-5D6E-409C-BE32-E72D297353CC}">
              <c16:uniqueId val="{00000002-FA67-48E5-9A47-5E237A6AF270}"/>
            </c:ext>
          </c:extLst>
        </c:ser>
        <c:dLbls>
          <c:showLegendKey val="0"/>
          <c:showVal val="0"/>
          <c:showCatName val="0"/>
          <c:showSerName val="0"/>
          <c:showPercent val="0"/>
          <c:showBubbleSize val="0"/>
        </c:dLbls>
        <c:gapWidth val="80"/>
        <c:axId val="96833920"/>
        <c:axId val="96835840"/>
      </c:barChart>
      <c:lineChart>
        <c:grouping val="standard"/>
        <c:varyColors val="0"/>
        <c:ser>
          <c:idx val="1"/>
          <c:order val="1"/>
          <c:tx>
            <c:strRef>
              <c:f>'D20'!$B$39</c:f>
              <c:strCache>
                <c:ptCount val="1"/>
                <c:pt idx="0">
                  <c:v>3 luni de import efectiv de bunuri şi servicii</c:v>
                </c:pt>
              </c:strCache>
            </c:strRef>
          </c:tx>
          <c:spPr>
            <a:ln w="28575">
              <a:noFill/>
            </a:ln>
          </c:spPr>
          <c:marker>
            <c:symbol val="circle"/>
            <c:size val="8"/>
            <c:spPr>
              <a:solidFill>
                <a:srgbClr val="695B57"/>
              </a:solidFill>
              <a:ln>
                <a:solidFill>
                  <a:schemeClr val="tx1"/>
                </a:solidFill>
                <a:prstDash val="solid"/>
              </a:ln>
            </c:spPr>
          </c:marker>
          <c:cat>
            <c:multiLvlStrRef>
              <c:f>'D20'!$C$36:$H$37</c:f>
              <c:multiLvlStrCache>
                <c:ptCount val="6"/>
                <c:lvl>
                  <c:pt idx="0">
                    <c:v>I*</c:v>
                  </c:pt>
                  <c:pt idx="1">
                    <c:v>II*</c:v>
                  </c:pt>
                  <c:pt idx="2">
                    <c:v>III*</c:v>
                  </c:pt>
                  <c:pt idx="3">
                    <c:v>IV*</c:v>
                  </c:pt>
                  <c:pt idx="4">
                    <c:v>I *</c:v>
                  </c:pt>
                  <c:pt idx="5">
                    <c:v>II</c:v>
                  </c:pt>
                </c:lvl>
                <c:lvl>
                  <c:pt idx="0">
                    <c:v>2023</c:v>
                  </c:pt>
                  <c:pt idx="4">
                    <c:v>2024</c:v>
                  </c:pt>
                </c:lvl>
              </c:multiLvlStrCache>
            </c:multiLvlStrRef>
          </c:cat>
          <c:val>
            <c:numRef>
              <c:f>'D20'!$C$39:$H$39</c:f>
              <c:numCache>
                <c:formatCode>#,##0.00</c:formatCode>
                <c:ptCount val="6"/>
                <c:pt idx="0">
                  <c:v>2641.3625000000002</c:v>
                </c:pt>
                <c:pt idx="1">
                  <c:v>2576.67</c:v>
                </c:pt>
                <c:pt idx="2">
                  <c:v>2555.6149999999998</c:v>
                </c:pt>
                <c:pt idx="3">
                  <c:v>2460.0549999999998</c:v>
                </c:pt>
                <c:pt idx="4">
                  <c:v>2406.0474999999997</c:v>
                </c:pt>
                <c:pt idx="5">
                  <c:v>2476.42</c:v>
                </c:pt>
              </c:numCache>
            </c:numRef>
          </c:val>
          <c:smooth val="0"/>
          <c:extLst>
            <c:ext xmlns:c16="http://schemas.microsoft.com/office/drawing/2014/chart" uri="{C3380CC4-5D6E-409C-BE32-E72D297353CC}">
              <c16:uniqueId val="{00000003-FA67-48E5-9A47-5E237A6AF270}"/>
            </c:ext>
          </c:extLst>
        </c:ser>
        <c:ser>
          <c:idx val="2"/>
          <c:order val="2"/>
          <c:tx>
            <c:strRef>
              <c:f>'D20'!$B$40</c:f>
              <c:strCache>
                <c:ptCount val="1"/>
                <c:pt idx="0">
                  <c:v>100% din datoria externă pe termen scurt</c:v>
                </c:pt>
              </c:strCache>
            </c:strRef>
          </c:tx>
          <c:spPr>
            <a:ln w="28575">
              <a:noFill/>
            </a:ln>
          </c:spPr>
          <c:marker>
            <c:symbol val="circle"/>
            <c:size val="8"/>
            <c:spPr>
              <a:solidFill>
                <a:srgbClr val="B1876B"/>
              </a:solidFill>
              <a:ln>
                <a:solidFill>
                  <a:schemeClr val="accent6">
                    <a:lumMod val="50000"/>
                  </a:schemeClr>
                </a:solidFill>
                <a:prstDash val="solid"/>
              </a:ln>
            </c:spPr>
          </c:marker>
          <c:cat>
            <c:multiLvlStrRef>
              <c:f>'D20'!$C$36:$H$37</c:f>
              <c:multiLvlStrCache>
                <c:ptCount val="6"/>
                <c:lvl>
                  <c:pt idx="0">
                    <c:v>I*</c:v>
                  </c:pt>
                  <c:pt idx="1">
                    <c:v>II*</c:v>
                  </c:pt>
                  <c:pt idx="2">
                    <c:v>III*</c:v>
                  </c:pt>
                  <c:pt idx="3">
                    <c:v>IV*</c:v>
                  </c:pt>
                  <c:pt idx="4">
                    <c:v>I *</c:v>
                  </c:pt>
                  <c:pt idx="5">
                    <c:v>II</c:v>
                  </c:pt>
                </c:lvl>
                <c:lvl>
                  <c:pt idx="0">
                    <c:v>2023</c:v>
                  </c:pt>
                  <c:pt idx="4">
                    <c:v>2024</c:v>
                  </c:pt>
                </c:lvl>
              </c:multiLvlStrCache>
            </c:multiLvlStrRef>
          </c:cat>
          <c:val>
            <c:numRef>
              <c:f>'D20'!$C$40:$H$40</c:f>
              <c:numCache>
                <c:formatCode>#,##0.00</c:formatCode>
                <c:ptCount val="6"/>
                <c:pt idx="0">
                  <c:v>3973.1795190026623</c:v>
                </c:pt>
                <c:pt idx="1">
                  <c:v>4161.7704298847684</c:v>
                </c:pt>
                <c:pt idx="2">
                  <c:v>3809.9790861411839</c:v>
                </c:pt>
                <c:pt idx="3">
                  <c:v>3855.1618830030588</c:v>
                </c:pt>
                <c:pt idx="4">
                  <c:v>3848.6643735015759</c:v>
                </c:pt>
                <c:pt idx="5">
                  <c:v>3560.398556095995</c:v>
                </c:pt>
              </c:numCache>
            </c:numRef>
          </c:val>
          <c:smooth val="0"/>
          <c:extLst>
            <c:ext xmlns:c16="http://schemas.microsoft.com/office/drawing/2014/chart" uri="{C3380CC4-5D6E-409C-BE32-E72D297353CC}">
              <c16:uniqueId val="{00000004-FA67-48E5-9A47-5E237A6AF270}"/>
            </c:ext>
          </c:extLst>
        </c:ser>
        <c:ser>
          <c:idx val="3"/>
          <c:order val="3"/>
          <c:tx>
            <c:strRef>
              <c:f>'D20'!$B$41</c:f>
              <c:strCache>
                <c:ptCount val="1"/>
                <c:pt idx="0">
                  <c:v>20% din M2</c:v>
                </c:pt>
              </c:strCache>
            </c:strRef>
          </c:tx>
          <c:spPr>
            <a:ln w="28575">
              <a:noFill/>
            </a:ln>
          </c:spPr>
          <c:marker>
            <c:symbol val="circle"/>
            <c:size val="8"/>
            <c:spPr>
              <a:solidFill>
                <a:schemeClr val="bg1"/>
              </a:solidFill>
              <a:ln>
                <a:solidFill>
                  <a:schemeClr val="tx2">
                    <a:lumMod val="50000"/>
                  </a:schemeClr>
                </a:solidFill>
              </a:ln>
            </c:spPr>
          </c:marker>
          <c:cat>
            <c:multiLvlStrRef>
              <c:f>'D20'!$C$36:$H$37</c:f>
              <c:multiLvlStrCache>
                <c:ptCount val="6"/>
                <c:lvl>
                  <c:pt idx="0">
                    <c:v>I*</c:v>
                  </c:pt>
                  <c:pt idx="1">
                    <c:v>II*</c:v>
                  </c:pt>
                  <c:pt idx="2">
                    <c:v>III*</c:v>
                  </c:pt>
                  <c:pt idx="3">
                    <c:v>IV*</c:v>
                  </c:pt>
                  <c:pt idx="4">
                    <c:v>I *</c:v>
                  </c:pt>
                  <c:pt idx="5">
                    <c:v>II</c:v>
                  </c:pt>
                </c:lvl>
                <c:lvl>
                  <c:pt idx="0">
                    <c:v>2023</c:v>
                  </c:pt>
                  <c:pt idx="4">
                    <c:v>2024</c:v>
                  </c:pt>
                </c:lvl>
              </c:multiLvlStrCache>
            </c:multiLvlStrRef>
          </c:cat>
          <c:val>
            <c:numRef>
              <c:f>'D20'!$C$41:$H$41</c:f>
              <c:numCache>
                <c:formatCode>#,##0.00</c:formatCode>
                <c:ptCount val="6"/>
                <c:pt idx="0">
                  <c:v>1047.5967358115377</c:v>
                </c:pt>
                <c:pt idx="1">
                  <c:v>1119.6839813102522</c:v>
                </c:pt>
                <c:pt idx="2">
                  <c:v>1122.9997851866949</c:v>
                </c:pt>
                <c:pt idx="3">
                  <c:v>1264.3315600188441</c:v>
                </c:pt>
                <c:pt idx="4">
                  <c:v>1281.0158176016866</c:v>
                </c:pt>
                <c:pt idx="5">
                  <c:v>1310.6299954821043</c:v>
                </c:pt>
              </c:numCache>
            </c:numRef>
          </c:val>
          <c:smooth val="0"/>
          <c:extLst>
            <c:ext xmlns:c16="http://schemas.microsoft.com/office/drawing/2014/chart" uri="{C3380CC4-5D6E-409C-BE32-E72D297353CC}">
              <c16:uniqueId val="{00000005-FA67-48E5-9A47-5E237A6AF270}"/>
            </c:ext>
          </c:extLst>
        </c:ser>
        <c:dLbls>
          <c:showLegendKey val="0"/>
          <c:showVal val="0"/>
          <c:showCatName val="0"/>
          <c:showSerName val="0"/>
          <c:showPercent val="0"/>
          <c:showBubbleSize val="0"/>
        </c:dLbls>
        <c:marker val="1"/>
        <c:smooth val="0"/>
        <c:axId val="96833920"/>
        <c:axId val="96835840"/>
      </c:lineChart>
      <c:catAx>
        <c:axId val="96833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ro-MD"/>
          </a:p>
        </c:txPr>
        <c:crossAx val="96835840"/>
        <c:crosses val="autoZero"/>
        <c:auto val="1"/>
        <c:lblAlgn val="ctr"/>
        <c:lblOffset val="100"/>
        <c:tickLblSkip val="1"/>
        <c:tickMarkSkip val="1"/>
        <c:noMultiLvlLbl val="0"/>
      </c:catAx>
      <c:valAx>
        <c:axId val="96835840"/>
        <c:scaling>
          <c:orientation val="minMax"/>
          <c:max val="6000"/>
        </c:scaling>
        <c:delete val="0"/>
        <c:axPos val="l"/>
        <c:majorGridlines>
          <c:spPr>
            <a:ln>
              <a:solidFill>
                <a:schemeClr val="bg1">
                  <a:lumMod val="85000"/>
                </a:schemeClr>
              </a:solidFill>
              <a:prstDash val="dash"/>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ro-MD"/>
          </a:p>
        </c:txPr>
        <c:crossAx val="96833920"/>
        <c:crosses val="autoZero"/>
        <c:crossBetween val="between"/>
        <c:majorUnit val="1000"/>
      </c:valAx>
      <c:spPr>
        <a:noFill/>
        <a:ln w="25400">
          <a:noFill/>
        </a:ln>
      </c:spPr>
    </c:plotArea>
    <c:legend>
      <c:legendPos val="r"/>
      <c:legendEntry>
        <c:idx val="0"/>
        <c:delete val="1"/>
      </c:legendEntry>
      <c:layout>
        <c:manualLayout>
          <c:xMode val="edge"/>
          <c:yMode val="edge"/>
          <c:x val="0.73597507537912699"/>
          <c:y val="4.0130753890750583E-3"/>
          <c:w val="0.25608675642430989"/>
          <c:h val="0.94621492156822429"/>
        </c:manualLayout>
      </c:layout>
      <c:overlay val="0"/>
      <c:spPr>
        <a:noFill/>
        <a:ln w="25400">
          <a:noFill/>
        </a:ln>
      </c:spPr>
    </c:legend>
    <c:plotVisOnly val="1"/>
    <c:dispBlanksAs val="gap"/>
    <c:showDLblsOverMax val="0"/>
  </c:chart>
  <c:spPr>
    <a:solidFill>
      <a:schemeClr val="bg1">
        <a:lumMod val="95000"/>
      </a:schemeClr>
    </a:solidFill>
    <a:ln w="3175">
      <a:noFill/>
      <a:prstDash val="solid"/>
    </a:ln>
  </c:spPr>
  <c:txPr>
    <a:bodyPr/>
    <a:lstStyle/>
    <a:p>
      <a:pPr>
        <a:defRPr sz="900" b="0" i="0" u="none" strike="noStrike" baseline="0">
          <a:solidFill>
            <a:srgbClr val="000000"/>
          </a:solidFill>
          <a:latin typeface="Cambria" panose="02040503050406030204" pitchFamily="18" charset="0"/>
          <a:ea typeface="Cambria" panose="02040503050406030204" pitchFamily="18" charset="0"/>
          <a:cs typeface="Times New Roman" panose="02020603050405020304" pitchFamily="18" charset="0"/>
        </a:defRPr>
      </a:pPr>
      <a:endParaRPr lang="ro-MD"/>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21013935830933E-2"/>
          <c:y val="1.9783497301762709E-2"/>
          <c:w val="0.8644504330006878"/>
          <c:h val="0.72083185144423012"/>
        </c:manualLayout>
      </c:layout>
      <c:barChart>
        <c:barDir val="col"/>
        <c:grouping val="clustered"/>
        <c:varyColors val="0"/>
        <c:ser>
          <c:idx val="1"/>
          <c:order val="1"/>
          <c:tx>
            <c:strRef>
              <c:f>'D2'!$B$31</c:f>
              <c:strCache>
                <c:ptCount val="1"/>
                <c:pt idx="0">
                  <c:v>Export de bunuri și servicii / PIB</c:v>
                </c:pt>
              </c:strCache>
            </c:strRef>
          </c:tx>
          <c:spPr>
            <a:solidFill>
              <a:srgbClr val="A26A38"/>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'D2'!$C$28:$H$29</c:f>
              <c:multiLvlStrCache>
                <c:ptCount val="6"/>
                <c:lvl>
                  <c:pt idx="0">
                    <c:v>I*</c:v>
                  </c:pt>
                  <c:pt idx="1">
                    <c:v>II*</c:v>
                  </c:pt>
                  <c:pt idx="2">
                    <c:v>III*</c:v>
                  </c:pt>
                  <c:pt idx="3">
                    <c:v>IV*</c:v>
                  </c:pt>
                  <c:pt idx="4">
                    <c:v>I*</c:v>
                  </c:pt>
                  <c:pt idx="5">
                    <c:v>II</c:v>
                  </c:pt>
                </c:lvl>
                <c:lvl>
                  <c:pt idx="0">
                    <c:v>2023</c:v>
                  </c:pt>
                  <c:pt idx="4">
                    <c:v>2024</c:v>
                  </c:pt>
                </c:lvl>
              </c:multiLvlStrCache>
            </c:multiLvlStrRef>
          </c:cat>
          <c:val>
            <c:numRef>
              <c:f>'D2'!$C$31:$H$31</c:f>
              <c:numCache>
                <c:formatCode>0.0</c:formatCode>
                <c:ptCount val="6"/>
                <c:pt idx="0">
                  <c:v>43.9</c:v>
                </c:pt>
                <c:pt idx="1">
                  <c:v>34.700000000000003</c:v>
                </c:pt>
                <c:pt idx="2">
                  <c:v>32.4</c:v>
                </c:pt>
                <c:pt idx="3">
                  <c:v>32.6</c:v>
                </c:pt>
                <c:pt idx="4">
                  <c:v>35.9</c:v>
                </c:pt>
                <c:pt idx="5">
                  <c:v>33.299999999999997</c:v>
                </c:pt>
              </c:numCache>
            </c:numRef>
          </c:val>
          <c:extLst>
            <c:ext xmlns:c16="http://schemas.microsoft.com/office/drawing/2014/chart" uri="{C3380CC4-5D6E-409C-BE32-E72D297353CC}">
              <c16:uniqueId val="{00000000-1C34-44AE-AA02-3BA501AC092B}"/>
            </c:ext>
          </c:extLst>
        </c:ser>
        <c:ser>
          <c:idx val="2"/>
          <c:order val="2"/>
          <c:tx>
            <c:strRef>
              <c:f>'D2'!$B$32</c:f>
              <c:strCache>
                <c:ptCount val="1"/>
                <c:pt idx="0">
                  <c:v>Import de bunuri și servicii / PIB</c:v>
                </c:pt>
              </c:strCache>
            </c:strRef>
          </c:tx>
          <c:spPr>
            <a:solidFill>
              <a:srgbClr val="A6A6A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'D2'!$C$28:$H$29</c:f>
              <c:multiLvlStrCache>
                <c:ptCount val="6"/>
                <c:lvl>
                  <c:pt idx="0">
                    <c:v>I*</c:v>
                  </c:pt>
                  <c:pt idx="1">
                    <c:v>II*</c:v>
                  </c:pt>
                  <c:pt idx="2">
                    <c:v>III*</c:v>
                  </c:pt>
                  <c:pt idx="3">
                    <c:v>IV*</c:v>
                  </c:pt>
                  <c:pt idx="4">
                    <c:v>I*</c:v>
                  </c:pt>
                  <c:pt idx="5">
                    <c:v>II</c:v>
                  </c:pt>
                </c:lvl>
                <c:lvl>
                  <c:pt idx="0">
                    <c:v>2023</c:v>
                  </c:pt>
                  <c:pt idx="4">
                    <c:v>2024</c:v>
                  </c:pt>
                </c:lvl>
              </c:multiLvlStrCache>
            </c:multiLvlStrRef>
          </c:cat>
          <c:val>
            <c:numRef>
              <c:f>'D2'!$C$32:$H$32</c:f>
              <c:numCache>
                <c:formatCode>0.0</c:formatCode>
                <c:ptCount val="6"/>
                <c:pt idx="0">
                  <c:v>71.8</c:v>
                </c:pt>
                <c:pt idx="1">
                  <c:v>56.6</c:v>
                </c:pt>
                <c:pt idx="2">
                  <c:v>57.1</c:v>
                </c:pt>
                <c:pt idx="3">
                  <c:v>54.8</c:v>
                </c:pt>
                <c:pt idx="4">
                  <c:v>59.3</c:v>
                </c:pt>
                <c:pt idx="5">
                  <c:v>60</c:v>
                </c:pt>
              </c:numCache>
            </c:numRef>
          </c:val>
          <c:extLst>
            <c:ext xmlns:c16="http://schemas.microsoft.com/office/drawing/2014/chart" uri="{C3380CC4-5D6E-409C-BE32-E72D297353CC}">
              <c16:uniqueId val="{00000001-1C34-44AE-AA02-3BA501AC092B}"/>
            </c:ext>
          </c:extLst>
        </c:ser>
        <c:dLbls>
          <c:showLegendKey val="0"/>
          <c:showVal val="0"/>
          <c:showCatName val="0"/>
          <c:showSerName val="0"/>
          <c:showPercent val="0"/>
          <c:showBubbleSize val="0"/>
        </c:dLbls>
        <c:gapWidth val="150"/>
        <c:axId val="482869832"/>
        <c:axId val="482870488"/>
      </c:barChart>
      <c:lineChart>
        <c:grouping val="standard"/>
        <c:varyColors val="0"/>
        <c:ser>
          <c:idx val="0"/>
          <c:order val="0"/>
          <c:tx>
            <c:strRef>
              <c:f>'D2'!$B$30</c:f>
              <c:strCache>
                <c:ptCount val="1"/>
                <c:pt idx="0">
                  <c:v>Gradul de deschidere comercială</c:v>
                </c:pt>
              </c:strCache>
            </c:strRef>
          </c:tx>
          <c:spPr>
            <a:ln w="28575" cap="rnd">
              <a:solidFill>
                <a:srgbClr val="632523"/>
              </a:solidFill>
              <a:round/>
            </a:ln>
            <a:effectLst/>
          </c:spPr>
          <c:marker>
            <c:symbol val="circle"/>
            <c:size val="5"/>
            <c:spPr>
              <a:solidFill>
                <a:schemeClr val="accent2">
                  <a:lumMod val="50000"/>
                </a:schemeClr>
              </a:solidFill>
              <a:ln w="9525">
                <a:solidFill>
                  <a:srgbClr val="632523"/>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'D2'!$C$28:$H$29</c:f>
              <c:multiLvlStrCache>
                <c:ptCount val="6"/>
                <c:lvl>
                  <c:pt idx="0">
                    <c:v>I*</c:v>
                  </c:pt>
                  <c:pt idx="1">
                    <c:v>II*</c:v>
                  </c:pt>
                  <c:pt idx="2">
                    <c:v>III*</c:v>
                  </c:pt>
                  <c:pt idx="3">
                    <c:v>IV*</c:v>
                  </c:pt>
                  <c:pt idx="4">
                    <c:v>I*</c:v>
                  </c:pt>
                  <c:pt idx="5">
                    <c:v>II</c:v>
                  </c:pt>
                </c:lvl>
                <c:lvl>
                  <c:pt idx="0">
                    <c:v>2023</c:v>
                  </c:pt>
                  <c:pt idx="4">
                    <c:v>2024</c:v>
                  </c:pt>
                </c:lvl>
              </c:multiLvlStrCache>
            </c:multiLvlStrRef>
          </c:cat>
          <c:val>
            <c:numRef>
              <c:f>'D2'!$C$30:$H$30</c:f>
              <c:numCache>
                <c:formatCode>0.0</c:formatCode>
                <c:ptCount val="6"/>
                <c:pt idx="0">
                  <c:v>115.7</c:v>
                </c:pt>
                <c:pt idx="1">
                  <c:v>91.3</c:v>
                </c:pt>
                <c:pt idx="2">
                  <c:v>89.5</c:v>
                </c:pt>
                <c:pt idx="3">
                  <c:v>87.4</c:v>
                </c:pt>
                <c:pt idx="4">
                  <c:v>95.2</c:v>
                </c:pt>
                <c:pt idx="5">
                  <c:v>93.3</c:v>
                </c:pt>
              </c:numCache>
            </c:numRef>
          </c:val>
          <c:smooth val="0"/>
          <c:extLst>
            <c:ext xmlns:c16="http://schemas.microsoft.com/office/drawing/2014/chart" uri="{C3380CC4-5D6E-409C-BE32-E72D297353CC}">
              <c16:uniqueId val="{00000002-1C34-44AE-AA02-3BA501AC092B}"/>
            </c:ext>
          </c:extLst>
        </c:ser>
        <c:dLbls>
          <c:showLegendKey val="0"/>
          <c:showVal val="0"/>
          <c:showCatName val="0"/>
          <c:showSerName val="0"/>
          <c:showPercent val="0"/>
          <c:showBubbleSize val="0"/>
        </c:dLbls>
        <c:marker val="1"/>
        <c:smooth val="0"/>
        <c:axId val="482869832"/>
        <c:axId val="482870488"/>
      </c:lineChart>
      <c:catAx>
        <c:axId val="482869832"/>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82870488"/>
        <c:crosses val="autoZero"/>
        <c:auto val="1"/>
        <c:lblAlgn val="ctr"/>
        <c:lblOffset val="100"/>
        <c:noMultiLvlLbl val="0"/>
      </c:catAx>
      <c:valAx>
        <c:axId val="482870488"/>
        <c:scaling>
          <c:orientation val="minMax"/>
          <c:max val="14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82869832"/>
        <c:crosses val="autoZero"/>
        <c:crossBetween val="between"/>
      </c:valAx>
      <c:spPr>
        <a:noFill/>
        <a:ln>
          <a:noFill/>
        </a:ln>
        <a:effectLst/>
      </c:spPr>
    </c:plotArea>
    <c:legend>
      <c:legendPos val="b"/>
      <c:layout>
        <c:manualLayout>
          <c:xMode val="edge"/>
          <c:yMode val="edge"/>
          <c:x val="5.0230127048294326E-2"/>
          <c:y val="0.85536025092732348"/>
          <c:w val="0.90361147937487118"/>
          <c:h val="0.1440219266504705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27514792899401E-2"/>
          <c:y val="0.11766773504273505"/>
          <c:w val="0.893016929651545"/>
          <c:h val="0.76635256410256414"/>
        </c:manualLayout>
      </c:layout>
      <c:barChart>
        <c:barDir val="col"/>
        <c:grouping val="stacked"/>
        <c:varyColors val="0"/>
        <c:ser>
          <c:idx val="0"/>
          <c:order val="0"/>
          <c:spPr>
            <a:pattFill prst="smCheck">
              <a:fgClr>
                <a:schemeClr val="accent6">
                  <a:lumMod val="50000"/>
                </a:schemeClr>
              </a:fgClr>
              <a:bgClr>
                <a:schemeClr val="bg1"/>
              </a:bgClr>
            </a:pattFill>
            <a:ln>
              <a:solidFill>
                <a:schemeClr val="accent6">
                  <a:lumMod val="50000"/>
                </a:schemeClr>
              </a:solidFill>
            </a:ln>
          </c:spPr>
          <c:invertIfNegative val="0"/>
          <c:dLbls>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0-E8D0-45A9-9E49-92B2D2EF587F}"/>
            </c:ext>
          </c:extLst>
        </c:ser>
        <c:ser>
          <c:idx val="1"/>
          <c:order val="1"/>
          <c:spPr>
            <a:solidFill>
              <a:schemeClr val="accent6">
                <a:lumMod val="50000"/>
              </a:schemeClr>
            </a:solidFill>
            <a:ln>
              <a:solidFill>
                <a:schemeClr val="accent6">
                  <a:lumMod val="50000"/>
                </a:schemeClr>
              </a:solidFill>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1-E8D0-45A9-9E49-92B2D2EF587F}"/>
            </c:ext>
          </c:extLst>
        </c:ser>
        <c:ser>
          <c:idx val="2"/>
          <c:order val="2"/>
          <c:spPr>
            <a:solidFill>
              <a:schemeClr val="accent6">
                <a:lumMod val="60000"/>
                <a:lumOff val="40000"/>
              </a:schemeClr>
            </a:solidFill>
            <a:ln>
              <a:solidFill>
                <a:schemeClr val="accent6">
                  <a:lumMod val="50000"/>
                </a:schemeClr>
              </a:solidFill>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2-E8D0-45A9-9E49-92B2D2EF587F}"/>
            </c:ext>
          </c:extLst>
        </c:ser>
        <c:dLbls>
          <c:showLegendKey val="0"/>
          <c:showVal val="0"/>
          <c:showCatName val="0"/>
          <c:showSerName val="0"/>
          <c:showPercent val="0"/>
          <c:showBubbleSize val="0"/>
        </c:dLbls>
        <c:gapWidth val="44"/>
        <c:overlap val="100"/>
        <c:axId val="977876728"/>
        <c:axId val="1"/>
      </c:barChart>
      <c:catAx>
        <c:axId val="977876728"/>
        <c:scaling>
          <c:orientation val="minMax"/>
        </c:scaling>
        <c:delete val="0"/>
        <c:axPos val="b"/>
        <c:numFmt formatCode="General" sourceLinked="0"/>
        <c:majorTickMark val="out"/>
        <c:minorTickMark val="none"/>
        <c:tickLblPos val="nextTo"/>
        <c:spPr>
          <a:ln>
            <a:solidFill>
              <a:schemeClr val="tx1"/>
            </a:solidFill>
          </a:ln>
        </c:spPr>
        <c:txPr>
          <a:bodyPr/>
          <a:lstStyle/>
          <a:p>
            <a:pPr>
              <a:defRPr sz="700"/>
            </a:pPr>
            <a:endParaRPr lang="ro-MD"/>
          </a:p>
        </c:txPr>
        <c:crossAx val="1"/>
        <c:crosses val="autoZero"/>
        <c:auto val="1"/>
        <c:lblAlgn val="ctr"/>
        <c:lblOffset val="100"/>
        <c:noMultiLvlLbl val="0"/>
      </c:catAx>
      <c:valAx>
        <c:axId val="1"/>
        <c:scaling>
          <c:orientation val="minMax"/>
          <c:max val="100"/>
        </c:scaling>
        <c:delete val="0"/>
        <c:axPos val="l"/>
        <c:majorGridlines>
          <c:spPr>
            <a:ln w="3175">
              <a:prstDash val="sysDash"/>
            </a:ln>
          </c:spPr>
        </c:majorGridlines>
        <c:title>
          <c:tx>
            <c:rich>
              <a:bodyPr rot="0" vert="horz"/>
              <a:lstStyle/>
              <a:p>
                <a:pPr>
                  <a:defRPr b="0"/>
                </a:pPr>
                <a:r>
                  <a:rPr lang="en-US" b="0"/>
                  <a:t>%</a:t>
                </a:r>
              </a:p>
            </c:rich>
          </c:tx>
          <c:layout>
            <c:manualLayout>
              <c:xMode val="edge"/>
              <c:yMode val="edge"/>
              <c:x val="7.2222249648261058E-2"/>
              <c:y val="5.7705286839145109E-2"/>
            </c:manualLayout>
          </c:layout>
          <c:overlay val="0"/>
        </c:title>
        <c:numFmt formatCode="General" sourceLinked="1"/>
        <c:majorTickMark val="out"/>
        <c:minorTickMark val="none"/>
        <c:tickLblPos val="nextTo"/>
        <c:spPr>
          <a:ln>
            <a:solidFill>
              <a:schemeClr val="tx1"/>
            </a:solidFill>
          </a:ln>
        </c:spPr>
        <c:crossAx val="977876728"/>
        <c:crosses val="autoZero"/>
        <c:crossBetween val="between"/>
      </c:valAx>
    </c:plotArea>
    <c:legend>
      <c:legendPos val="t"/>
      <c:overlay val="0"/>
    </c:legend>
    <c:plotVisOnly val="1"/>
    <c:dispBlanksAs val="gap"/>
    <c:showDLblsOverMax val="0"/>
  </c:chart>
  <c:txPr>
    <a:bodyPr/>
    <a:lstStyle/>
    <a:p>
      <a:pPr>
        <a:defRPr sz="800">
          <a:latin typeface="PermianSerifTypeface" pitchFamily="50" charset="0"/>
        </a:defRPr>
      </a:pPr>
      <a:endParaRPr lang="ro-MD"/>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56967266262211E-2"/>
          <c:y val="6.3583511598532455E-2"/>
          <c:w val="0.90856330222585657"/>
          <c:h val="0.68285204942451461"/>
        </c:manualLayout>
      </c:layout>
      <c:lineChart>
        <c:grouping val="standard"/>
        <c:varyColors val="0"/>
        <c:ser>
          <c:idx val="0"/>
          <c:order val="0"/>
          <c:tx>
            <c:strRef>
              <c:f>'D21'!$B$36</c:f>
              <c:strCache>
                <c:ptCount val="1"/>
                <c:pt idx="0">
                  <c:v>UE </c:v>
                </c:pt>
              </c:strCache>
            </c:strRef>
          </c:tx>
          <c:spPr>
            <a:ln w="28575" cap="rnd">
              <a:solidFill>
                <a:schemeClr val="accent2">
                  <a:lumMod val="50000"/>
                </a:schemeClr>
              </a:solidFill>
              <a:round/>
            </a:ln>
            <a:effectLst/>
          </c:spPr>
          <c:marker>
            <c:symbol val="diamond"/>
            <c:size val="5"/>
            <c:spPr>
              <a:solidFill>
                <a:schemeClr val="accent2">
                  <a:lumMod val="50000"/>
                </a:schemeClr>
              </a:solidFill>
              <a:ln w="9525">
                <a:solidFill>
                  <a:schemeClr val="accent2">
                    <a:lumMod val="50000"/>
                  </a:schemeClr>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'D21'!$C$34:$H$35</c:f>
              <c:multiLvlStrCache>
                <c:ptCount val="6"/>
                <c:lvl>
                  <c:pt idx="0">
                    <c:v>I*</c:v>
                  </c:pt>
                  <c:pt idx="1">
                    <c:v>II*</c:v>
                  </c:pt>
                  <c:pt idx="2">
                    <c:v>III*</c:v>
                  </c:pt>
                  <c:pt idx="3">
                    <c:v>IV*</c:v>
                  </c:pt>
                  <c:pt idx="4">
                    <c:v>I *</c:v>
                  </c:pt>
                  <c:pt idx="5">
                    <c:v>II</c:v>
                  </c:pt>
                </c:lvl>
                <c:lvl>
                  <c:pt idx="0">
                    <c:v>2023</c:v>
                  </c:pt>
                  <c:pt idx="4">
                    <c:v>2024</c:v>
                  </c:pt>
                </c:lvl>
              </c:multiLvlStrCache>
            </c:multiLvlStrRef>
          </c:cat>
          <c:val>
            <c:numRef>
              <c:f>'D21'!$C$36:$H$36</c:f>
              <c:numCache>
                <c:formatCode>General</c:formatCode>
                <c:ptCount val="6"/>
                <c:pt idx="0">
                  <c:v>2882.34</c:v>
                </c:pt>
                <c:pt idx="1">
                  <c:v>2880.39</c:v>
                </c:pt>
                <c:pt idx="2">
                  <c:v>3030.68</c:v>
                </c:pt>
                <c:pt idx="3">
                  <c:v>3014.09</c:v>
                </c:pt>
                <c:pt idx="4">
                  <c:v>3009.08</c:v>
                </c:pt>
                <c:pt idx="5">
                  <c:v>2999.27</c:v>
                </c:pt>
              </c:numCache>
            </c:numRef>
          </c:val>
          <c:smooth val="0"/>
          <c:extLst>
            <c:ext xmlns:c16="http://schemas.microsoft.com/office/drawing/2014/chart" uri="{C3380CC4-5D6E-409C-BE32-E72D297353CC}">
              <c16:uniqueId val="{00000000-BE09-4361-8CA1-476091CE1196}"/>
            </c:ext>
          </c:extLst>
        </c:ser>
        <c:ser>
          <c:idx val="1"/>
          <c:order val="1"/>
          <c:tx>
            <c:strRef>
              <c:f>'D21'!$B$37</c:f>
              <c:strCache>
                <c:ptCount val="1"/>
                <c:pt idx="0">
                  <c:v>Alte ţări </c:v>
                </c:pt>
              </c:strCache>
            </c:strRef>
          </c:tx>
          <c:spPr>
            <a:ln w="28575" cap="rnd">
              <a:solidFill>
                <a:srgbClr val="582808"/>
              </a:solidFill>
              <a:round/>
            </a:ln>
            <a:effectLst/>
          </c:spPr>
          <c:marker>
            <c:symbol val="triangle"/>
            <c:size val="5"/>
            <c:spPr>
              <a:solidFill>
                <a:srgbClr val="582808"/>
              </a:solidFill>
              <a:ln w="9525">
                <a:solidFill>
                  <a:srgbClr val="582808"/>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'D21'!$C$34:$H$35</c:f>
              <c:multiLvlStrCache>
                <c:ptCount val="6"/>
                <c:lvl>
                  <c:pt idx="0">
                    <c:v>I*</c:v>
                  </c:pt>
                  <c:pt idx="1">
                    <c:v>II*</c:v>
                  </c:pt>
                  <c:pt idx="2">
                    <c:v>III*</c:v>
                  </c:pt>
                  <c:pt idx="3">
                    <c:v>IV*</c:v>
                  </c:pt>
                  <c:pt idx="4">
                    <c:v>I *</c:v>
                  </c:pt>
                  <c:pt idx="5">
                    <c:v>II</c:v>
                  </c:pt>
                </c:lvl>
                <c:lvl>
                  <c:pt idx="0">
                    <c:v>2023</c:v>
                  </c:pt>
                  <c:pt idx="4">
                    <c:v>2024</c:v>
                  </c:pt>
                </c:lvl>
              </c:multiLvlStrCache>
            </c:multiLvlStrRef>
          </c:cat>
          <c:val>
            <c:numRef>
              <c:f>'D21'!$C$37:$H$37</c:f>
              <c:numCache>
                <c:formatCode>General</c:formatCode>
                <c:ptCount val="6"/>
                <c:pt idx="0">
                  <c:v>511.64</c:v>
                </c:pt>
                <c:pt idx="1">
                  <c:v>547.44000000000005</c:v>
                </c:pt>
                <c:pt idx="2">
                  <c:v>543.82000000000005</c:v>
                </c:pt>
                <c:pt idx="3">
                  <c:v>584.30999999999995</c:v>
                </c:pt>
                <c:pt idx="4">
                  <c:v>537.75</c:v>
                </c:pt>
                <c:pt idx="5">
                  <c:v>521.12</c:v>
                </c:pt>
              </c:numCache>
            </c:numRef>
          </c:val>
          <c:smooth val="0"/>
          <c:extLst>
            <c:ext xmlns:c16="http://schemas.microsoft.com/office/drawing/2014/chart" uri="{C3380CC4-5D6E-409C-BE32-E72D297353CC}">
              <c16:uniqueId val="{00000001-BE09-4361-8CA1-476091CE1196}"/>
            </c:ext>
          </c:extLst>
        </c:ser>
        <c:ser>
          <c:idx val="2"/>
          <c:order val="2"/>
          <c:tx>
            <c:strRef>
              <c:f>'D21'!$B$38</c:f>
              <c:strCache>
                <c:ptCount val="1"/>
                <c:pt idx="0">
                  <c:v>CSI </c:v>
                </c:pt>
              </c:strCache>
            </c:strRef>
          </c:tx>
          <c:spPr>
            <a:ln w="28575" cap="rnd">
              <a:solidFill>
                <a:srgbClr val="B1876B"/>
              </a:solidFill>
              <a:round/>
            </a:ln>
            <a:effectLst/>
          </c:spPr>
          <c:marker>
            <c:symbol val="square"/>
            <c:size val="5"/>
            <c:spPr>
              <a:solidFill>
                <a:srgbClr val="B1876B"/>
              </a:solidFill>
              <a:ln w="9525">
                <a:solidFill>
                  <a:srgbClr val="B1876B"/>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'D21'!$C$34:$H$35</c:f>
              <c:multiLvlStrCache>
                <c:ptCount val="6"/>
                <c:lvl>
                  <c:pt idx="0">
                    <c:v>I*</c:v>
                  </c:pt>
                  <c:pt idx="1">
                    <c:v>II*</c:v>
                  </c:pt>
                  <c:pt idx="2">
                    <c:v>III*</c:v>
                  </c:pt>
                  <c:pt idx="3">
                    <c:v>IV*</c:v>
                  </c:pt>
                  <c:pt idx="4">
                    <c:v>I *</c:v>
                  </c:pt>
                  <c:pt idx="5">
                    <c:v>II</c:v>
                  </c:pt>
                </c:lvl>
                <c:lvl>
                  <c:pt idx="0">
                    <c:v>2023</c:v>
                  </c:pt>
                  <c:pt idx="4">
                    <c:v>2024</c:v>
                  </c:pt>
                </c:lvl>
              </c:multiLvlStrCache>
            </c:multiLvlStrRef>
          </c:cat>
          <c:val>
            <c:numRef>
              <c:f>'D21'!$C$38:$H$38</c:f>
              <c:numCache>
                <c:formatCode>General</c:formatCode>
                <c:ptCount val="6"/>
                <c:pt idx="0">
                  <c:v>-32.47</c:v>
                </c:pt>
                <c:pt idx="1">
                  <c:v>-33.549999999999997</c:v>
                </c:pt>
                <c:pt idx="2">
                  <c:v>-35.86</c:v>
                </c:pt>
                <c:pt idx="3">
                  <c:v>-9.89</c:v>
                </c:pt>
                <c:pt idx="4">
                  <c:v>-24.11</c:v>
                </c:pt>
                <c:pt idx="5">
                  <c:v>-33.21</c:v>
                </c:pt>
              </c:numCache>
            </c:numRef>
          </c:val>
          <c:smooth val="0"/>
          <c:extLst>
            <c:ext xmlns:c16="http://schemas.microsoft.com/office/drawing/2014/chart" uri="{C3380CC4-5D6E-409C-BE32-E72D297353CC}">
              <c16:uniqueId val="{00000002-BE09-4361-8CA1-476091CE1196}"/>
            </c:ext>
          </c:extLst>
        </c:ser>
        <c:dLbls>
          <c:showLegendKey val="0"/>
          <c:showVal val="0"/>
          <c:showCatName val="0"/>
          <c:showSerName val="0"/>
          <c:showPercent val="0"/>
          <c:showBubbleSize val="0"/>
        </c:dLbls>
        <c:marker val="1"/>
        <c:smooth val="0"/>
        <c:axId val="474117280"/>
        <c:axId val="474132040"/>
      </c:lineChart>
      <c:catAx>
        <c:axId val="474117280"/>
        <c:scaling>
          <c:orientation val="minMax"/>
        </c:scaling>
        <c:delete val="0"/>
        <c:axPos val="b"/>
        <c:numFmt formatCode="General" sourceLinked="1"/>
        <c:majorTickMark val="none"/>
        <c:minorTickMark val="none"/>
        <c:tickLblPos val="low"/>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crossAx val="474132040"/>
        <c:crosses val="autoZero"/>
        <c:auto val="1"/>
        <c:lblAlgn val="ctr"/>
        <c:lblOffset val="100"/>
        <c:noMultiLvlLbl val="0"/>
      </c:catAx>
      <c:valAx>
        <c:axId val="474132040"/>
        <c:scaling>
          <c:orientation val="minMax"/>
          <c:max val="3500"/>
          <c:min val="-500"/>
        </c:scaling>
        <c:delete val="0"/>
        <c:axPos val="l"/>
        <c:numFmt formatCode="#,##0" sourceLinked="0"/>
        <c:majorTickMark val="in"/>
        <c:minorTickMark val="none"/>
        <c:tickLblPos val="nextTo"/>
        <c:spPr>
          <a:noFill/>
          <a:ln>
            <a:solidFill>
              <a:schemeClr val="accent2">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crossAx val="474117280"/>
        <c:crosses val="autoZero"/>
        <c:crossBetween val="between"/>
        <c:majorUnit val="500"/>
      </c:valAx>
      <c:spPr>
        <a:noFill/>
        <a:ln>
          <a:noFill/>
        </a:ln>
        <a:effectLst/>
      </c:spPr>
    </c:plotArea>
    <c:legend>
      <c:legendPos val="t"/>
      <c:layout>
        <c:manualLayout>
          <c:xMode val="edge"/>
          <c:yMode val="edge"/>
          <c:x val="8.3840182062392785E-2"/>
          <c:y val="0.86572449411565489"/>
          <c:w val="0.83541928104575158"/>
          <c:h val="0.1146682759545567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5702880879075977"/>
          <c:y val="0.20925340162484954"/>
          <c:w val="0.28771384820362883"/>
          <c:h val="0.57617284170791483"/>
        </c:manualLayout>
      </c:layout>
      <c:pieChart>
        <c:varyColors val="1"/>
        <c:ser>
          <c:idx val="0"/>
          <c:order val="0"/>
          <c:dPt>
            <c:idx val="0"/>
            <c:bubble3D val="0"/>
            <c:spPr>
              <a:solidFill>
                <a:srgbClr val="7F7F7F"/>
              </a:solidFill>
              <a:ln w="19050">
                <a:solidFill>
                  <a:schemeClr val="lt1"/>
                </a:solidFill>
              </a:ln>
              <a:effectLst/>
            </c:spPr>
            <c:extLst>
              <c:ext xmlns:c16="http://schemas.microsoft.com/office/drawing/2014/chart" uri="{C3380CC4-5D6E-409C-BE32-E72D297353CC}">
                <c16:uniqueId val="{00000001-CC7E-46F0-BC3D-EF39B0C6934C}"/>
              </c:ext>
            </c:extLst>
          </c:dPt>
          <c:dPt>
            <c:idx val="1"/>
            <c:bubble3D val="0"/>
            <c:spPr>
              <a:solidFill>
                <a:srgbClr val="6E4926"/>
              </a:solidFill>
              <a:ln w="19050">
                <a:solidFill>
                  <a:schemeClr val="lt1"/>
                </a:solidFill>
              </a:ln>
              <a:effectLst/>
            </c:spPr>
            <c:extLst>
              <c:ext xmlns:c16="http://schemas.microsoft.com/office/drawing/2014/chart" uri="{C3380CC4-5D6E-409C-BE32-E72D297353CC}">
                <c16:uniqueId val="{00000003-CC7E-46F0-BC3D-EF39B0C6934C}"/>
              </c:ext>
            </c:extLst>
          </c:dPt>
          <c:dPt>
            <c:idx val="2"/>
            <c:bubble3D val="0"/>
            <c:spPr>
              <a:solidFill>
                <a:srgbClr val="885A2F"/>
              </a:solidFill>
              <a:ln w="19050">
                <a:solidFill>
                  <a:schemeClr val="lt1"/>
                </a:solidFill>
              </a:ln>
              <a:effectLst/>
            </c:spPr>
            <c:extLst>
              <c:ext xmlns:c16="http://schemas.microsoft.com/office/drawing/2014/chart" uri="{C3380CC4-5D6E-409C-BE32-E72D297353CC}">
                <c16:uniqueId val="{00000005-CC7E-46F0-BC3D-EF39B0C6934C}"/>
              </c:ext>
            </c:extLst>
          </c:dPt>
          <c:dPt>
            <c:idx val="3"/>
            <c:bubble3D val="0"/>
            <c:spPr>
              <a:solidFill>
                <a:srgbClr val="A56D39"/>
              </a:solidFill>
              <a:ln w="19050">
                <a:solidFill>
                  <a:schemeClr val="lt1"/>
                </a:solidFill>
              </a:ln>
              <a:effectLst/>
            </c:spPr>
            <c:extLst>
              <c:ext xmlns:c16="http://schemas.microsoft.com/office/drawing/2014/chart" uri="{C3380CC4-5D6E-409C-BE32-E72D297353CC}">
                <c16:uniqueId val="{00000007-CC7E-46F0-BC3D-EF39B0C6934C}"/>
              </c:ext>
            </c:extLst>
          </c:dPt>
          <c:dPt>
            <c:idx val="4"/>
            <c:bubble3D val="0"/>
            <c:spPr>
              <a:solidFill>
                <a:srgbClr val="C08247"/>
              </a:solidFill>
              <a:ln w="19050">
                <a:solidFill>
                  <a:schemeClr val="lt1"/>
                </a:solidFill>
              </a:ln>
              <a:effectLst/>
            </c:spPr>
            <c:extLst>
              <c:ext xmlns:c16="http://schemas.microsoft.com/office/drawing/2014/chart" uri="{C3380CC4-5D6E-409C-BE32-E72D297353CC}">
                <c16:uniqueId val="{00000009-CC7E-46F0-BC3D-EF39B0C6934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C7E-46F0-BC3D-EF39B0C6934C}"/>
              </c:ext>
            </c:extLst>
          </c:dPt>
          <c:dPt>
            <c:idx val="6"/>
            <c:bubble3D val="0"/>
            <c:spPr>
              <a:solidFill>
                <a:srgbClr val="CA9665"/>
              </a:solidFill>
              <a:ln w="19050">
                <a:solidFill>
                  <a:schemeClr val="lt1"/>
                </a:solidFill>
              </a:ln>
              <a:effectLst/>
            </c:spPr>
            <c:extLst>
              <c:ext xmlns:c16="http://schemas.microsoft.com/office/drawing/2014/chart" uri="{C3380CC4-5D6E-409C-BE32-E72D297353CC}">
                <c16:uniqueId val="{0000000D-CC7E-46F0-BC3D-EF39B0C6934C}"/>
              </c:ext>
            </c:extLst>
          </c:dPt>
          <c:dPt>
            <c:idx val="7"/>
            <c:bubble3D val="0"/>
            <c:spPr>
              <a:solidFill>
                <a:srgbClr val="D7C2B2"/>
              </a:solidFill>
              <a:ln w="19050">
                <a:solidFill>
                  <a:schemeClr val="lt1"/>
                </a:solidFill>
              </a:ln>
              <a:effectLst/>
            </c:spPr>
            <c:extLst>
              <c:ext xmlns:c16="http://schemas.microsoft.com/office/drawing/2014/chart" uri="{C3380CC4-5D6E-409C-BE32-E72D297353CC}">
                <c16:uniqueId val="{0000000F-CC7E-46F0-BC3D-EF39B0C6934C}"/>
              </c:ext>
            </c:extLst>
          </c:dPt>
          <c:dPt>
            <c:idx val="8"/>
            <c:bubble3D val="0"/>
            <c:spPr>
              <a:solidFill>
                <a:srgbClr val="E1D2C6"/>
              </a:solidFill>
              <a:ln w="19050">
                <a:solidFill>
                  <a:schemeClr val="lt1"/>
                </a:solidFill>
              </a:ln>
              <a:effectLst/>
            </c:spPr>
            <c:extLst>
              <c:ext xmlns:c16="http://schemas.microsoft.com/office/drawing/2014/chart" uri="{C3380CC4-5D6E-409C-BE32-E72D297353CC}">
                <c16:uniqueId val="{00000011-CC7E-46F0-BC3D-EF39B0C6934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A84-46F3-A700-124E1F042E0E}"/>
              </c:ext>
            </c:extLst>
          </c:dPt>
          <c:dLbls>
            <c:dLbl>
              <c:idx val="0"/>
              <c:layout>
                <c:manualLayout>
                  <c:x val="-6.7308237549959349E-2"/>
                  <c:y val="0.13942306974661331"/>
                </c:manualLayout>
              </c:layout>
              <c:showLegendKey val="0"/>
              <c:showVal val="0"/>
              <c:showCatName val="1"/>
              <c:showSerName val="0"/>
              <c:showPercent val="1"/>
              <c:showBubbleSize val="0"/>
              <c:extLst>
                <c:ext xmlns:c15="http://schemas.microsoft.com/office/drawing/2012/chart" uri="{CE6537A1-D6FC-4f65-9D91-7224C49458BB}">
                  <c15:layout>
                    <c:manualLayout>
                      <c:w val="9.8502877967289501E-2"/>
                      <c:h val="0.14577106996848246"/>
                    </c:manualLayout>
                  </c15:layout>
                </c:ext>
                <c:ext xmlns:c16="http://schemas.microsoft.com/office/drawing/2014/chart" uri="{C3380CC4-5D6E-409C-BE32-E72D297353CC}">
                  <c16:uniqueId val="{00000001-CC7E-46F0-BC3D-EF39B0C6934C}"/>
                </c:ext>
              </c:extLst>
            </c:dLbl>
            <c:dLbl>
              <c:idx val="1"/>
              <c:layout>
                <c:manualLayout>
                  <c:x val="1.3451163964041682E-2"/>
                  <c:y val="2.9992163301862034E-2"/>
                </c:manualLayout>
              </c:layout>
              <c:showLegendKey val="0"/>
              <c:showVal val="0"/>
              <c:showCatName val="1"/>
              <c:showSerName val="0"/>
              <c:showPercent val="1"/>
              <c:showBubbleSize val="0"/>
              <c:extLst>
                <c:ext xmlns:c15="http://schemas.microsoft.com/office/drawing/2012/chart" uri="{CE6537A1-D6FC-4f65-9D91-7224C49458BB}">
                  <c15:layout>
                    <c:manualLayout>
                      <c:w val="0.25974824552741227"/>
                      <c:h val="9.8916296600365716E-2"/>
                    </c:manualLayout>
                  </c15:layout>
                </c:ext>
                <c:ext xmlns:c16="http://schemas.microsoft.com/office/drawing/2014/chart" uri="{C3380CC4-5D6E-409C-BE32-E72D297353CC}">
                  <c16:uniqueId val="{00000003-CC7E-46F0-BC3D-EF39B0C6934C}"/>
                </c:ext>
              </c:extLst>
            </c:dLbl>
            <c:dLbl>
              <c:idx val="2"/>
              <c:layout>
                <c:manualLayout>
                  <c:x val="-5.0040365278602505E-2"/>
                  <c:y val="9.1953219388212853E-2"/>
                </c:manualLayout>
              </c:layout>
              <c:showLegendKey val="0"/>
              <c:showVal val="0"/>
              <c:showCatName val="1"/>
              <c:showSerName val="0"/>
              <c:showPercent val="1"/>
              <c:showBubbleSize val="0"/>
              <c:extLst>
                <c:ext xmlns:c15="http://schemas.microsoft.com/office/drawing/2012/chart" uri="{CE6537A1-D6FC-4f65-9D91-7224C49458BB}">
                  <c15:layout>
                    <c:manualLayout>
                      <c:w val="0.26622162769360047"/>
                      <c:h val="0.12833725168240223"/>
                    </c:manualLayout>
                  </c15:layout>
                </c:ext>
                <c:ext xmlns:c16="http://schemas.microsoft.com/office/drawing/2014/chart" uri="{C3380CC4-5D6E-409C-BE32-E72D297353CC}">
                  <c16:uniqueId val="{00000005-CC7E-46F0-BC3D-EF39B0C6934C}"/>
                </c:ext>
              </c:extLst>
            </c:dLbl>
            <c:dLbl>
              <c:idx val="3"/>
              <c:layout>
                <c:manualLayout>
                  <c:x val="-0.12644788419084044"/>
                  <c:y val="-4.765732482491821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C7E-46F0-BC3D-EF39B0C6934C}"/>
                </c:ext>
              </c:extLst>
            </c:dLbl>
            <c:dLbl>
              <c:idx val="4"/>
              <c:layout>
                <c:manualLayout>
                  <c:x val="-7.7014949648168088E-2"/>
                  <c:y val="-0.24444205687078283"/>
                </c:manualLayout>
              </c:layout>
              <c:showLegendKey val="0"/>
              <c:showVal val="0"/>
              <c:showCatName val="1"/>
              <c:showSerName val="0"/>
              <c:showPercent val="1"/>
              <c:showBubbleSize val="0"/>
              <c:extLst>
                <c:ext xmlns:c15="http://schemas.microsoft.com/office/drawing/2012/chart" uri="{CE6537A1-D6FC-4f65-9D91-7224C49458BB}">
                  <c15:layout>
                    <c:manualLayout>
                      <c:w val="0.27070742923877034"/>
                      <c:h val="0.16028134534227306"/>
                    </c:manualLayout>
                  </c15:layout>
                </c:ext>
                <c:ext xmlns:c16="http://schemas.microsoft.com/office/drawing/2014/chart" uri="{C3380CC4-5D6E-409C-BE32-E72D297353CC}">
                  <c16:uniqueId val="{00000009-CC7E-46F0-BC3D-EF39B0C6934C}"/>
                </c:ext>
              </c:extLst>
            </c:dLbl>
            <c:dLbl>
              <c:idx val="6"/>
              <c:layout>
                <c:manualLayout>
                  <c:x val="6.5546365625697448E-2"/>
                  <c:y val="-0.1747897152666343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C7E-46F0-BC3D-EF39B0C6934C}"/>
                </c:ext>
              </c:extLst>
            </c:dLbl>
            <c:dLbl>
              <c:idx val="7"/>
              <c:layout>
                <c:manualLayout>
                  <c:x val="7.7512130071207885E-2"/>
                  <c:y val="-0.10214638454553375"/>
                </c:manualLayout>
              </c:layout>
              <c:showLegendKey val="0"/>
              <c:showVal val="0"/>
              <c:showCatName val="1"/>
              <c:showSerName val="0"/>
              <c:showPercent val="1"/>
              <c:showBubbleSize val="0"/>
              <c:extLst>
                <c:ext xmlns:c15="http://schemas.microsoft.com/office/drawing/2012/chart" uri="{CE6537A1-D6FC-4f65-9D91-7224C49458BB}">
                  <c15:layout>
                    <c:manualLayout>
                      <c:w val="0.26098607845952176"/>
                      <c:h val="0.16931024617183515"/>
                    </c:manualLayout>
                  </c15:layout>
                </c:ext>
                <c:ext xmlns:c16="http://schemas.microsoft.com/office/drawing/2014/chart" uri="{C3380CC4-5D6E-409C-BE32-E72D297353CC}">
                  <c16:uniqueId val="{0000000F-CC7E-46F0-BC3D-EF39B0C6934C}"/>
                </c:ext>
              </c:extLst>
            </c:dLbl>
            <c:dLbl>
              <c:idx val="8"/>
              <c:layout>
                <c:manualLayout>
                  <c:x val="9.5511534804957637E-2"/>
                  <c:y val="5.4660720727444496E-2"/>
                </c:manualLayout>
              </c:layout>
              <c:showLegendKey val="0"/>
              <c:showVal val="0"/>
              <c:showCatName val="1"/>
              <c:showSerName val="0"/>
              <c:showPercent val="1"/>
              <c:showBubbleSize val="0"/>
              <c:extLst>
                <c:ext xmlns:c15="http://schemas.microsoft.com/office/drawing/2012/chart" uri="{CE6537A1-D6FC-4f65-9D91-7224C49458BB}">
                  <c15:layout>
                    <c:manualLayout>
                      <c:w val="0.22095851182931003"/>
                      <c:h val="0.14942806936032754"/>
                    </c:manualLayout>
                  </c15:layout>
                </c:ext>
                <c:ext xmlns:c16="http://schemas.microsoft.com/office/drawing/2014/chart" uri="{C3380CC4-5D6E-409C-BE32-E72D297353CC}">
                  <c16:uniqueId val="{00000011-CC7E-46F0-BC3D-EF39B0C6934C}"/>
                </c:ext>
              </c:extLst>
            </c:dLbl>
            <c:dLbl>
              <c:idx val="9"/>
              <c:layout>
                <c:manualLayout>
                  <c:x val="4.6537815865228621E-2"/>
                  <c:y val="0.1718834197857969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5A84-46F3-A700-124E1F042E0E}"/>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Calibri" panose="020F0502020204030204" pitchFamily="34" charset="0"/>
                  </a:defRPr>
                </a:pPr>
                <a:endParaRPr lang="ro-MD"/>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'D22'!$B$39:$B$48</c:f>
              <c:strCache>
                <c:ptCount val="10"/>
                <c:pt idx="0">
                  <c:v>Altele</c:v>
                </c:pt>
                <c:pt idx="1">
                  <c:v>Activități financiare și asigurări</c:v>
                </c:pt>
                <c:pt idx="2">
                  <c:v>Comerț cu ridicata și cu amănuntul; repararea autovehiculelor</c:v>
                </c:pt>
                <c:pt idx="3">
                  <c:v>Industria prelucrătoare</c:v>
                </c:pt>
                <c:pt idx="4">
                  <c:v>Informații și comunicații</c:v>
                </c:pt>
                <c:pt idx="5">
                  <c:v>Tranzacții imobiliare </c:v>
                </c:pt>
                <c:pt idx="6">
                  <c:v>Transport și depozitare</c:v>
                </c:pt>
                <c:pt idx="7">
                  <c:v>Producția și furnizarea de energie electrică și termică, gaze, apă caldă și aer condiționat</c:v>
                </c:pt>
                <c:pt idx="8">
                  <c:v>Agricultura, silvicultura și pescuit</c:v>
                </c:pt>
                <c:pt idx="9">
                  <c:v>Activități de servicii administrative </c:v>
                </c:pt>
              </c:strCache>
            </c:strRef>
          </c:cat>
          <c:val>
            <c:numRef>
              <c:f>'D22'!$C$39:$C$48</c:f>
              <c:numCache>
                <c:formatCode>#,##0.0</c:formatCode>
                <c:ptCount val="10"/>
                <c:pt idx="0">
                  <c:v>3.5999999999999943</c:v>
                </c:pt>
                <c:pt idx="1">
                  <c:v>34.6</c:v>
                </c:pt>
                <c:pt idx="2">
                  <c:v>25.6</c:v>
                </c:pt>
                <c:pt idx="3">
                  <c:v>19.7</c:v>
                </c:pt>
                <c:pt idx="4">
                  <c:v>5.9</c:v>
                </c:pt>
                <c:pt idx="5">
                  <c:v>2.7</c:v>
                </c:pt>
                <c:pt idx="6">
                  <c:v>2.6</c:v>
                </c:pt>
                <c:pt idx="7">
                  <c:v>2.4</c:v>
                </c:pt>
                <c:pt idx="8">
                  <c:v>1.6</c:v>
                </c:pt>
                <c:pt idx="9">
                  <c:v>1.3</c:v>
                </c:pt>
              </c:numCache>
            </c:numRef>
          </c:val>
          <c:extLst>
            <c:ext xmlns:c16="http://schemas.microsoft.com/office/drawing/2014/chart" uri="{C3380CC4-5D6E-409C-BE32-E72D297353CC}">
              <c16:uniqueId val="{00000012-CC7E-46F0-BC3D-EF39B0C6934C}"/>
            </c:ext>
          </c:extLst>
        </c:ser>
        <c:dLbls>
          <c:showLegendKey val="0"/>
          <c:showVal val="0"/>
          <c:showCatName val="0"/>
          <c:showSerName val="0"/>
          <c:showPercent val="0"/>
          <c:showBubbleSize val="0"/>
          <c:showLeaderLines val="1"/>
        </c:dLbls>
        <c:firstSliceAng val="122"/>
      </c:pieChart>
      <c:spPr>
        <a:noFill/>
        <a:ln>
          <a:noFill/>
        </a:ln>
        <a:effectLst/>
      </c:spPr>
    </c:plotArea>
    <c:plotVisOnly val="1"/>
    <c:dispBlanksAs val="gap"/>
    <c:showDLblsOverMax val="0"/>
  </c:chart>
  <c:spPr>
    <a:solidFill>
      <a:sysClr val="window" lastClr="FFFFFF">
        <a:lumMod val="95000"/>
      </a:sysClr>
    </a:solidFill>
    <a:ln w="9525" cap="flat" cmpd="sng" algn="ctr">
      <a:noFill/>
      <a:round/>
    </a:ln>
    <a:effectLst/>
  </c:spPr>
  <c:txPr>
    <a:bodyPr/>
    <a:lstStyle/>
    <a:p>
      <a:pPr>
        <a:defRPr sz="80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ro-MD"/>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3926967182795"/>
          <c:y val="2.7274366082209477E-2"/>
          <c:w val="0.85944036357871378"/>
          <c:h val="0.74951624380285808"/>
        </c:manualLayout>
      </c:layout>
      <c:barChart>
        <c:barDir val="col"/>
        <c:grouping val="stacked"/>
        <c:varyColors val="0"/>
        <c:ser>
          <c:idx val="1"/>
          <c:order val="0"/>
          <c:tx>
            <c:strRef>
              <c:f>'D23'!$C$40</c:f>
              <c:strCache>
                <c:ptCount val="1"/>
                <c:pt idx="0">
                  <c:v>pe termen scurt</c:v>
                </c:pt>
              </c:strCache>
            </c:strRef>
          </c:tx>
          <c:spPr>
            <a:solidFill>
              <a:srgbClr val="774F27"/>
            </a:solidFill>
            <a:ln w="15875">
              <a:solidFill>
                <a:schemeClr val="lt1"/>
              </a:solid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'D23'!$D$38:$I$39</c:f>
              <c:multiLvlStrCache>
                <c:ptCount val="6"/>
                <c:lvl>
                  <c:pt idx="0">
                    <c:v>I*</c:v>
                  </c:pt>
                  <c:pt idx="1">
                    <c:v>II*</c:v>
                  </c:pt>
                  <c:pt idx="2">
                    <c:v>III*</c:v>
                  </c:pt>
                  <c:pt idx="3">
                    <c:v>IV*</c:v>
                  </c:pt>
                  <c:pt idx="4">
                    <c:v>I *</c:v>
                  </c:pt>
                  <c:pt idx="5">
                    <c:v>II</c:v>
                  </c:pt>
                </c:lvl>
                <c:lvl>
                  <c:pt idx="0">
                    <c:v>2023</c:v>
                  </c:pt>
                  <c:pt idx="4">
                    <c:v>2024</c:v>
                  </c:pt>
                </c:lvl>
              </c:multiLvlStrCache>
            </c:multiLvlStrRef>
          </c:cat>
          <c:val>
            <c:numRef>
              <c:f>'D23'!$D$40:$I$40</c:f>
              <c:numCache>
                <c:formatCode>0.0</c:formatCode>
                <c:ptCount val="6"/>
                <c:pt idx="0">
                  <c:v>46.9</c:v>
                </c:pt>
                <c:pt idx="1">
                  <c:v>44</c:v>
                </c:pt>
                <c:pt idx="2">
                  <c:v>39.700000000000003</c:v>
                </c:pt>
                <c:pt idx="3">
                  <c:v>43.1</c:v>
                </c:pt>
                <c:pt idx="4">
                  <c:v>37.9</c:v>
                </c:pt>
                <c:pt idx="5">
                  <c:v>36</c:v>
                </c:pt>
              </c:numCache>
            </c:numRef>
          </c:val>
          <c:extLst>
            <c:ext xmlns:c16="http://schemas.microsoft.com/office/drawing/2014/chart" uri="{C3380CC4-5D6E-409C-BE32-E72D297353CC}">
              <c16:uniqueId val="{00000000-4846-46EA-AF83-8A330D4277BA}"/>
            </c:ext>
          </c:extLst>
        </c:ser>
        <c:ser>
          <c:idx val="2"/>
          <c:order val="1"/>
          <c:tx>
            <c:strRef>
              <c:f>'D23'!$C$41</c:f>
              <c:strCache>
                <c:ptCount val="1"/>
                <c:pt idx="0">
                  <c:v>pe termen lung</c:v>
                </c:pt>
              </c:strCache>
            </c:strRef>
          </c:tx>
          <c:spPr>
            <a:solidFill>
              <a:srgbClr val="D9D9D9"/>
            </a:solidFill>
            <a:ln w="15875">
              <a:solidFill>
                <a:schemeClr val="lt1"/>
              </a:solid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'D23'!$D$38:$I$39</c:f>
              <c:multiLvlStrCache>
                <c:ptCount val="6"/>
                <c:lvl>
                  <c:pt idx="0">
                    <c:v>I*</c:v>
                  </c:pt>
                  <c:pt idx="1">
                    <c:v>II*</c:v>
                  </c:pt>
                  <c:pt idx="2">
                    <c:v>III*</c:v>
                  </c:pt>
                  <c:pt idx="3">
                    <c:v>IV*</c:v>
                  </c:pt>
                  <c:pt idx="4">
                    <c:v>I *</c:v>
                  </c:pt>
                  <c:pt idx="5">
                    <c:v>II</c:v>
                  </c:pt>
                </c:lvl>
                <c:lvl>
                  <c:pt idx="0">
                    <c:v>2023</c:v>
                  </c:pt>
                  <c:pt idx="4">
                    <c:v>2024</c:v>
                  </c:pt>
                </c:lvl>
              </c:multiLvlStrCache>
            </c:multiLvlStrRef>
          </c:cat>
          <c:val>
            <c:numRef>
              <c:f>'D23'!$D$41:$I$41</c:f>
              <c:numCache>
                <c:formatCode>0.0</c:formatCode>
                <c:ptCount val="6"/>
                <c:pt idx="0">
                  <c:v>53.1</c:v>
                </c:pt>
                <c:pt idx="1">
                  <c:v>56</c:v>
                </c:pt>
                <c:pt idx="2">
                  <c:v>60.3</c:v>
                </c:pt>
                <c:pt idx="3">
                  <c:v>56.9</c:v>
                </c:pt>
                <c:pt idx="4">
                  <c:v>62.1</c:v>
                </c:pt>
                <c:pt idx="5">
                  <c:v>64</c:v>
                </c:pt>
              </c:numCache>
            </c:numRef>
          </c:val>
          <c:extLst>
            <c:ext xmlns:c16="http://schemas.microsoft.com/office/drawing/2014/chart" uri="{C3380CC4-5D6E-409C-BE32-E72D297353CC}">
              <c16:uniqueId val="{00000001-4846-46EA-AF83-8A330D4277BA}"/>
            </c:ext>
          </c:extLst>
        </c:ser>
        <c:ser>
          <c:idx val="3"/>
          <c:order val="2"/>
          <c:tx>
            <c:strRef>
              <c:f>'D23'!$C$43</c:f>
              <c:strCache>
                <c:ptCount val="1"/>
                <c:pt idx="0">
                  <c:v>pe termen lung</c:v>
                </c:pt>
              </c:strCache>
            </c:strRef>
          </c:tx>
          <c:spPr>
            <a:solidFill>
              <a:srgbClr val="D9D9D9"/>
            </a:solidFill>
            <a:ln w="15875">
              <a:noFill/>
            </a:ln>
            <a:effectLst/>
          </c:spPr>
          <c:invertIfNegative val="0"/>
          <c:dLbls>
            <c:numFmt formatCode="#,##0.0_);#,##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'D23'!$D$38:$I$39</c:f>
              <c:multiLvlStrCache>
                <c:ptCount val="6"/>
                <c:lvl>
                  <c:pt idx="0">
                    <c:v>I*</c:v>
                  </c:pt>
                  <c:pt idx="1">
                    <c:v>II*</c:v>
                  </c:pt>
                  <c:pt idx="2">
                    <c:v>III*</c:v>
                  </c:pt>
                  <c:pt idx="3">
                    <c:v>IV*</c:v>
                  </c:pt>
                  <c:pt idx="4">
                    <c:v>I *</c:v>
                  </c:pt>
                  <c:pt idx="5">
                    <c:v>II</c:v>
                  </c:pt>
                </c:lvl>
                <c:lvl>
                  <c:pt idx="0">
                    <c:v>2023</c:v>
                  </c:pt>
                  <c:pt idx="4">
                    <c:v>2024</c:v>
                  </c:pt>
                </c:lvl>
              </c:multiLvlStrCache>
            </c:multiLvlStrRef>
          </c:cat>
          <c:val>
            <c:numRef>
              <c:f>'D23'!$D$43:$I$43</c:f>
              <c:numCache>
                <c:formatCode>0.0</c:formatCode>
                <c:ptCount val="6"/>
                <c:pt idx="0">
                  <c:v>-79</c:v>
                </c:pt>
                <c:pt idx="1">
                  <c:v>-79</c:v>
                </c:pt>
                <c:pt idx="2">
                  <c:v>-79.599999999999994</c:v>
                </c:pt>
                <c:pt idx="3">
                  <c:v>-80.400000000000006</c:v>
                </c:pt>
                <c:pt idx="4">
                  <c:v>-80.3</c:v>
                </c:pt>
                <c:pt idx="5">
                  <c:v>-80.599999999999994</c:v>
                </c:pt>
              </c:numCache>
            </c:numRef>
          </c:val>
          <c:extLst>
            <c:ext xmlns:c16="http://schemas.microsoft.com/office/drawing/2014/chart" uri="{C3380CC4-5D6E-409C-BE32-E72D297353CC}">
              <c16:uniqueId val="{00000002-4846-46EA-AF83-8A330D4277BA}"/>
            </c:ext>
          </c:extLst>
        </c:ser>
        <c:ser>
          <c:idx val="4"/>
          <c:order val="3"/>
          <c:tx>
            <c:strRef>
              <c:f>'D23'!$C$42</c:f>
              <c:strCache>
                <c:ptCount val="1"/>
                <c:pt idx="0">
                  <c:v>pe termen scurt</c:v>
                </c:pt>
              </c:strCache>
            </c:strRef>
          </c:tx>
          <c:spPr>
            <a:solidFill>
              <a:srgbClr val="774F27"/>
            </a:solidFill>
            <a:ln w="15875">
              <a:solidFill>
                <a:schemeClr val="lt1"/>
              </a:solidFill>
            </a:ln>
            <a:effectLst/>
          </c:spPr>
          <c:invertIfNegative val="0"/>
          <c:dLbls>
            <c:dLbl>
              <c:idx val="0"/>
              <c:numFmt formatCode="#,##0.0_);#,##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extLst>
                <c:ext xmlns:c16="http://schemas.microsoft.com/office/drawing/2014/chart" uri="{C3380CC4-5D6E-409C-BE32-E72D297353CC}">
                  <c16:uniqueId val="{00000004-D67D-46F5-A239-2AB045C33A83}"/>
                </c:ext>
              </c:extLst>
            </c:dLbl>
            <c:dLbl>
              <c:idx val="1"/>
              <c:numFmt formatCode="#,##0.0_);#,##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extLst>
                <c:ext xmlns:c16="http://schemas.microsoft.com/office/drawing/2014/chart" uri="{C3380CC4-5D6E-409C-BE32-E72D297353CC}">
                  <c16:uniqueId val="{00000005-D67D-46F5-A239-2AB045C33A83}"/>
                </c:ext>
              </c:extLst>
            </c:dLbl>
            <c:dLbl>
              <c:idx val="2"/>
              <c:numFmt formatCode="#,##0.0_);#,##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extLst>
                <c:ext xmlns:c16="http://schemas.microsoft.com/office/drawing/2014/chart" uri="{C3380CC4-5D6E-409C-BE32-E72D297353CC}">
                  <c16:uniqueId val="{00000006-D67D-46F5-A239-2AB045C33A83}"/>
                </c:ext>
              </c:extLst>
            </c:dLbl>
            <c:dLbl>
              <c:idx val="3"/>
              <c:numFmt formatCode="#,##0.0_);#,##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extLst>
                <c:ext xmlns:c16="http://schemas.microsoft.com/office/drawing/2014/chart" uri="{C3380CC4-5D6E-409C-BE32-E72D297353CC}">
                  <c16:uniqueId val="{00000007-D67D-46F5-A239-2AB045C33A83}"/>
                </c:ext>
              </c:extLst>
            </c:dLbl>
            <c:dLbl>
              <c:idx val="4"/>
              <c:numFmt formatCode="#,##0.0_);#,##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extLst>
                <c:ext xmlns:c16="http://schemas.microsoft.com/office/drawing/2014/chart" uri="{C3380CC4-5D6E-409C-BE32-E72D297353CC}">
                  <c16:uniqueId val="{00000008-D67D-46F5-A239-2AB045C33A83}"/>
                </c:ext>
              </c:extLst>
            </c:dLbl>
            <c:dLbl>
              <c:idx val="5"/>
              <c:numFmt formatCode="#,##0.0_);#,##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extLst>
                <c:ext xmlns:c16="http://schemas.microsoft.com/office/drawing/2014/chart" uri="{C3380CC4-5D6E-409C-BE32-E72D297353CC}">
                  <c16:uniqueId val="{00000009-D67D-46F5-A239-2AB045C33A83}"/>
                </c:ext>
              </c:extLst>
            </c:dLbl>
            <c:numFmt formatCode="#,##0.0_);#,##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'D23'!$D$38:$I$39</c:f>
              <c:multiLvlStrCache>
                <c:ptCount val="6"/>
                <c:lvl>
                  <c:pt idx="0">
                    <c:v>I*</c:v>
                  </c:pt>
                  <c:pt idx="1">
                    <c:v>II*</c:v>
                  </c:pt>
                  <c:pt idx="2">
                    <c:v>III*</c:v>
                  </c:pt>
                  <c:pt idx="3">
                    <c:v>IV*</c:v>
                  </c:pt>
                  <c:pt idx="4">
                    <c:v>I *</c:v>
                  </c:pt>
                  <c:pt idx="5">
                    <c:v>II</c:v>
                  </c:pt>
                </c:lvl>
                <c:lvl>
                  <c:pt idx="0">
                    <c:v>2023</c:v>
                  </c:pt>
                  <c:pt idx="4">
                    <c:v>2024</c:v>
                  </c:pt>
                </c:lvl>
              </c:multiLvlStrCache>
            </c:multiLvlStrRef>
          </c:cat>
          <c:val>
            <c:numRef>
              <c:f>'D23'!$D$42:$I$42</c:f>
              <c:numCache>
                <c:formatCode>0.0</c:formatCode>
                <c:ptCount val="6"/>
                <c:pt idx="0">
                  <c:v>-21</c:v>
                </c:pt>
                <c:pt idx="1">
                  <c:v>-21</c:v>
                </c:pt>
                <c:pt idx="2">
                  <c:v>-20.399999999999999</c:v>
                </c:pt>
                <c:pt idx="3">
                  <c:v>-19.600000000000001</c:v>
                </c:pt>
                <c:pt idx="4">
                  <c:v>-19.7</c:v>
                </c:pt>
                <c:pt idx="5">
                  <c:v>-19.399999999999999</c:v>
                </c:pt>
              </c:numCache>
            </c:numRef>
          </c:val>
          <c:extLst>
            <c:ext xmlns:c16="http://schemas.microsoft.com/office/drawing/2014/chart" uri="{C3380CC4-5D6E-409C-BE32-E72D297353CC}">
              <c16:uniqueId val="{00000003-4846-46EA-AF83-8A330D4277BA}"/>
            </c:ext>
          </c:extLst>
        </c:ser>
        <c:dLbls>
          <c:dLblPos val="ctr"/>
          <c:showLegendKey val="0"/>
          <c:showVal val="1"/>
          <c:showCatName val="0"/>
          <c:showSerName val="0"/>
          <c:showPercent val="0"/>
          <c:showBubbleSize val="0"/>
        </c:dLbls>
        <c:gapWidth val="60"/>
        <c:overlap val="100"/>
        <c:axId val="550924856"/>
        <c:axId val="550918952"/>
        <c:extLst/>
      </c:barChart>
      <c:catAx>
        <c:axId val="550924856"/>
        <c:scaling>
          <c:orientation val="minMax"/>
        </c:scaling>
        <c:delete val="0"/>
        <c:axPos val="b"/>
        <c:numFmt formatCode="General" sourceLinked="1"/>
        <c:majorTickMark val="out"/>
        <c:minorTickMark val="none"/>
        <c:tickLblPos val="low"/>
        <c:spPr>
          <a:noFill/>
          <a:ln w="1587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crossAx val="550918952"/>
        <c:crosses val="autoZero"/>
        <c:auto val="1"/>
        <c:lblAlgn val="ctr"/>
        <c:lblOffset val="100"/>
        <c:noMultiLvlLbl val="0"/>
      </c:catAx>
      <c:valAx>
        <c:axId val="550918952"/>
        <c:scaling>
          <c:orientation val="minMax"/>
          <c:max val="100"/>
          <c:min val="-100"/>
        </c:scaling>
        <c:delete val="0"/>
        <c:axPos val="l"/>
        <c:majorGridlines>
          <c:spPr>
            <a:ln w="952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r>
                  <a:rPr lang="en-US" sz="900"/>
                  <a:t>Pasive </a:t>
                </a:r>
                <a:r>
                  <a:rPr lang="ro-RO" sz="900"/>
                  <a:t>   </a:t>
                </a:r>
                <a:r>
                  <a:rPr lang="en-US" sz="900"/>
                  <a:t>                                      </a:t>
                </a:r>
                <a:r>
                  <a:rPr lang="ro-RO" sz="900"/>
                  <a:t>      </a:t>
                </a:r>
                <a:r>
                  <a:rPr lang="en-US" sz="900"/>
                  <a:t>Active </a:t>
                </a:r>
              </a:p>
            </c:rich>
          </c:tx>
          <c:layout>
            <c:manualLayout>
              <c:xMode val="edge"/>
              <c:yMode val="edge"/>
              <c:x val="3.5110701945942561E-2"/>
              <c:y val="8.4052992296049373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crossAx val="550924856"/>
        <c:crosses val="autoZero"/>
        <c:crossBetween val="between"/>
        <c:minorUnit val="20"/>
      </c:valAx>
      <c:spPr>
        <a:noFill/>
        <a:ln>
          <a:noFill/>
        </a:ln>
        <a:effectLst/>
      </c:spPr>
    </c:plotArea>
    <c:legend>
      <c:legendPos val="b"/>
      <c:legendEntry>
        <c:idx val="2"/>
        <c:delete val="1"/>
      </c:legendEntry>
      <c:legendEntry>
        <c:idx val="3"/>
        <c:delete val="1"/>
      </c:legendEntry>
      <c:layout>
        <c:manualLayout>
          <c:xMode val="edge"/>
          <c:yMode val="edge"/>
          <c:x val="9.3346623826228256E-2"/>
          <c:y val="0.87862559876051827"/>
          <c:w val="0.79603165070669446"/>
          <c:h val="0.1040583799884968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800">
          <a:solidFill>
            <a:srgbClr val="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'D24'!$B$36</c:f>
              <c:strCache>
                <c:ptCount val="1"/>
                <c:pt idx="0">
                  <c:v>Pe termen scurt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'D24'!$C$33:$H$34</c:f>
              <c:multiLvlStrCache>
                <c:ptCount val="6"/>
                <c:lvl>
                  <c:pt idx="0">
                    <c:v>I*</c:v>
                  </c:pt>
                  <c:pt idx="1">
                    <c:v>II*</c:v>
                  </c:pt>
                  <c:pt idx="2">
                    <c:v>III*</c:v>
                  </c:pt>
                  <c:pt idx="3">
                    <c:v>IV*</c:v>
                  </c:pt>
                  <c:pt idx="4">
                    <c:v>I*</c:v>
                  </c:pt>
                  <c:pt idx="5">
                    <c:v>II</c:v>
                  </c:pt>
                </c:lvl>
                <c:lvl>
                  <c:pt idx="0">
                    <c:v>2023</c:v>
                  </c:pt>
                  <c:pt idx="4">
                    <c:v>2024</c:v>
                  </c:pt>
                </c:lvl>
              </c:multiLvlStrCache>
            </c:multiLvlStrRef>
          </c:cat>
          <c:val>
            <c:numRef>
              <c:f>'D24'!$C$36:$H$36</c:f>
              <c:numCache>
                <c:formatCode>#,##0.00</c:formatCode>
                <c:ptCount val="6"/>
                <c:pt idx="0">
                  <c:v>0.78</c:v>
                </c:pt>
                <c:pt idx="1">
                  <c:v>1.01</c:v>
                </c:pt>
                <c:pt idx="2">
                  <c:v>1.1499999999999999</c:v>
                </c:pt>
                <c:pt idx="3">
                  <c:v>1.2999999999999998</c:v>
                </c:pt>
                <c:pt idx="4">
                  <c:v>1.5</c:v>
                </c:pt>
                <c:pt idx="5">
                  <c:v>1.75</c:v>
                </c:pt>
              </c:numCache>
            </c:numRef>
          </c:val>
          <c:extLst>
            <c:ext xmlns:c16="http://schemas.microsoft.com/office/drawing/2014/chart" uri="{C3380CC4-5D6E-409C-BE32-E72D297353CC}">
              <c16:uniqueId val="{00000001-0BFB-41B0-803B-8C21A81F1563}"/>
            </c:ext>
          </c:extLst>
        </c:ser>
        <c:ser>
          <c:idx val="2"/>
          <c:order val="2"/>
          <c:tx>
            <c:strRef>
              <c:f>'D24'!$B$37</c:f>
              <c:strCache>
                <c:ptCount val="1"/>
                <c:pt idx="0">
                  <c:v>Pe termen lung</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'D24'!$C$33:$H$34</c:f>
              <c:multiLvlStrCache>
                <c:ptCount val="6"/>
                <c:lvl>
                  <c:pt idx="0">
                    <c:v>I*</c:v>
                  </c:pt>
                  <c:pt idx="1">
                    <c:v>II*</c:v>
                  </c:pt>
                  <c:pt idx="2">
                    <c:v>III*</c:v>
                  </c:pt>
                  <c:pt idx="3">
                    <c:v>IV*</c:v>
                  </c:pt>
                  <c:pt idx="4">
                    <c:v>I*</c:v>
                  </c:pt>
                  <c:pt idx="5">
                    <c:v>II</c:v>
                  </c:pt>
                </c:lvl>
                <c:lvl>
                  <c:pt idx="0">
                    <c:v>2023</c:v>
                  </c:pt>
                  <c:pt idx="4">
                    <c:v>2024</c:v>
                  </c:pt>
                </c:lvl>
              </c:multiLvlStrCache>
            </c:multiLvlStrRef>
          </c:cat>
          <c:val>
            <c:numRef>
              <c:f>'D24'!$C$37:$H$37</c:f>
              <c:numCache>
                <c:formatCode>#,##0.00</c:formatCode>
                <c:ptCount val="6"/>
                <c:pt idx="0">
                  <c:v>3476.1899999999996</c:v>
                </c:pt>
                <c:pt idx="1">
                  <c:v>3573.0000000000005</c:v>
                </c:pt>
                <c:pt idx="2">
                  <c:v>3346.3700000000003</c:v>
                </c:pt>
                <c:pt idx="3">
                  <c:v>3819.2199999999993</c:v>
                </c:pt>
                <c:pt idx="4">
                  <c:v>3726.33</c:v>
                </c:pt>
                <c:pt idx="5">
                  <c:v>3634.6799999999994</c:v>
                </c:pt>
              </c:numCache>
            </c:numRef>
          </c:val>
          <c:extLst>
            <c:ext xmlns:c16="http://schemas.microsoft.com/office/drawing/2014/chart" uri="{C3380CC4-5D6E-409C-BE32-E72D297353CC}">
              <c16:uniqueId val="{00000002-0BFB-41B0-803B-8C21A81F1563}"/>
            </c:ext>
          </c:extLst>
        </c:ser>
        <c:dLbls>
          <c:showLegendKey val="0"/>
          <c:showVal val="1"/>
          <c:showCatName val="0"/>
          <c:showSerName val="0"/>
          <c:showPercent val="0"/>
          <c:showBubbleSize val="0"/>
        </c:dLbls>
        <c:gapWidth val="150"/>
        <c:overlap val="-27"/>
        <c:axId val="1189340256"/>
        <c:axId val="1097582464"/>
      </c:barChart>
      <c:lineChart>
        <c:grouping val="standard"/>
        <c:varyColors val="0"/>
        <c:ser>
          <c:idx val="0"/>
          <c:order val="0"/>
          <c:tx>
            <c:strRef>
              <c:f>'D24'!$B$35</c:f>
              <c:strCache>
                <c:ptCount val="1"/>
                <c:pt idx="0">
                  <c:v>Datoria externă publică </c:v>
                </c:pt>
              </c:strCache>
            </c:strRef>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dLbls>
            <c:dLbl>
              <c:idx val="0"/>
              <c:layout>
                <c:manualLayout>
                  <c:x val="-6.7065859831095656E-2"/>
                  <c:y val="-2.3839928689383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25-4321-A41A-327243855920}"/>
                </c:ext>
              </c:extLst>
            </c:dLbl>
            <c:dLbl>
              <c:idx val="1"/>
              <c:layout>
                <c:manualLayout>
                  <c:x val="-6.7065859831095628E-2"/>
                  <c:y val="-3.4057040984833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25-4321-A41A-327243855920}"/>
                </c:ext>
              </c:extLst>
            </c:dLbl>
            <c:dLbl>
              <c:idx val="2"/>
              <c:layout>
                <c:manualLayout>
                  <c:x val="-7.0259472204004997E-2"/>
                  <c:y val="-4.08684491817997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25-4321-A41A-327243855920}"/>
                </c:ext>
              </c:extLst>
            </c:dLbl>
            <c:dLbl>
              <c:idx val="3"/>
              <c:layout>
                <c:manualLayout>
                  <c:x val="-2.8742511356183838E-2"/>
                  <c:y val="-3.0651336886349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25-4321-A41A-327243855920}"/>
                </c:ext>
              </c:extLst>
            </c:dLbl>
            <c:dLbl>
              <c:idx val="4"/>
              <c:layout>
                <c:manualLayout>
                  <c:x val="-9.5808371187280639E-3"/>
                  <c:y val="-3.4057040984833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25-4321-A41A-327243855920}"/>
                </c:ext>
              </c:extLst>
            </c:dLbl>
            <c:dLbl>
              <c:idx val="5"/>
              <c:layout>
                <c:manualLayout>
                  <c:x val="0"/>
                  <c:y val="-1.7028520492416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25-4321-A41A-3272438559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'D24'!$C$33:$H$34</c:f>
              <c:multiLvlStrCache>
                <c:ptCount val="6"/>
                <c:lvl>
                  <c:pt idx="0">
                    <c:v>I*</c:v>
                  </c:pt>
                  <c:pt idx="1">
                    <c:v>II*</c:v>
                  </c:pt>
                  <c:pt idx="2">
                    <c:v>III*</c:v>
                  </c:pt>
                  <c:pt idx="3">
                    <c:v>IV*</c:v>
                  </c:pt>
                  <c:pt idx="4">
                    <c:v>I*</c:v>
                  </c:pt>
                  <c:pt idx="5">
                    <c:v>II</c:v>
                  </c:pt>
                </c:lvl>
                <c:lvl>
                  <c:pt idx="0">
                    <c:v>2023</c:v>
                  </c:pt>
                  <c:pt idx="4">
                    <c:v>2024</c:v>
                  </c:pt>
                </c:lvl>
              </c:multiLvlStrCache>
            </c:multiLvlStrRef>
          </c:cat>
          <c:val>
            <c:numRef>
              <c:f>'D24'!$C$35:$H$35</c:f>
              <c:numCache>
                <c:formatCode>#,##0.00</c:formatCode>
                <c:ptCount val="6"/>
                <c:pt idx="0">
                  <c:v>3476.97</c:v>
                </c:pt>
                <c:pt idx="1">
                  <c:v>3574.0100000000007</c:v>
                </c:pt>
                <c:pt idx="2">
                  <c:v>3347.5200000000004</c:v>
                </c:pt>
                <c:pt idx="3">
                  <c:v>3820.5199999999995</c:v>
                </c:pt>
                <c:pt idx="4">
                  <c:v>3727.83</c:v>
                </c:pt>
                <c:pt idx="5">
                  <c:v>3636.4299999999994</c:v>
                </c:pt>
              </c:numCache>
            </c:numRef>
          </c:val>
          <c:smooth val="0"/>
          <c:extLst>
            <c:ext xmlns:c16="http://schemas.microsoft.com/office/drawing/2014/chart" uri="{C3380CC4-5D6E-409C-BE32-E72D297353CC}">
              <c16:uniqueId val="{00000000-0BFB-41B0-803B-8C21A81F1563}"/>
            </c:ext>
          </c:extLst>
        </c:ser>
        <c:dLbls>
          <c:showLegendKey val="0"/>
          <c:showVal val="1"/>
          <c:showCatName val="0"/>
          <c:showSerName val="0"/>
          <c:showPercent val="0"/>
          <c:showBubbleSize val="0"/>
        </c:dLbls>
        <c:marker val="1"/>
        <c:smooth val="0"/>
        <c:axId val="1189340256"/>
        <c:axId val="1097582464"/>
      </c:lineChart>
      <c:catAx>
        <c:axId val="1189340256"/>
        <c:scaling>
          <c:orientation val="minMax"/>
        </c:scaling>
        <c:delete val="0"/>
        <c:axPos val="b"/>
        <c:majorGridlines>
          <c:spPr>
            <a:ln w="9525" cap="flat" cmpd="sng" algn="ctr">
              <a:solidFill>
                <a:schemeClr val="bg1">
                  <a:lumMod val="75000"/>
                </a:schemeClr>
              </a:solidFill>
              <a:prstDash val="dash"/>
              <a:round/>
            </a:ln>
            <a:effectLst/>
          </c:spPr>
        </c:majorGridlines>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097582464"/>
        <c:crosses val="autoZero"/>
        <c:auto val="1"/>
        <c:lblAlgn val="ctr"/>
        <c:lblOffset val="100"/>
        <c:noMultiLvlLbl val="0"/>
      </c:catAx>
      <c:valAx>
        <c:axId val="109758246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189340256"/>
        <c:crosses val="autoZero"/>
        <c:crossBetween val="between"/>
      </c:valAx>
      <c:spPr>
        <a:noFill/>
        <a:ln>
          <a:noFill/>
        </a:ln>
        <a:effectLst/>
      </c:spPr>
    </c:plotArea>
    <c:legend>
      <c:legendPos val="b"/>
      <c:layout>
        <c:manualLayout>
          <c:xMode val="edge"/>
          <c:yMode val="edge"/>
          <c:x val="7.0415573053368274E-3"/>
          <c:y val="0.87068192922678722"/>
          <c:w val="0.95536111111111111"/>
          <c:h val="0.1015403972820872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lumMod val="75000"/>
                  <a:lumOff val="25000"/>
                </a:schemeClr>
              </a:solidFill>
              <a:ln w="19050">
                <a:solidFill>
                  <a:schemeClr val="lt1"/>
                </a:solidFill>
              </a:ln>
              <a:effectLst/>
            </c:spPr>
            <c:extLst>
              <c:ext xmlns:c16="http://schemas.microsoft.com/office/drawing/2014/chart" uri="{C3380CC4-5D6E-409C-BE32-E72D297353CC}">
                <c16:uniqueId val="{00000001-2615-4C4D-A0CA-F243BEBCA02C}"/>
              </c:ext>
            </c:extLst>
          </c:dPt>
          <c:dPt>
            <c:idx val="1"/>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2-2615-4C4D-A0CA-F243BEBCA02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2615-4C4D-A0CA-F243BEBCA02C}"/>
              </c:ext>
            </c:extLst>
          </c:dPt>
          <c:dLbls>
            <c:dLbl>
              <c:idx val="0"/>
              <c:layout>
                <c:manualLayout>
                  <c:x val="-0.28360409191328245"/>
                  <c:y val="-0.24574809731321906"/>
                </c:manualLayout>
              </c:layout>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bestFit"/>
              <c:showLegendKey val="0"/>
              <c:showVal val="1"/>
              <c:showCatName val="1"/>
              <c:showSerName val="0"/>
              <c:showPercent val="0"/>
              <c:showBubbleSize val="0"/>
              <c:extLst>
                <c:ext xmlns:c15="http://schemas.microsoft.com/office/drawing/2012/chart" uri="{CE6537A1-D6FC-4f65-9D91-7224C49458BB}">
                  <c15:layout>
                    <c:manualLayout>
                      <c:w val="0.3318561769957506"/>
                      <c:h val="0.19897964512819249"/>
                    </c:manualLayout>
                  </c15:layout>
                </c:ext>
                <c:ext xmlns:c16="http://schemas.microsoft.com/office/drawing/2014/chart" uri="{C3380CC4-5D6E-409C-BE32-E72D297353CC}">
                  <c16:uniqueId val="{00000001-2615-4C4D-A0CA-F243BEBCA02C}"/>
                </c:ext>
              </c:extLst>
            </c:dLbl>
            <c:dLbl>
              <c:idx val="1"/>
              <c:layout>
                <c:manualLayout>
                  <c:x val="0.13894569000249052"/>
                  <c:y val="0.1556071979236161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15-4C4D-A0CA-F243BEBCA02C}"/>
                </c:ext>
              </c:extLst>
            </c:dLbl>
            <c:dLbl>
              <c:idx val="2"/>
              <c:layout>
                <c:manualLayout>
                  <c:x val="4.0917737134612386E-2"/>
                  <c:y val="7.6530632741612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15-4C4D-A0CA-F243BEBCA02C}"/>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'D24'!$J$35:$J$37</c:f>
              <c:strCache>
                <c:ptCount val="3"/>
                <c:pt idx="0">
                  <c:v>Împrumuturi</c:v>
                </c:pt>
                <c:pt idx="1">
                  <c:v>Alocări de DST</c:v>
                </c:pt>
                <c:pt idx="2">
                  <c:v>Alte </c:v>
                </c:pt>
              </c:strCache>
            </c:strRef>
          </c:cat>
          <c:val>
            <c:numRef>
              <c:f>'D24'!$K$35:$K$37</c:f>
              <c:numCache>
                <c:formatCode>#,##0.00</c:formatCode>
                <c:ptCount val="3"/>
                <c:pt idx="0">
                  <c:v>3262.4699999999993</c:v>
                </c:pt>
                <c:pt idx="1">
                  <c:v>372.21</c:v>
                </c:pt>
                <c:pt idx="2">
                  <c:v>1.75</c:v>
                </c:pt>
              </c:numCache>
            </c:numRef>
          </c:val>
          <c:extLst>
            <c:ext xmlns:c16="http://schemas.microsoft.com/office/drawing/2014/chart" uri="{C3380CC4-5D6E-409C-BE32-E72D297353CC}">
              <c16:uniqueId val="{00000000-2615-4C4D-A0CA-F243BEBCA02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056559582009097E-2"/>
          <c:y val="6.4836719657093284E-2"/>
          <c:w val="0.93137840765674396"/>
          <c:h val="0.71758847243782575"/>
        </c:manualLayout>
      </c:layout>
      <c:barChart>
        <c:barDir val="col"/>
        <c:grouping val="stacked"/>
        <c:varyColors val="0"/>
        <c:ser>
          <c:idx val="0"/>
          <c:order val="0"/>
          <c:tx>
            <c:strRef>
              <c:f>'D25'!$B$33</c:f>
              <c:strCache>
                <c:ptCount val="1"/>
                <c:pt idx="0">
                  <c:v>FMI</c:v>
                </c:pt>
              </c:strCache>
            </c:strRef>
          </c:tx>
          <c:spPr>
            <a:solidFill>
              <a:schemeClr val="tx1"/>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'D25'!$C$31:$H$32</c:f>
              <c:multiLvlStrCache>
                <c:ptCount val="6"/>
                <c:lvl>
                  <c:pt idx="0">
                    <c:v>I</c:v>
                  </c:pt>
                  <c:pt idx="1">
                    <c:v>II</c:v>
                  </c:pt>
                  <c:pt idx="2">
                    <c:v>III</c:v>
                  </c:pt>
                  <c:pt idx="3">
                    <c:v>IV</c:v>
                  </c:pt>
                  <c:pt idx="4">
                    <c:v>I </c:v>
                  </c:pt>
                  <c:pt idx="5">
                    <c:v>II</c:v>
                  </c:pt>
                </c:lvl>
                <c:lvl>
                  <c:pt idx="0">
                    <c:v>2023</c:v>
                  </c:pt>
                  <c:pt idx="4">
                    <c:v>2024</c:v>
                  </c:pt>
                </c:lvl>
              </c:multiLvlStrCache>
            </c:multiLvlStrRef>
          </c:cat>
          <c:val>
            <c:numRef>
              <c:f>'D25'!$C$33:$H$33</c:f>
              <c:numCache>
                <c:formatCode>0.0</c:formatCode>
                <c:ptCount val="6"/>
                <c:pt idx="0">
                  <c:v>30.104808416886698</c:v>
                </c:pt>
                <c:pt idx="1">
                  <c:v>31.44002037144304</c:v>
                </c:pt>
                <c:pt idx="2">
                  <c:v>32.438876456193917</c:v>
                </c:pt>
                <c:pt idx="3">
                  <c:v>30.842817087250534</c:v>
                </c:pt>
                <c:pt idx="4">
                  <c:v>30.576611918632</c:v>
                </c:pt>
                <c:pt idx="5">
                  <c:v>30.395719571406961</c:v>
                </c:pt>
              </c:numCache>
            </c:numRef>
          </c:val>
          <c:extLst>
            <c:ext xmlns:c16="http://schemas.microsoft.com/office/drawing/2014/chart" uri="{C3380CC4-5D6E-409C-BE32-E72D297353CC}">
              <c16:uniqueId val="{00000000-929F-44E1-8CC5-9F305734112A}"/>
            </c:ext>
          </c:extLst>
        </c:ser>
        <c:ser>
          <c:idx val="1"/>
          <c:order val="1"/>
          <c:tx>
            <c:strRef>
              <c:f>'D25'!$B$34</c:f>
              <c:strCache>
                <c:ptCount val="1"/>
                <c:pt idx="0">
                  <c:v>Grupul BM</c:v>
                </c:pt>
              </c:strCache>
            </c:strRef>
          </c:tx>
          <c:spPr>
            <a:solidFill>
              <a:srgbClr val="9B6D43"/>
            </a:solidFill>
            <a:ln w="15875">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'D25'!$C$31:$H$32</c:f>
              <c:multiLvlStrCache>
                <c:ptCount val="6"/>
                <c:lvl>
                  <c:pt idx="0">
                    <c:v>I</c:v>
                  </c:pt>
                  <c:pt idx="1">
                    <c:v>II</c:v>
                  </c:pt>
                  <c:pt idx="2">
                    <c:v>III</c:v>
                  </c:pt>
                  <c:pt idx="3">
                    <c:v>IV</c:v>
                  </c:pt>
                  <c:pt idx="4">
                    <c:v>I </c:v>
                  </c:pt>
                  <c:pt idx="5">
                    <c:v>II</c:v>
                  </c:pt>
                </c:lvl>
                <c:lvl>
                  <c:pt idx="0">
                    <c:v>2023</c:v>
                  </c:pt>
                  <c:pt idx="4">
                    <c:v>2024</c:v>
                  </c:pt>
                </c:lvl>
              </c:multiLvlStrCache>
            </c:multiLvlStrRef>
          </c:cat>
          <c:val>
            <c:numRef>
              <c:f>'D25'!$C$34:$H$34</c:f>
              <c:numCache>
                <c:formatCode>0.0</c:formatCode>
                <c:ptCount val="6"/>
                <c:pt idx="0">
                  <c:v>26.996795922710987</c:v>
                </c:pt>
                <c:pt idx="1">
                  <c:v>26.131132769760718</c:v>
                </c:pt>
                <c:pt idx="2">
                  <c:v>30.561921294567217</c:v>
                </c:pt>
                <c:pt idx="3">
                  <c:v>27.989967772253777</c:v>
                </c:pt>
                <c:pt idx="4">
                  <c:v>28.19653480091339</c:v>
                </c:pt>
                <c:pt idx="5">
                  <c:v>28.845027027770527</c:v>
                </c:pt>
              </c:numCache>
            </c:numRef>
          </c:val>
          <c:extLst>
            <c:ext xmlns:c16="http://schemas.microsoft.com/office/drawing/2014/chart" uri="{C3380CC4-5D6E-409C-BE32-E72D297353CC}">
              <c16:uniqueId val="{00000001-929F-44E1-8CC5-9F305734112A}"/>
            </c:ext>
          </c:extLst>
        </c:ser>
        <c:ser>
          <c:idx val="2"/>
          <c:order val="2"/>
          <c:tx>
            <c:strRef>
              <c:f>'D25'!$B$35</c:f>
              <c:strCache>
                <c:ptCount val="1"/>
                <c:pt idx="0">
                  <c:v>BEI</c:v>
                </c:pt>
              </c:strCache>
            </c:strRef>
          </c:tx>
          <c:spPr>
            <a:solidFill>
              <a:srgbClr val="C99057"/>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'D25'!$C$31:$H$32</c:f>
              <c:multiLvlStrCache>
                <c:ptCount val="6"/>
                <c:lvl>
                  <c:pt idx="0">
                    <c:v>I</c:v>
                  </c:pt>
                  <c:pt idx="1">
                    <c:v>II</c:v>
                  </c:pt>
                  <c:pt idx="2">
                    <c:v>III</c:v>
                  </c:pt>
                  <c:pt idx="3">
                    <c:v>IV</c:v>
                  </c:pt>
                  <c:pt idx="4">
                    <c:v>I </c:v>
                  </c:pt>
                  <c:pt idx="5">
                    <c:v>II</c:v>
                  </c:pt>
                </c:lvl>
                <c:lvl>
                  <c:pt idx="0">
                    <c:v>2023</c:v>
                  </c:pt>
                  <c:pt idx="4">
                    <c:v>2024</c:v>
                  </c:pt>
                </c:lvl>
              </c:multiLvlStrCache>
            </c:multiLvlStrRef>
          </c:cat>
          <c:val>
            <c:numRef>
              <c:f>'D25'!$C$35:$H$35</c:f>
              <c:numCache>
                <c:formatCode>0.0</c:formatCode>
                <c:ptCount val="6"/>
                <c:pt idx="0">
                  <c:v>12.650640527838657</c:v>
                </c:pt>
                <c:pt idx="1">
                  <c:v>12.387404403925419</c:v>
                </c:pt>
                <c:pt idx="2">
                  <c:v>12.842293339229316</c:v>
                </c:pt>
                <c:pt idx="3">
                  <c:v>11.778442753207722</c:v>
                </c:pt>
                <c:pt idx="4">
                  <c:v>12.147248153226521</c:v>
                </c:pt>
                <c:pt idx="5">
                  <c:v>12.555190294760878</c:v>
                </c:pt>
              </c:numCache>
            </c:numRef>
          </c:val>
          <c:extLst>
            <c:ext xmlns:c16="http://schemas.microsoft.com/office/drawing/2014/chart" uri="{C3380CC4-5D6E-409C-BE32-E72D297353CC}">
              <c16:uniqueId val="{00000002-929F-44E1-8CC5-9F305734112A}"/>
            </c:ext>
          </c:extLst>
        </c:ser>
        <c:ser>
          <c:idx val="3"/>
          <c:order val="3"/>
          <c:tx>
            <c:strRef>
              <c:f>'D25'!$B$37</c:f>
              <c:strCache>
                <c:ptCount val="1"/>
                <c:pt idx="0">
                  <c:v>BERD</c:v>
                </c:pt>
              </c:strCache>
            </c:strRef>
          </c:tx>
          <c:spPr>
            <a:solidFill>
              <a:srgbClr val="D9B28B"/>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'D25'!$C$31:$H$32</c:f>
              <c:multiLvlStrCache>
                <c:ptCount val="6"/>
                <c:lvl>
                  <c:pt idx="0">
                    <c:v>I</c:v>
                  </c:pt>
                  <c:pt idx="1">
                    <c:v>II</c:v>
                  </c:pt>
                  <c:pt idx="2">
                    <c:v>III</c:v>
                  </c:pt>
                  <c:pt idx="3">
                    <c:v>IV</c:v>
                  </c:pt>
                  <c:pt idx="4">
                    <c:v>I </c:v>
                  </c:pt>
                  <c:pt idx="5">
                    <c:v>II</c:v>
                  </c:pt>
                </c:lvl>
                <c:lvl>
                  <c:pt idx="0">
                    <c:v>2023</c:v>
                  </c:pt>
                  <c:pt idx="4">
                    <c:v>2024</c:v>
                  </c:pt>
                </c:lvl>
              </c:multiLvlStrCache>
            </c:multiLvlStrRef>
          </c:cat>
          <c:val>
            <c:numRef>
              <c:f>'D25'!$C$37:$H$37</c:f>
              <c:numCache>
                <c:formatCode>0.0</c:formatCode>
                <c:ptCount val="6"/>
                <c:pt idx="0">
                  <c:v>14.758888869714278</c:v>
                </c:pt>
                <c:pt idx="1">
                  <c:v>13.623122707163304</c:v>
                </c:pt>
                <c:pt idx="2">
                  <c:v>7.1908118234431146</c:v>
                </c:pt>
                <c:pt idx="3">
                  <c:v>8.8719241613848254</c:v>
                </c:pt>
                <c:pt idx="4">
                  <c:v>8.6570944812800388</c:v>
                </c:pt>
                <c:pt idx="5">
                  <c:v>7.6723106336739901</c:v>
                </c:pt>
              </c:numCache>
            </c:numRef>
          </c:val>
          <c:extLst>
            <c:ext xmlns:c16="http://schemas.microsoft.com/office/drawing/2014/chart" uri="{C3380CC4-5D6E-409C-BE32-E72D297353CC}">
              <c16:uniqueId val="{00000003-929F-44E1-8CC5-9F305734112A}"/>
            </c:ext>
          </c:extLst>
        </c:ser>
        <c:ser>
          <c:idx val="4"/>
          <c:order val="4"/>
          <c:tx>
            <c:strRef>
              <c:f>'D25'!$B$36</c:f>
              <c:strCache>
                <c:ptCount val="1"/>
                <c:pt idx="0">
                  <c:v>Comisia Europeană</c:v>
                </c:pt>
              </c:strCache>
            </c:strRef>
          </c:tx>
          <c:spPr>
            <a:solidFill>
              <a:srgbClr val="F7EEE5"/>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'D25'!$C$31:$H$32</c:f>
              <c:multiLvlStrCache>
                <c:ptCount val="6"/>
                <c:lvl>
                  <c:pt idx="0">
                    <c:v>I</c:v>
                  </c:pt>
                  <c:pt idx="1">
                    <c:v>II</c:v>
                  </c:pt>
                  <c:pt idx="2">
                    <c:v>III</c:v>
                  </c:pt>
                  <c:pt idx="3">
                    <c:v>IV</c:v>
                  </c:pt>
                  <c:pt idx="4">
                    <c:v>I </c:v>
                  </c:pt>
                  <c:pt idx="5">
                    <c:v>II</c:v>
                  </c:pt>
                </c:lvl>
                <c:lvl>
                  <c:pt idx="0">
                    <c:v>2023</c:v>
                  </c:pt>
                  <c:pt idx="4">
                    <c:v>2024</c:v>
                  </c:pt>
                </c:lvl>
              </c:multiLvlStrCache>
            </c:multiLvlStrRef>
          </c:cat>
          <c:val>
            <c:numRef>
              <c:f>'D25'!$C$36:$H$36</c:f>
              <c:numCache>
                <c:formatCode>0.0</c:formatCode>
                <c:ptCount val="6"/>
                <c:pt idx="0">
                  <c:v>5.4765561633906845</c:v>
                </c:pt>
                <c:pt idx="1">
                  <c:v>6.5731483113808649</c:v>
                </c:pt>
                <c:pt idx="2">
                  <c:v>6.7701252797356348</c:v>
                </c:pt>
                <c:pt idx="3">
                  <c:v>7.7155475967945044</c:v>
                </c:pt>
                <c:pt idx="4">
                  <c:v>7.6683025783721543</c:v>
                </c:pt>
                <c:pt idx="5">
                  <c:v>7.802704152510902</c:v>
                </c:pt>
              </c:numCache>
            </c:numRef>
          </c:val>
          <c:extLst>
            <c:ext xmlns:c16="http://schemas.microsoft.com/office/drawing/2014/chart" uri="{C3380CC4-5D6E-409C-BE32-E72D297353CC}">
              <c16:uniqueId val="{00000004-929F-44E1-8CC5-9F305734112A}"/>
            </c:ext>
          </c:extLst>
        </c:ser>
        <c:ser>
          <c:idx val="5"/>
          <c:order val="5"/>
          <c:tx>
            <c:strRef>
              <c:f>'D25'!$B$38</c:f>
              <c:strCache>
                <c:ptCount val="1"/>
                <c:pt idx="0">
                  <c:v>FIDA</c:v>
                </c:pt>
              </c:strCache>
            </c:strRef>
          </c:tx>
          <c:spPr>
            <a:solidFill>
              <a:srgbClr val="BFBFBF"/>
            </a:solidFill>
            <a:ln w="15875">
              <a:noFill/>
            </a:ln>
            <a:effectLst/>
          </c:spPr>
          <c:invertIfNegative val="0"/>
          <c:cat>
            <c:multiLvlStrRef>
              <c:f>'D25'!$C$31:$H$32</c:f>
              <c:multiLvlStrCache>
                <c:ptCount val="6"/>
                <c:lvl>
                  <c:pt idx="0">
                    <c:v>I</c:v>
                  </c:pt>
                  <c:pt idx="1">
                    <c:v>II</c:v>
                  </c:pt>
                  <c:pt idx="2">
                    <c:v>III</c:v>
                  </c:pt>
                  <c:pt idx="3">
                    <c:v>IV</c:v>
                  </c:pt>
                  <c:pt idx="4">
                    <c:v>I </c:v>
                  </c:pt>
                  <c:pt idx="5">
                    <c:v>II</c:v>
                  </c:pt>
                </c:lvl>
                <c:lvl>
                  <c:pt idx="0">
                    <c:v>2023</c:v>
                  </c:pt>
                  <c:pt idx="4">
                    <c:v>2024</c:v>
                  </c:pt>
                </c:lvl>
              </c:multiLvlStrCache>
            </c:multiLvlStrRef>
          </c:cat>
          <c:val>
            <c:numRef>
              <c:f>'D25'!$C$38:$H$38</c:f>
              <c:numCache>
                <c:formatCode>0.0</c:formatCode>
                <c:ptCount val="6"/>
                <c:pt idx="0">
                  <c:v>2.130107396989203</c:v>
                </c:pt>
                <c:pt idx="1">
                  <c:v>2.042740854537263</c:v>
                </c:pt>
                <c:pt idx="2">
                  <c:v>2.2181654122758001</c:v>
                </c:pt>
                <c:pt idx="3">
                  <c:v>1.9747675858512084</c:v>
                </c:pt>
                <c:pt idx="4">
                  <c:v>2.047885970961449</c:v>
                </c:pt>
                <c:pt idx="5">
                  <c:v>2.0543856512110921</c:v>
                </c:pt>
              </c:numCache>
            </c:numRef>
          </c:val>
          <c:extLst>
            <c:ext xmlns:c16="http://schemas.microsoft.com/office/drawing/2014/chart" uri="{C3380CC4-5D6E-409C-BE32-E72D297353CC}">
              <c16:uniqueId val="{00000005-929F-44E1-8CC5-9F305734112A}"/>
            </c:ext>
          </c:extLst>
        </c:ser>
        <c:ser>
          <c:idx val="6"/>
          <c:order val="6"/>
          <c:tx>
            <c:strRef>
              <c:f>'D25'!$B$39</c:f>
              <c:strCache>
                <c:ptCount val="1"/>
                <c:pt idx="0">
                  <c:v>Alți creditori</c:v>
                </c:pt>
              </c:strCache>
            </c:strRef>
          </c:tx>
          <c:spPr>
            <a:solidFill>
              <a:srgbClr val="A6A6A6"/>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'D25'!$C$31:$H$32</c:f>
              <c:multiLvlStrCache>
                <c:ptCount val="6"/>
                <c:lvl>
                  <c:pt idx="0">
                    <c:v>I</c:v>
                  </c:pt>
                  <c:pt idx="1">
                    <c:v>II</c:v>
                  </c:pt>
                  <c:pt idx="2">
                    <c:v>III</c:v>
                  </c:pt>
                  <c:pt idx="3">
                    <c:v>IV</c:v>
                  </c:pt>
                  <c:pt idx="4">
                    <c:v>I </c:v>
                  </c:pt>
                  <c:pt idx="5">
                    <c:v>II</c:v>
                  </c:pt>
                </c:lvl>
                <c:lvl>
                  <c:pt idx="0">
                    <c:v>2023</c:v>
                  </c:pt>
                  <c:pt idx="4">
                    <c:v>2024</c:v>
                  </c:pt>
                </c:lvl>
              </c:multiLvlStrCache>
            </c:multiLvlStrRef>
          </c:cat>
          <c:val>
            <c:numRef>
              <c:f>'D25'!$C$39:$H$39</c:f>
              <c:numCache>
                <c:formatCode>0.0</c:formatCode>
                <c:ptCount val="6"/>
                <c:pt idx="0">
                  <c:v>7.7999999999999954</c:v>
                </c:pt>
                <c:pt idx="1">
                  <c:v>7.8999999999999959</c:v>
                </c:pt>
                <c:pt idx="2">
                  <c:v>8.0000000000000071</c:v>
                </c:pt>
                <c:pt idx="3">
                  <c:v>10.826533043257413</c:v>
                </c:pt>
                <c:pt idx="4">
                  <c:v>10.706322096614514</c:v>
                </c:pt>
                <c:pt idx="5">
                  <c:v>10.674662668665661</c:v>
                </c:pt>
              </c:numCache>
            </c:numRef>
          </c:val>
          <c:extLst>
            <c:ext xmlns:c16="http://schemas.microsoft.com/office/drawing/2014/chart" uri="{C3380CC4-5D6E-409C-BE32-E72D297353CC}">
              <c16:uniqueId val="{00000006-929F-44E1-8CC5-9F305734112A}"/>
            </c:ext>
          </c:extLst>
        </c:ser>
        <c:dLbls>
          <c:showLegendKey val="0"/>
          <c:showVal val="0"/>
          <c:showCatName val="0"/>
          <c:showSerName val="0"/>
          <c:showPercent val="0"/>
          <c:showBubbleSize val="0"/>
        </c:dLbls>
        <c:gapWidth val="75"/>
        <c:overlap val="100"/>
        <c:axId val="1501705968"/>
        <c:axId val="1501706384"/>
      </c:barChart>
      <c:catAx>
        <c:axId val="150170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501706384"/>
        <c:crosses val="autoZero"/>
        <c:auto val="1"/>
        <c:lblAlgn val="ctr"/>
        <c:lblOffset val="100"/>
        <c:noMultiLvlLbl val="0"/>
      </c:catAx>
      <c:valAx>
        <c:axId val="1501706384"/>
        <c:scaling>
          <c:orientation val="minMax"/>
          <c:max val="100"/>
        </c:scaling>
        <c:delete val="0"/>
        <c:axPos val="l"/>
        <c:majorGridlines>
          <c:spPr>
            <a:ln w="9525" cap="flat" cmpd="sng" algn="ctr">
              <a:solidFill>
                <a:schemeClr val="tx1">
                  <a:lumMod val="15000"/>
                  <a:lumOff val="85000"/>
                </a:schemeClr>
              </a:solidFill>
              <a:prstDash val="dash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501705968"/>
        <c:crosses val="autoZero"/>
        <c:crossBetween val="between"/>
        <c:majorUnit val="10"/>
      </c:valAx>
      <c:spPr>
        <a:noFill/>
        <a:ln>
          <a:noFill/>
        </a:ln>
        <a:effectLst/>
      </c:spPr>
    </c:plotArea>
    <c:legend>
      <c:legendPos val="b"/>
      <c:layout>
        <c:manualLayout>
          <c:xMode val="edge"/>
          <c:yMode val="edge"/>
          <c:x val="9.9017501682023543E-2"/>
          <c:y val="0.91045969923416381"/>
          <c:w val="0.89085372337019442"/>
          <c:h val="6.892173848573707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7109413662827"/>
          <c:y val="3.7462745083316394E-2"/>
          <c:w val="0.84815932253171489"/>
          <c:h val="0.70559592044918829"/>
        </c:manualLayout>
      </c:layout>
      <c:barChart>
        <c:barDir val="col"/>
        <c:grouping val="clustered"/>
        <c:varyColors val="0"/>
        <c:ser>
          <c:idx val="1"/>
          <c:order val="1"/>
          <c:tx>
            <c:strRef>
              <c:f>'D26'!$B$36</c:f>
              <c:strCache>
                <c:ptCount val="1"/>
                <c:pt idx="0">
                  <c:v>Pe termen scurt</c:v>
                </c:pt>
              </c:strCache>
            </c:strRef>
          </c:tx>
          <c:spPr>
            <a:solidFill>
              <a:schemeClr val="accent2"/>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'D26'!$C$33:$H$34</c:f>
              <c:multiLvlStrCache>
                <c:ptCount val="6"/>
                <c:lvl>
                  <c:pt idx="0">
                    <c:v>I*</c:v>
                  </c:pt>
                  <c:pt idx="1">
                    <c:v>II*</c:v>
                  </c:pt>
                  <c:pt idx="2">
                    <c:v>III*</c:v>
                  </c:pt>
                  <c:pt idx="3">
                    <c:v>IV*</c:v>
                  </c:pt>
                  <c:pt idx="4">
                    <c:v>I*</c:v>
                  </c:pt>
                  <c:pt idx="5">
                    <c:v>II</c:v>
                  </c:pt>
                </c:lvl>
                <c:lvl>
                  <c:pt idx="0">
                    <c:v>2023</c:v>
                  </c:pt>
                  <c:pt idx="4">
                    <c:v>2024</c:v>
                  </c:pt>
                </c:lvl>
              </c:multiLvlStrCache>
            </c:multiLvlStrRef>
          </c:cat>
          <c:val>
            <c:numRef>
              <c:f>'D26'!$C$36:$H$36</c:f>
              <c:numCache>
                <c:formatCode>#,##0.00</c:formatCode>
                <c:ptCount val="6"/>
                <c:pt idx="0">
                  <c:v>2781.1299999999997</c:v>
                </c:pt>
                <c:pt idx="1">
                  <c:v>2808.5</c:v>
                </c:pt>
                <c:pt idx="2">
                  <c:v>2680.0499999999997</c:v>
                </c:pt>
                <c:pt idx="3">
                  <c:v>2683.3099999999995</c:v>
                </c:pt>
                <c:pt idx="4">
                  <c:v>2665.29</c:v>
                </c:pt>
                <c:pt idx="5">
                  <c:v>2564</c:v>
                </c:pt>
              </c:numCache>
            </c:numRef>
          </c:val>
          <c:extLst>
            <c:ext xmlns:c16="http://schemas.microsoft.com/office/drawing/2014/chart" uri="{C3380CC4-5D6E-409C-BE32-E72D297353CC}">
              <c16:uniqueId val="{00000000-49A8-4B53-B013-3102B9A3BD46}"/>
            </c:ext>
          </c:extLst>
        </c:ser>
        <c:ser>
          <c:idx val="2"/>
          <c:order val="2"/>
          <c:tx>
            <c:strRef>
              <c:f>'D26'!$B$37</c:f>
              <c:strCache>
                <c:ptCount val="1"/>
                <c:pt idx="0">
                  <c:v>Pe termen lung</c:v>
                </c:pt>
              </c:strCache>
            </c:strRef>
          </c:tx>
          <c:spPr>
            <a:solidFill>
              <a:schemeClr val="accent3"/>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'D26'!$C$33:$H$34</c:f>
              <c:multiLvlStrCache>
                <c:ptCount val="6"/>
                <c:lvl>
                  <c:pt idx="0">
                    <c:v>I*</c:v>
                  </c:pt>
                  <c:pt idx="1">
                    <c:v>II*</c:v>
                  </c:pt>
                  <c:pt idx="2">
                    <c:v>III*</c:v>
                  </c:pt>
                  <c:pt idx="3">
                    <c:v>IV*</c:v>
                  </c:pt>
                  <c:pt idx="4">
                    <c:v>I*</c:v>
                  </c:pt>
                  <c:pt idx="5">
                    <c:v>II</c:v>
                  </c:pt>
                </c:lvl>
                <c:lvl>
                  <c:pt idx="0">
                    <c:v>2023</c:v>
                  </c:pt>
                  <c:pt idx="4">
                    <c:v>2024</c:v>
                  </c:pt>
                </c:lvl>
              </c:multiLvlStrCache>
            </c:multiLvlStrRef>
          </c:cat>
          <c:val>
            <c:numRef>
              <c:f>'D26'!$C$37:$H$37</c:f>
              <c:numCache>
                <c:formatCode>#,##0.00</c:formatCode>
                <c:ptCount val="6"/>
                <c:pt idx="0">
                  <c:v>3619.91</c:v>
                </c:pt>
                <c:pt idx="1">
                  <c:v>3587.01</c:v>
                </c:pt>
                <c:pt idx="2">
                  <c:v>3534.83</c:v>
                </c:pt>
                <c:pt idx="3">
                  <c:v>3615.01</c:v>
                </c:pt>
                <c:pt idx="4">
                  <c:v>3591.53</c:v>
                </c:pt>
                <c:pt idx="5">
                  <c:v>3540.58</c:v>
                </c:pt>
              </c:numCache>
            </c:numRef>
          </c:val>
          <c:extLst>
            <c:ext xmlns:c16="http://schemas.microsoft.com/office/drawing/2014/chart" uri="{C3380CC4-5D6E-409C-BE32-E72D297353CC}">
              <c16:uniqueId val="{00000001-49A8-4B53-B013-3102B9A3BD46}"/>
            </c:ext>
          </c:extLst>
        </c:ser>
        <c:dLbls>
          <c:showLegendKey val="0"/>
          <c:showVal val="0"/>
          <c:showCatName val="0"/>
          <c:showSerName val="0"/>
          <c:showPercent val="0"/>
          <c:showBubbleSize val="0"/>
        </c:dLbls>
        <c:gapWidth val="150"/>
        <c:axId val="1189340256"/>
        <c:axId val="1097582464"/>
      </c:barChart>
      <c:lineChart>
        <c:grouping val="standard"/>
        <c:varyColors val="0"/>
        <c:ser>
          <c:idx val="0"/>
          <c:order val="0"/>
          <c:tx>
            <c:strRef>
              <c:f>'D26'!$B$35</c:f>
              <c:strCache>
                <c:ptCount val="1"/>
                <c:pt idx="0">
                  <c:v>Datoria externă privată</c:v>
                </c:pt>
              </c:strCache>
            </c:strRef>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dLbls>
            <c:dLbl>
              <c:idx val="0"/>
              <c:layout>
                <c:manualLayout>
                  <c:x val="-2.8742511356183869E-2"/>
                  <c:y val="-2.7245632787866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B5-497B-9732-33205A3843E5}"/>
                </c:ext>
              </c:extLst>
            </c:dLbl>
            <c:dLbl>
              <c:idx val="1"/>
              <c:layout>
                <c:manualLayout>
                  <c:x val="-3.5129736102002471E-2"/>
                  <c:y val="-3.0651336886349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B5-497B-9732-33205A3843E5}"/>
                </c:ext>
              </c:extLst>
            </c:dLbl>
            <c:dLbl>
              <c:idx val="2"/>
              <c:layout>
                <c:manualLayout>
                  <c:x val="-4.4710573220730472E-2"/>
                  <c:y val="-3.74627450833163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B5-497B-9732-33205A3843E5}"/>
                </c:ext>
              </c:extLst>
            </c:dLbl>
            <c:dLbl>
              <c:idx val="3"/>
              <c:layout>
                <c:manualLayout>
                  <c:x val="-4.4710573220730417E-2"/>
                  <c:y val="-3.0651336886349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B5-497B-9732-33205A3843E5}"/>
                </c:ext>
              </c:extLst>
            </c:dLbl>
            <c:dLbl>
              <c:idx val="4"/>
              <c:layout>
                <c:manualLayout>
                  <c:x val="-4.790418559363973E-2"/>
                  <c:y val="-3.0651336886349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B5-497B-9732-33205A3843E5}"/>
                </c:ext>
              </c:extLst>
            </c:dLbl>
            <c:dLbl>
              <c:idx val="5"/>
              <c:layout>
                <c:manualLayout>
                  <c:x val="-1.9161674237455777E-2"/>
                  <c:y val="-2.7245632787866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B5-497B-9732-33205A3843E5}"/>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bg2">
                          <a:lumMod val="50000"/>
                        </a:schemeClr>
                      </a:solidFill>
                      <a:round/>
                    </a:ln>
                    <a:effectLst/>
                  </c:spPr>
                </c15:leaderLines>
              </c:ext>
            </c:extLst>
          </c:dLbls>
          <c:cat>
            <c:multiLvlStrRef>
              <c:f>'D26'!$C$33:$H$34</c:f>
              <c:multiLvlStrCache>
                <c:ptCount val="6"/>
                <c:lvl>
                  <c:pt idx="0">
                    <c:v>I*</c:v>
                  </c:pt>
                  <c:pt idx="1">
                    <c:v>II*</c:v>
                  </c:pt>
                  <c:pt idx="2">
                    <c:v>III*</c:v>
                  </c:pt>
                  <c:pt idx="3">
                    <c:v>IV*</c:v>
                  </c:pt>
                  <c:pt idx="4">
                    <c:v>I*</c:v>
                  </c:pt>
                  <c:pt idx="5">
                    <c:v>II</c:v>
                  </c:pt>
                </c:lvl>
                <c:lvl>
                  <c:pt idx="0">
                    <c:v>2023</c:v>
                  </c:pt>
                  <c:pt idx="4">
                    <c:v>2024</c:v>
                  </c:pt>
                </c:lvl>
              </c:multiLvlStrCache>
            </c:multiLvlStrRef>
          </c:cat>
          <c:val>
            <c:numRef>
              <c:f>'D26'!$C$35:$H$35</c:f>
              <c:numCache>
                <c:formatCode>#,##0.00</c:formatCode>
                <c:ptCount val="6"/>
                <c:pt idx="0">
                  <c:v>6401.04</c:v>
                </c:pt>
                <c:pt idx="1">
                  <c:v>6395.51</c:v>
                </c:pt>
                <c:pt idx="2">
                  <c:v>6214.88</c:v>
                </c:pt>
                <c:pt idx="3">
                  <c:v>6298.32</c:v>
                </c:pt>
                <c:pt idx="4">
                  <c:v>6256.82</c:v>
                </c:pt>
                <c:pt idx="5">
                  <c:v>6104.58</c:v>
                </c:pt>
              </c:numCache>
            </c:numRef>
          </c:val>
          <c:smooth val="0"/>
          <c:extLst>
            <c:ext xmlns:c16="http://schemas.microsoft.com/office/drawing/2014/chart" uri="{C3380CC4-5D6E-409C-BE32-E72D297353CC}">
              <c16:uniqueId val="{00000002-49A8-4B53-B013-3102B9A3BD46}"/>
            </c:ext>
          </c:extLst>
        </c:ser>
        <c:dLbls>
          <c:showLegendKey val="0"/>
          <c:showVal val="0"/>
          <c:showCatName val="0"/>
          <c:showSerName val="0"/>
          <c:showPercent val="0"/>
          <c:showBubbleSize val="0"/>
        </c:dLbls>
        <c:marker val="1"/>
        <c:smooth val="0"/>
        <c:axId val="1189340256"/>
        <c:axId val="1097582464"/>
      </c:lineChart>
      <c:catAx>
        <c:axId val="1189340256"/>
        <c:scaling>
          <c:orientation val="minMax"/>
        </c:scaling>
        <c:delete val="0"/>
        <c:axPos val="b"/>
        <c:majorGridlines>
          <c:spPr>
            <a:ln w="9525" cap="flat" cmpd="sng" algn="ctr">
              <a:solidFill>
                <a:schemeClr val="bg1">
                  <a:lumMod val="75000"/>
                </a:schemeClr>
              </a:solidFill>
              <a:prstDash val="dash"/>
              <a:round/>
            </a:ln>
            <a:effectLst/>
          </c:spPr>
        </c:majorGridlines>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crossAx val="1097582464"/>
        <c:crosses val="autoZero"/>
        <c:auto val="1"/>
        <c:lblAlgn val="ctr"/>
        <c:lblOffset val="100"/>
        <c:noMultiLvlLbl val="0"/>
      </c:catAx>
      <c:valAx>
        <c:axId val="109758246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crossAx val="1189340256"/>
        <c:crosses val="autoZero"/>
        <c:crossBetween val="between"/>
      </c:valAx>
      <c:spPr>
        <a:noFill/>
        <a:ln>
          <a:noFill/>
        </a:ln>
        <a:effectLst/>
      </c:spPr>
    </c:plotArea>
    <c:legend>
      <c:legendPos val="b"/>
      <c:layout>
        <c:manualLayout>
          <c:xMode val="edge"/>
          <c:yMode val="edge"/>
          <c:x val="7.0415573053368274E-3"/>
          <c:y val="0.88430474562072037"/>
          <c:w val="0.95536111111111111"/>
          <c:h val="8.79175808881539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2771689080956023"/>
          <c:y val="0.24617340140698521"/>
          <c:w val="0.59666252017696242"/>
          <c:h val="0.623299486662244"/>
        </c:manualLayout>
      </c:layout>
      <c:pieChart>
        <c:varyColors val="1"/>
        <c:ser>
          <c:idx val="0"/>
          <c:order val="0"/>
          <c:dPt>
            <c:idx val="0"/>
            <c:bubble3D val="0"/>
            <c:spPr>
              <a:solidFill>
                <a:schemeClr val="accent5">
                  <a:shade val="53000"/>
                </a:schemeClr>
              </a:solidFill>
              <a:ln w="19050">
                <a:solidFill>
                  <a:schemeClr val="lt1"/>
                </a:solidFill>
              </a:ln>
              <a:effectLst/>
            </c:spPr>
            <c:extLst>
              <c:ext xmlns:c16="http://schemas.microsoft.com/office/drawing/2014/chart" uri="{C3380CC4-5D6E-409C-BE32-E72D297353CC}">
                <c16:uniqueId val="{00000001-61FD-4758-AD22-CAA7A17BCE74}"/>
              </c:ext>
            </c:extLst>
          </c:dPt>
          <c:dPt>
            <c:idx val="1"/>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3-61FD-4758-AD22-CAA7A17BCE7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61FD-4758-AD22-CAA7A17BCE74}"/>
              </c:ext>
            </c:extLst>
          </c:dPt>
          <c:dPt>
            <c:idx val="3"/>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7-E57D-4D26-9BA1-76AA8C9B4F8F}"/>
              </c:ext>
            </c:extLst>
          </c:dPt>
          <c:dPt>
            <c:idx val="4"/>
            <c:bubble3D val="0"/>
            <c:spPr>
              <a:solidFill>
                <a:schemeClr val="accent5">
                  <a:tint val="54000"/>
                </a:schemeClr>
              </a:solidFill>
              <a:ln w="19050">
                <a:solidFill>
                  <a:schemeClr val="lt1"/>
                </a:solidFill>
              </a:ln>
              <a:effectLst/>
            </c:spPr>
            <c:extLst>
              <c:ext xmlns:c16="http://schemas.microsoft.com/office/drawing/2014/chart" uri="{C3380CC4-5D6E-409C-BE32-E72D297353CC}">
                <c16:uniqueId val="{00000007-61FD-4758-AD22-CAA7A17BCE74}"/>
              </c:ext>
            </c:extLst>
          </c:dPt>
          <c:dLbls>
            <c:dLbl>
              <c:idx val="0"/>
              <c:layout>
                <c:manualLayout>
                  <c:x val="-0.15661988961381243"/>
                  <c:y val="0.1259775901166614"/>
                </c:manualLayout>
              </c:layout>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bestFit"/>
              <c:showLegendKey val="0"/>
              <c:showVal val="1"/>
              <c:showCatName val="1"/>
              <c:showSerName val="0"/>
              <c:showPercent val="0"/>
              <c:showBubbleSize val="0"/>
              <c:extLst>
                <c:ext xmlns:c15="http://schemas.microsoft.com/office/drawing/2012/chart" uri="{CE6537A1-D6FC-4f65-9D91-7224C49458BB}">
                  <c15:layout>
                    <c:manualLayout>
                      <c:w val="0.33185616774106214"/>
                      <c:h val="0.29081640441812751"/>
                    </c:manualLayout>
                  </c15:layout>
                </c:ext>
                <c:ext xmlns:c16="http://schemas.microsoft.com/office/drawing/2014/chart" uri="{C3380CC4-5D6E-409C-BE32-E72D297353CC}">
                  <c16:uniqueId val="{00000001-61FD-4758-AD22-CAA7A17BCE74}"/>
                </c:ext>
              </c:extLst>
            </c:dLbl>
            <c:dLbl>
              <c:idx val="1"/>
              <c:layout>
                <c:manualLayout>
                  <c:x val="4.4884841347107553E-2"/>
                  <c:y val="-0.17346943421432165"/>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FD-4758-AD22-CAA7A17BCE74}"/>
                </c:ext>
              </c:extLst>
            </c:dLbl>
            <c:dLbl>
              <c:idx val="2"/>
              <c:layout>
                <c:manualLayout>
                  <c:x val="-2.0946353379372014E-2"/>
                  <c:y val="0.1709184131229345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FD-4758-AD22-CAA7A17BCE74}"/>
                </c:ext>
              </c:extLst>
            </c:dLbl>
            <c:dLbl>
              <c:idx val="4"/>
              <c:layout>
                <c:manualLayout>
                  <c:x val="0.25396809322320701"/>
                  <c:y val="6.8027229103655553E-3"/>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54497360330297118"/>
                      <c:h val="0.19557828367300972"/>
                    </c:manualLayout>
                  </c15:layout>
                </c:ext>
                <c:ext xmlns:c16="http://schemas.microsoft.com/office/drawing/2014/chart" uri="{C3380CC4-5D6E-409C-BE32-E72D297353CC}">
                  <c16:uniqueId val="{00000007-61FD-4758-AD22-CAA7A17BCE74}"/>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'D26'!$J$35:$J$39</c:f>
              <c:strCache>
                <c:ptCount val="5"/>
                <c:pt idx="0">
                  <c:v>Credite comerciale şi avansuri</c:v>
                </c:pt>
                <c:pt idx="1">
                  <c:v>Împrumuturi</c:v>
                </c:pt>
                <c:pt idx="2">
                  <c:v>Angajamentele aferente datoriei întreprinderilor cu investiţii directe față de investitorii lor direcți</c:v>
                </c:pt>
                <c:pt idx="3">
                  <c:v>Numerar şi depozite</c:v>
                </c:pt>
                <c:pt idx="4">
                  <c:v>Alte angajamente aferente datoriei</c:v>
                </c:pt>
              </c:strCache>
            </c:strRef>
          </c:cat>
          <c:val>
            <c:numRef>
              <c:f>'D26'!$K$35:$K$39</c:f>
              <c:numCache>
                <c:formatCode>0.0%</c:formatCode>
                <c:ptCount val="5"/>
                <c:pt idx="0">
                  <c:v>0.33500000000000002</c:v>
                </c:pt>
                <c:pt idx="1">
                  <c:v>0.32800000000000001</c:v>
                </c:pt>
                <c:pt idx="2">
                  <c:v>0.29899999999999999</c:v>
                </c:pt>
                <c:pt idx="3">
                  <c:v>0.03</c:v>
                </c:pt>
                <c:pt idx="4">
                  <c:v>8.0000000000000002E-3</c:v>
                </c:pt>
              </c:numCache>
            </c:numRef>
          </c:val>
          <c:extLst>
            <c:ext xmlns:c16="http://schemas.microsoft.com/office/drawing/2014/chart" uri="{C3380CC4-5D6E-409C-BE32-E72D297353CC}">
              <c16:uniqueId val="{00000006-61FD-4758-AD22-CAA7A17BCE7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325805295673199E-2"/>
          <c:y val="3.9105462694356191E-2"/>
          <c:w val="0.90294195105566499"/>
          <c:h val="0.58891946523342498"/>
        </c:manualLayout>
      </c:layout>
      <c:barChart>
        <c:barDir val="col"/>
        <c:grouping val="stacked"/>
        <c:varyColors val="0"/>
        <c:ser>
          <c:idx val="0"/>
          <c:order val="0"/>
          <c:tx>
            <c:strRef>
              <c:f>'D27'!$B$34</c:f>
              <c:strCache>
                <c:ptCount val="1"/>
                <c:pt idx="0">
                  <c:v>Societăţi nefinanciare</c:v>
                </c:pt>
              </c:strCache>
            </c:strRef>
          </c:tx>
          <c:spPr>
            <a:solidFill>
              <a:srgbClr val="774F27"/>
            </a:solidFill>
            <a:ln w="15875">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'D27'!$C$33:$H$33</c:f>
              <c:strCache>
                <c:ptCount val="6"/>
                <c:pt idx="0">
                  <c:v>2023-I*</c:v>
                </c:pt>
                <c:pt idx="1">
                  <c:v>2023-II*</c:v>
                </c:pt>
                <c:pt idx="2">
                  <c:v>2023-III*</c:v>
                </c:pt>
                <c:pt idx="3">
                  <c:v>2023-IV*</c:v>
                </c:pt>
                <c:pt idx="4">
                  <c:v>2024-I*</c:v>
                </c:pt>
                <c:pt idx="5">
                  <c:v>2024-II</c:v>
                </c:pt>
              </c:strCache>
            </c:strRef>
          </c:cat>
          <c:val>
            <c:numRef>
              <c:f>'D27'!$C$34:$H$34</c:f>
              <c:numCache>
                <c:formatCode>#,##0.00</c:formatCode>
                <c:ptCount val="6"/>
                <c:pt idx="0">
                  <c:v>3618.7495587892172</c:v>
                </c:pt>
                <c:pt idx="1">
                  <c:v>3665.0795587892167</c:v>
                </c:pt>
                <c:pt idx="2">
                  <c:v>3537.2495587892172</c:v>
                </c:pt>
                <c:pt idx="3">
                  <c:v>3535.719558789217</c:v>
                </c:pt>
                <c:pt idx="4">
                  <c:v>3549.599558789218</c:v>
                </c:pt>
                <c:pt idx="5">
                  <c:v>3438.7295587892172</c:v>
                </c:pt>
              </c:numCache>
            </c:numRef>
          </c:val>
          <c:extLst>
            <c:ext xmlns:c16="http://schemas.microsoft.com/office/drawing/2014/chart" uri="{C3380CC4-5D6E-409C-BE32-E72D297353CC}">
              <c16:uniqueId val="{00000000-747D-428A-A218-0E5D489D3595}"/>
            </c:ext>
          </c:extLst>
        </c:ser>
        <c:ser>
          <c:idx val="1"/>
          <c:order val="1"/>
          <c:tx>
            <c:strRef>
              <c:f>'D27'!$B$35</c:f>
              <c:strCache>
                <c:ptCount val="1"/>
                <c:pt idx="0">
                  <c:v>Investiții directe: creditarea intragrup</c:v>
                </c:pt>
              </c:strCache>
            </c:strRef>
          </c:tx>
          <c:spPr>
            <a:solidFill>
              <a:srgbClr val="B27E4E"/>
            </a:solidFill>
            <a:ln w="15875">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'D27'!$C$33:$H$33</c:f>
              <c:strCache>
                <c:ptCount val="6"/>
                <c:pt idx="0">
                  <c:v>2023-I*</c:v>
                </c:pt>
                <c:pt idx="1">
                  <c:v>2023-II*</c:v>
                </c:pt>
                <c:pt idx="2">
                  <c:v>2023-III*</c:v>
                </c:pt>
                <c:pt idx="3">
                  <c:v>2023-IV*</c:v>
                </c:pt>
                <c:pt idx="4">
                  <c:v>2024-I*</c:v>
                </c:pt>
                <c:pt idx="5">
                  <c:v>2024-II</c:v>
                </c:pt>
              </c:strCache>
            </c:strRef>
          </c:cat>
          <c:val>
            <c:numRef>
              <c:f>'D27'!$C$35:$H$35</c:f>
              <c:numCache>
                <c:formatCode>#,##0.00</c:formatCode>
                <c:ptCount val="6"/>
                <c:pt idx="0">
                  <c:v>1898.87</c:v>
                </c:pt>
                <c:pt idx="1">
                  <c:v>1889.05</c:v>
                </c:pt>
                <c:pt idx="2">
                  <c:v>1846.0900000000001</c:v>
                </c:pt>
                <c:pt idx="3">
                  <c:v>1880.4499999999998</c:v>
                </c:pt>
                <c:pt idx="4">
                  <c:v>1852.7</c:v>
                </c:pt>
                <c:pt idx="5">
                  <c:v>1822.9100000000003</c:v>
                </c:pt>
              </c:numCache>
            </c:numRef>
          </c:val>
          <c:extLst>
            <c:ext xmlns:c16="http://schemas.microsoft.com/office/drawing/2014/chart" uri="{C3380CC4-5D6E-409C-BE32-E72D297353CC}">
              <c16:uniqueId val="{00000001-747D-428A-A218-0E5D489D3595}"/>
            </c:ext>
          </c:extLst>
        </c:ser>
        <c:ser>
          <c:idx val="2"/>
          <c:order val="2"/>
          <c:tx>
            <c:strRef>
              <c:f>'D27'!$B$36</c:f>
              <c:strCache>
                <c:ptCount val="1"/>
                <c:pt idx="0">
                  <c:v>Societăți care acceptă depozite</c:v>
                </c:pt>
              </c:strCache>
            </c:strRef>
          </c:tx>
          <c:spPr>
            <a:solidFill>
              <a:srgbClr val="E5C9AD"/>
            </a:solidFill>
            <a:ln w="15875">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'D27'!$C$33:$H$33</c:f>
              <c:strCache>
                <c:ptCount val="6"/>
                <c:pt idx="0">
                  <c:v>2023-I*</c:v>
                </c:pt>
                <c:pt idx="1">
                  <c:v>2023-II*</c:v>
                </c:pt>
                <c:pt idx="2">
                  <c:v>2023-III*</c:v>
                </c:pt>
                <c:pt idx="3">
                  <c:v>2023-IV*</c:v>
                </c:pt>
                <c:pt idx="4">
                  <c:v>2024-I*</c:v>
                </c:pt>
                <c:pt idx="5">
                  <c:v>2024-II</c:v>
                </c:pt>
              </c:strCache>
            </c:strRef>
          </c:cat>
          <c:val>
            <c:numRef>
              <c:f>'D27'!$C$36:$H$36</c:f>
              <c:numCache>
                <c:formatCode>#,##0.00</c:formatCode>
                <c:ptCount val="6"/>
                <c:pt idx="0">
                  <c:v>504.08</c:v>
                </c:pt>
                <c:pt idx="1">
                  <c:v>445.41</c:v>
                </c:pt>
                <c:pt idx="2">
                  <c:v>438.34000000000003</c:v>
                </c:pt>
                <c:pt idx="3">
                  <c:v>494.4</c:v>
                </c:pt>
                <c:pt idx="4">
                  <c:v>463.72</c:v>
                </c:pt>
                <c:pt idx="5">
                  <c:v>440.21999999999997</c:v>
                </c:pt>
              </c:numCache>
            </c:numRef>
          </c:val>
          <c:extLst>
            <c:ext xmlns:c16="http://schemas.microsoft.com/office/drawing/2014/chart" uri="{C3380CC4-5D6E-409C-BE32-E72D297353CC}">
              <c16:uniqueId val="{00000002-747D-428A-A218-0E5D489D3595}"/>
            </c:ext>
          </c:extLst>
        </c:ser>
        <c:ser>
          <c:idx val="3"/>
          <c:order val="3"/>
          <c:tx>
            <c:strRef>
              <c:f>'D27'!$B$37</c:f>
              <c:strCache>
                <c:ptCount val="1"/>
                <c:pt idx="0">
                  <c:v>Alte societăţi financiare</c:v>
                </c:pt>
              </c:strCache>
            </c:strRef>
          </c:tx>
          <c:spPr>
            <a:solidFill>
              <a:srgbClr val="F8F0E8"/>
            </a:solidFill>
            <a:ln w="15875">
              <a:noFill/>
            </a:ln>
            <a:effectLst/>
          </c:spPr>
          <c:invertIfNegative val="0"/>
          <c:cat>
            <c:strRef>
              <c:f>'D27'!$C$33:$H$33</c:f>
              <c:strCache>
                <c:ptCount val="6"/>
                <c:pt idx="0">
                  <c:v>2023-I*</c:v>
                </c:pt>
                <c:pt idx="1">
                  <c:v>2023-II*</c:v>
                </c:pt>
                <c:pt idx="2">
                  <c:v>2023-III*</c:v>
                </c:pt>
                <c:pt idx="3">
                  <c:v>2023-IV*</c:v>
                </c:pt>
                <c:pt idx="4">
                  <c:v>2024-I*</c:v>
                </c:pt>
                <c:pt idx="5">
                  <c:v>2024-II</c:v>
                </c:pt>
              </c:strCache>
            </c:strRef>
          </c:cat>
          <c:val>
            <c:numRef>
              <c:f>'D27'!$C$37:$H$37</c:f>
              <c:numCache>
                <c:formatCode>#,##0.00</c:formatCode>
                <c:ptCount val="6"/>
                <c:pt idx="0">
                  <c:v>312.08999999999997</c:v>
                </c:pt>
                <c:pt idx="1">
                  <c:v>328.13</c:v>
                </c:pt>
                <c:pt idx="2">
                  <c:v>324.39999999999998</c:v>
                </c:pt>
                <c:pt idx="3">
                  <c:v>316.52999999999997</c:v>
                </c:pt>
                <c:pt idx="4">
                  <c:v>318.17</c:v>
                </c:pt>
                <c:pt idx="5">
                  <c:v>329.32</c:v>
                </c:pt>
              </c:numCache>
            </c:numRef>
          </c:val>
          <c:extLst>
            <c:ext xmlns:c16="http://schemas.microsoft.com/office/drawing/2014/chart" uri="{C3380CC4-5D6E-409C-BE32-E72D297353CC}">
              <c16:uniqueId val="{00000003-747D-428A-A218-0E5D489D3595}"/>
            </c:ext>
          </c:extLst>
        </c:ser>
        <c:ser>
          <c:idx val="4"/>
          <c:order val="4"/>
          <c:tx>
            <c:strRef>
              <c:f>'D27'!$B$38</c:f>
              <c:strCache>
                <c:ptCount val="1"/>
                <c:pt idx="0">
                  <c:v>Gospodăriile populaţiei şi IFSLSGP</c:v>
                </c:pt>
              </c:strCache>
            </c:strRef>
          </c:tx>
          <c:spPr>
            <a:solidFill>
              <a:srgbClr val="5C3D1E"/>
            </a:solidFill>
            <a:ln w="15875">
              <a:noFill/>
            </a:ln>
            <a:effectLst/>
          </c:spPr>
          <c:invertIfNegative val="0"/>
          <c:cat>
            <c:strRef>
              <c:f>'D27'!$C$33:$H$33</c:f>
              <c:strCache>
                <c:ptCount val="6"/>
                <c:pt idx="0">
                  <c:v>2023-I*</c:v>
                </c:pt>
                <c:pt idx="1">
                  <c:v>2023-II*</c:v>
                </c:pt>
                <c:pt idx="2">
                  <c:v>2023-III*</c:v>
                </c:pt>
                <c:pt idx="3">
                  <c:v>2023-IV*</c:v>
                </c:pt>
                <c:pt idx="4">
                  <c:v>2024-I*</c:v>
                </c:pt>
                <c:pt idx="5">
                  <c:v>2024-II</c:v>
                </c:pt>
              </c:strCache>
            </c:strRef>
          </c:cat>
          <c:val>
            <c:numRef>
              <c:f>'D27'!$C$38:$H$38</c:f>
              <c:numCache>
                <c:formatCode>#,##0.00</c:formatCode>
                <c:ptCount val="6"/>
                <c:pt idx="0">
                  <c:v>67.250441210782725</c:v>
                </c:pt>
                <c:pt idx="1">
                  <c:v>67.840441210782714</c:v>
                </c:pt>
                <c:pt idx="2">
                  <c:v>68.800441210782722</c:v>
                </c:pt>
                <c:pt idx="3">
                  <c:v>71.220441210782724</c:v>
                </c:pt>
                <c:pt idx="4">
                  <c:v>72.63044121078272</c:v>
                </c:pt>
                <c:pt idx="5">
                  <c:v>73.400441210782731</c:v>
                </c:pt>
              </c:numCache>
            </c:numRef>
          </c:val>
          <c:extLst>
            <c:ext xmlns:c16="http://schemas.microsoft.com/office/drawing/2014/chart" uri="{C3380CC4-5D6E-409C-BE32-E72D297353CC}">
              <c16:uniqueId val="{00000004-747D-428A-A218-0E5D489D3595}"/>
            </c:ext>
          </c:extLst>
        </c:ser>
        <c:dLbls>
          <c:showLegendKey val="0"/>
          <c:showVal val="0"/>
          <c:showCatName val="0"/>
          <c:showSerName val="0"/>
          <c:showPercent val="0"/>
          <c:showBubbleSize val="0"/>
        </c:dLbls>
        <c:gapWidth val="82"/>
        <c:overlap val="100"/>
        <c:axId val="634430112"/>
        <c:axId val="634412224"/>
      </c:barChart>
      <c:catAx>
        <c:axId val="634430112"/>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34412224"/>
        <c:crosses val="autoZero"/>
        <c:auto val="1"/>
        <c:lblAlgn val="ctr"/>
        <c:lblOffset val="100"/>
        <c:noMultiLvlLbl val="0"/>
      </c:catAx>
      <c:valAx>
        <c:axId val="634412224"/>
        <c:scaling>
          <c:orientation val="minMax"/>
          <c:max val="700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34430112"/>
        <c:crosses val="autoZero"/>
        <c:crossBetween val="between"/>
      </c:valAx>
      <c:spPr>
        <a:noFill/>
        <a:ln>
          <a:noFill/>
        </a:ln>
        <a:effectLst/>
      </c:spPr>
    </c:plotArea>
    <c:legend>
      <c:legendPos val="b"/>
      <c:layout>
        <c:manualLayout>
          <c:xMode val="edge"/>
          <c:yMode val="edge"/>
          <c:x val="9.4192059466712497E-2"/>
          <c:y val="0.72993680137808858"/>
          <c:w val="0.86968532610736571"/>
          <c:h val="0.2389649119946963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83207639913773"/>
          <c:y val="2.9852075678680264E-2"/>
          <c:w val="0.88160238228318355"/>
          <c:h val="0.7353952021792135"/>
        </c:manualLayout>
      </c:layout>
      <c:barChart>
        <c:barDir val="col"/>
        <c:grouping val="clustered"/>
        <c:varyColors val="0"/>
        <c:ser>
          <c:idx val="1"/>
          <c:order val="1"/>
          <c:tx>
            <c:strRef>
              <c:f>'D2'!$B$36</c:f>
              <c:strCache>
                <c:ptCount val="1"/>
                <c:pt idx="0">
                  <c:v>Active fin. externe / PIB</c:v>
                </c:pt>
              </c:strCache>
            </c:strRef>
          </c:tx>
          <c:spPr>
            <a:solidFill>
              <a:srgbClr val="A26A38"/>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1"/>
              <c:pt idx="0">
                <c:v>43921</c:v>
              </c:pt>
              <c:pt idx="1">
                <c:v>30.06.2020</c:v>
              </c:pt>
              <c:pt idx="2">
                <c:v>30.09.2020</c:v>
              </c:pt>
              <c:pt idx="3">
                <c:v>31.12.2020</c:v>
              </c:pt>
              <c:pt idx="4">
                <c:v>31.03.
2021</c:v>
              </c:pt>
              <c:pt idx="5">
                <c:v>30.06.
2021</c:v>
              </c:pt>
              <c:pt idx="6">
                <c:v>30.09.
2021</c:v>
              </c:pt>
              <c:pt idx="7">
                <c:v>31.12.
2021</c:v>
              </c:pt>
              <c:pt idx="8">
                <c:v>31.03.
2022*</c:v>
              </c:pt>
              <c:pt idx="9">
                <c:v>30.06.
2022*</c:v>
              </c:pt>
              <c:pt idx="10">
                <c:v>30.09.
2022*</c:v>
              </c:pt>
            </c:strLit>
          </c:cat>
          <c:val>
            <c:numRef>
              <c:f>'D2'!$C$36:$H$36</c:f>
              <c:numCache>
                <c:formatCode>0.0</c:formatCode>
                <c:ptCount val="6"/>
                <c:pt idx="0">
                  <c:v>45.5</c:v>
                </c:pt>
                <c:pt idx="1">
                  <c:v>45.6</c:v>
                </c:pt>
                <c:pt idx="2">
                  <c:v>43.5</c:v>
                </c:pt>
                <c:pt idx="3">
                  <c:v>46.9</c:v>
                </c:pt>
                <c:pt idx="4">
                  <c:v>45.3</c:v>
                </c:pt>
                <c:pt idx="5">
                  <c:v>44.3</c:v>
                </c:pt>
              </c:numCache>
            </c:numRef>
          </c:val>
          <c:extLst>
            <c:ext xmlns:c16="http://schemas.microsoft.com/office/drawing/2014/chart" uri="{C3380CC4-5D6E-409C-BE32-E72D297353CC}">
              <c16:uniqueId val="{00000000-BCF1-44C7-B75D-CE4CBFF13A0B}"/>
            </c:ext>
          </c:extLst>
        </c:ser>
        <c:ser>
          <c:idx val="2"/>
          <c:order val="2"/>
          <c:tx>
            <c:strRef>
              <c:f>'D2'!$B$37</c:f>
              <c:strCache>
                <c:ptCount val="1"/>
                <c:pt idx="0">
                  <c:v>Pasive externe / PIB</c:v>
                </c:pt>
              </c:strCache>
            </c:strRef>
          </c:tx>
          <c:spPr>
            <a:solidFill>
              <a:srgbClr val="A6A6A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1"/>
              <c:pt idx="0">
                <c:v>43921</c:v>
              </c:pt>
              <c:pt idx="1">
                <c:v>30.06.2020</c:v>
              </c:pt>
              <c:pt idx="2">
                <c:v>30.09.2020</c:v>
              </c:pt>
              <c:pt idx="3">
                <c:v>31.12.2020</c:v>
              </c:pt>
              <c:pt idx="4">
                <c:v>31.03.
2021</c:v>
              </c:pt>
              <c:pt idx="5">
                <c:v>30.06.
2021</c:v>
              </c:pt>
              <c:pt idx="6">
                <c:v>30.09.
2021</c:v>
              </c:pt>
              <c:pt idx="7">
                <c:v>31.12.
2021</c:v>
              </c:pt>
              <c:pt idx="8">
                <c:v>31.03.
2022*</c:v>
              </c:pt>
              <c:pt idx="9">
                <c:v>30.06.
2022*</c:v>
              </c:pt>
              <c:pt idx="10">
                <c:v>30.09.
2022*</c:v>
              </c:pt>
            </c:strLit>
          </c:cat>
          <c:val>
            <c:numRef>
              <c:f>'D2'!$C$37:$H$37</c:f>
              <c:numCache>
                <c:formatCode>0.0</c:formatCode>
                <c:ptCount val="6"/>
                <c:pt idx="0">
                  <c:v>89.2</c:v>
                </c:pt>
                <c:pt idx="1">
                  <c:v>87.1</c:v>
                </c:pt>
                <c:pt idx="2">
                  <c:v>83.1</c:v>
                </c:pt>
                <c:pt idx="3">
                  <c:v>82.8</c:v>
                </c:pt>
                <c:pt idx="4">
                  <c:v>79.900000000000006</c:v>
                </c:pt>
                <c:pt idx="5">
                  <c:v>77.099999999999994</c:v>
                </c:pt>
              </c:numCache>
            </c:numRef>
          </c:val>
          <c:extLst>
            <c:ext xmlns:c16="http://schemas.microsoft.com/office/drawing/2014/chart" uri="{C3380CC4-5D6E-409C-BE32-E72D297353CC}">
              <c16:uniqueId val="{00000001-BCF1-44C7-B75D-CE4CBFF13A0B}"/>
            </c:ext>
          </c:extLst>
        </c:ser>
        <c:dLbls>
          <c:showLegendKey val="0"/>
          <c:showVal val="0"/>
          <c:showCatName val="0"/>
          <c:showSerName val="0"/>
          <c:showPercent val="0"/>
          <c:showBubbleSize val="0"/>
        </c:dLbls>
        <c:gapWidth val="150"/>
        <c:axId val="582863896"/>
        <c:axId val="795711568"/>
      </c:barChart>
      <c:lineChart>
        <c:grouping val="standard"/>
        <c:varyColors val="0"/>
        <c:ser>
          <c:idx val="0"/>
          <c:order val="0"/>
          <c:tx>
            <c:strRef>
              <c:f>'D2'!$B$35</c:f>
              <c:strCache>
                <c:ptCount val="1"/>
                <c:pt idx="0">
                  <c:v>Gradul de deschidere financiară</c:v>
                </c:pt>
              </c:strCache>
            </c:strRef>
          </c:tx>
          <c:spPr>
            <a:ln w="28575" cap="rnd">
              <a:solidFill>
                <a:srgbClr val="77370B"/>
              </a:solidFill>
              <a:round/>
            </a:ln>
            <a:effectLst/>
          </c:spPr>
          <c:marker>
            <c:symbol val="circle"/>
            <c:size val="5"/>
            <c:spPr>
              <a:solidFill>
                <a:srgbClr val="77370B"/>
              </a:solidFill>
              <a:ln w="9525">
                <a:noFill/>
              </a:ln>
              <a:effectLst/>
            </c:spPr>
          </c:marker>
          <c:dLbls>
            <c:numFmt formatCode="#,##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'D2'!$C$34:$H$34</c:f>
              <c:strCache>
                <c:ptCount val="6"/>
                <c:pt idx="0">
                  <c:v>31.03.2023*</c:v>
                </c:pt>
                <c:pt idx="1">
                  <c:v>30.06.2023*</c:v>
                </c:pt>
                <c:pt idx="2">
                  <c:v>30.09.2023*</c:v>
                </c:pt>
                <c:pt idx="3">
                  <c:v>31.12.2023*</c:v>
                </c:pt>
                <c:pt idx="4">
                  <c:v>31.03.2024*</c:v>
                </c:pt>
                <c:pt idx="5">
                  <c:v>30.06.2024</c:v>
                </c:pt>
              </c:strCache>
            </c:strRef>
          </c:cat>
          <c:val>
            <c:numRef>
              <c:f>'D2'!$C$35:$H$35</c:f>
              <c:numCache>
                <c:formatCode>0.0</c:formatCode>
                <c:ptCount val="6"/>
                <c:pt idx="0">
                  <c:v>134.69999999999999</c:v>
                </c:pt>
                <c:pt idx="1">
                  <c:v>132.6</c:v>
                </c:pt>
                <c:pt idx="2">
                  <c:v>126.6</c:v>
                </c:pt>
                <c:pt idx="3">
                  <c:v>129.69999999999999</c:v>
                </c:pt>
                <c:pt idx="4">
                  <c:v>125.2</c:v>
                </c:pt>
                <c:pt idx="5">
                  <c:v>121.4</c:v>
                </c:pt>
              </c:numCache>
            </c:numRef>
          </c:val>
          <c:smooth val="0"/>
          <c:extLst>
            <c:ext xmlns:c16="http://schemas.microsoft.com/office/drawing/2014/chart" uri="{C3380CC4-5D6E-409C-BE32-E72D297353CC}">
              <c16:uniqueId val="{00000002-BCF1-44C7-B75D-CE4CBFF13A0B}"/>
            </c:ext>
          </c:extLst>
        </c:ser>
        <c:dLbls>
          <c:showLegendKey val="0"/>
          <c:showVal val="0"/>
          <c:showCatName val="0"/>
          <c:showSerName val="0"/>
          <c:showPercent val="0"/>
          <c:showBubbleSize val="0"/>
        </c:dLbls>
        <c:marker val="1"/>
        <c:smooth val="0"/>
        <c:axId val="582863896"/>
        <c:axId val="795711568"/>
      </c:lineChart>
      <c:catAx>
        <c:axId val="582863896"/>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95711568"/>
        <c:crosses val="autoZero"/>
        <c:auto val="1"/>
        <c:lblAlgn val="ctr"/>
        <c:lblOffset val="100"/>
        <c:noMultiLvlLbl val="0"/>
      </c:catAx>
      <c:valAx>
        <c:axId val="795711568"/>
        <c:scaling>
          <c:orientation val="minMax"/>
          <c:max val="16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82863896"/>
        <c:crosses val="autoZero"/>
        <c:crossBetween val="between"/>
      </c:valAx>
      <c:spPr>
        <a:noFill/>
        <a:ln>
          <a:noFill/>
        </a:ln>
        <a:effectLst/>
      </c:spPr>
    </c:plotArea>
    <c:legend>
      <c:legendPos val="b"/>
      <c:layout>
        <c:manualLayout>
          <c:xMode val="edge"/>
          <c:yMode val="edge"/>
          <c:x val="6.1425398748233391E-2"/>
          <c:y val="0.85007318804653254"/>
          <c:w val="0.927484148548957"/>
          <c:h val="0.14354707939435749"/>
        </c:manualLayout>
      </c:layout>
      <c:overlay val="0"/>
      <c:spPr>
        <a:solidFill>
          <a:schemeClr val="bg1">
            <a:lumMod val="95000"/>
          </a:schemeClr>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500000000000003E-2"/>
          <c:y val="0.10734682579759457"/>
          <c:w val="0.83833333333333337"/>
          <c:h val="0.79910539784588142"/>
        </c:manualLayout>
      </c:layout>
      <c:ofPieChart>
        <c:ofPieType val="pie"/>
        <c:varyColors val="1"/>
        <c:ser>
          <c:idx val="0"/>
          <c:order val="0"/>
          <c:tx>
            <c:strRef>
              <c:f>'D28'!$C$29</c:f>
              <c:strCache>
                <c:ptCount val="1"/>
                <c:pt idx="0">
                  <c:v>2024-II</c:v>
                </c:pt>
              </c:strCache>
            </c:strRef>
          </c:tx>
          <c:dPt>
            <c:idx val="0"/>
            <c:bubble3D val="0"/>
            <c:spPr>
              <a:solidFill>
                <a:srgbClr val="AE947A"/>
              </a:solidFill>
              <a:ln w="19050">
                <a:solidFill>
                  <a:schemeClr val="lt1"/>
                </a:solidFill>
              </a:ln>
              <a:effectLst/>
            </c:spPr>
            <c:extLst>
              <c:ext xmlns:c16="http://schemas.microsoft.com/office/drawing/2014/chart" uri="{C3380CC4-5D6E-409C-BE32-E72D297353CC}">
                <c16:uniqueId val="{00000001-AF4E-4284-B1A5-726F1043D0ED}"/>
              </c:ext>
            </c:extLst>
          </c:dPt>
          <c:dPt>
            <c:idx val="1"/>
            <c:bubble3D val="0"/>
            <c:spPr>
              <a:solidFill>
                <a:srgbClr val="CEBEAE"/>
              </a:solidFill>
              <a:ln w="19050">
                <a:solidFill>
                  <a:schemeClr val="lt1"/>
                </a:solidFill>
              </a:ln>
              <a:effectLst/>
            </c:spPr>
            <c:extLst>
              <c:ext xmlns:c16="http://schemas.microsoft.com/office/drawing/2014/chart" uri="{C3380CC4-5D6E-409C-BE32-E72D297353CC}">
                <c16:uniqueId val="{00000003-AF4E-4284-B1A5-726F1043D0ED}"/>
              </c:ext>
            </c:extLst>
          </c:dPt>
          <c:dPt>
            <c:idx val="2"/>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AF4E-4284-B1A5-726F1043D0ED}"/>
              </c:ext>
            </c:extLst>
          </c:dPt>
          <c:dPt>
            <c:idx val="3"/>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9-AF4E-4284-B1A5-726F1043D0ED}"/>
              </c:ext>
            </c:extLst>
          </c:dPt>
          <c:dPt>
            <c:idx val="4"/>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B-AF4E-4284-B1A5-726F1043D0ED}"/>
              </c:ext>
            </c:extLst>
          </c:dPt>
          <c:dPt>
            <c:idx val="5"/>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D-AF4E-4284-B1A5-726F1043D0ED}"/>
              </c:ext>
            </c:extLst>
          </c:dPt>
          <c:dPt>
            <c:idx val="6"/>
            <c:bubble3D val="0"/>
            <c:spPr>
              <a:solidFill>
                <a:schemeClr val="bg1">
                  <a:lumMod val="95000"/>
                </a:schemeClr>
              </a:solidFill>
              <a:ln w="19050">
                <a:solidFill>
                  <a:schemeClr val="lt1"/>
                </a:solidFill>
              </a:ln>
              <a:effectLst/>
            </c:spPr>
            <c:extLst>
              <c:ext xmlns:c16="http://schemas.microsoft.com/office/drawing/2014/chart" uri="{C3380CC4-5D6E-409C-BE32-E72D297353CC}">
                <c16:uniqueId val="{0000000F-AF4E-4284-B1A5-726F1043D0ED}"/>
              </c:ext>
            </c:extLst>
          </c:dPt>
          <c:dPt>
            <c:idx val="7"/>
            <c:bubble3D val="0"/>
            <c:spPr>
              <a:solidFill>
                <a:srgbClr val="5A4938"/>
              </a:solidFill>
              <a:ln w="19050">
                <a:solidFill>
                  <a:schemeClr val="lt1"/>
                </a:solidFill>
              </a:ln>
              <a:effectLst/>
            </c:spPr>
            <c:extLst>
              <c:ext xmlns:c16="http://schemas.microsoft.com/office/drawing/2014/chart" uri="{C3380CC4-5D6E-409C-BE32-E72D297353CC}">
                <c16:uniqueId val="{00000011-AF4E-4284-B1A5-726F1043D0ED}"/>
              </c:ext>
            </c:extLst>
          </c:dPt>
          <c:dLbls>
            <c:dLbl>
              <c:idx val="0"/>
              <c:layout>
                <c:manualLayout>
                  <c:x val="7.5750574656428815E-2"/>
                  <c:y val="-7.028279630674418E-2"/>
                </c:manualLayout>
              </c:layout>
              <c:tx>
                <c:rich>
                  <a:bodyPr/>
                  <a:lstStyle/>
                  <a:p>
                    <a:fld id="{4803C6DC-3AA7-4237-91CC-E2F1B2B07159}" type="CATEGORYNAME">
                      <a:rPr lang="en-US"/>
                      <a:pPr/>
                      <a:t>[CATEGORY NAME]</a:t>
                    </a:fld>
                    <a:r>
                      <a:rPr lang="en-US" baseline="0"/>
                      <a:t>
86,1%</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F4E-4284-B1A5-726F1043D0ED}"/>
                </c:ext>
              </c:extLst>
            </c:dLbl>
            <c:dLbl>
              <c:idx val="1"/>
              <c:layout>
                <c:manualLayout>
                  <c:x val="-3.9058976927400998E-2"/>
                  <c:y val="-9.7546512612185568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7976822341651741"/>
                      <c:h val="0.32327560116989645"/>
                    </c:manualLayout>
                  </c15:layout>
                </c:ext>
                <c:ext xmlns:c16="http://schemas.microsoft.com/office/drawing/2014/chart" uri="{C3380CC4-5D6E-409C-BE32-E72D297353CC}">
                  <c16:uniqueId val="{00000003-AF4E-4284-B1A5-726F1043D0ED}"/>
                </c:ext>
              </c:extLst>
            </c:dLbl>
            <c:dLbl>
              <c:idx val="2"/>
              <c:layout>
                <c:manualLayout>
                  <c:x val="3.1183602049743783E-2"/>
                  <c:y val="-8.9227606845056512E-2"/>
                </c:manualLayout>
              </c:layout>
              <c:tx>
                <c:rich>
                  <a:bodyPr/>
                  <a:lstStyle/>
                  <a:p>
                    <a:fld id="{63817BA4-3E95-4D87-8ECE-6C2470C68149}" type="CATEGORYNAME">
                      <a:rPr lang="en-US"/>
                      <a:pPr/>
                      <a:t>[CATEGORY NAME]</a:t>
                    </a:fld>
                    <a:r>
                      <a:rPr lang="en-US" baseline="0"/>
                      <a:t>
29,2%</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AF4E-4284-B1A5-726F1043D0ED}"/>
                </c:ext>
              </c:extLst>
            </c:dLbl>
            <c:dLbl>
              <c:idx val="3"/>
              <c:tx>
                <c:rich>
                  <a:bodyPr/>
                  <a:lstStyle/>
                  <a:p>
                    <a:fld id="{DB8B4F83-78DD-489A-B039-579FF1CCE26C}" type="CATEGORYNAME">
                      <a:rPr lang="en-US">
                        <a:solidFill>
                          <a:sysClr val="windowText" lastClr="000000"/>
                        </a:solidFill>
                      </a:rPr>
                      <a:pPr/>
                      <a:t>[CATEGORY NAME]</a:t>
                    </a:fld>
                    <a:r>
                      <a:rPr lang="en-US" baseline="0">
                        <a:solidFill>
                          <a:sysClr val="windowText" lastClr="000000"/>
                        </a:solidFill>
                      </a:rPr>
                      <a:t>
56,7%</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AF4E-4284-B1A5-726F1043D0ED}"/>
                </c:ext>
              </c:extLst>
            </c:dLbl>
            <c:dLbl>
              <c:idx val="4"/>
              <c:layout>
                <c:manualLayout>
                  <c:x val="-3.4573939127174321E-4"/>
                  <c:y val="-7.2462745314880478E-2"/>
                </c:manualLayout>
              </c:layout>
              <c:tx>
                <c:rich>
                  <a:bodyPr/>
                  <a:lstStyle/>
                  <a:p>
                    <a:fld id="{E95E4113-AAC2-44F7-96D0-A5C120931D76}" type="CATEGORYNAME">
                      <a:rPr lang="en-US"/>
                      <a:pPr/>
                      <a:t>[CATEGORY NAME]</a:t>
                    </a:fld>
                    <a:r>
                      <a:rPr lang="en-US" baseline="0"/>
                      <a:t>
9,9%</a:t>
                    </a:r>
                  </a:p>
                </c:rich>
              </c:tx>
              <c:dLblPos val="bestFit"/>
              <c:showLegendKey val="0"/>
              <c:showVal val="0"/>
              <c:showCatName val="1"/>
              <c:showSerName val="0"/>
              <c:showPercent val="1"/>
              <c:showBubbleSize val="0"/>
              <c:extLst>
                <c:ext xmlns:c15="http://schemas.microsoft.com/office/drawing/2012/chart" uri="{CE6537A1-D6FC-4f65-9D91-7224C49458BB}">
                  <c15:layout>
                    <c:manualLayout>
                      <c:w val="0.10038923395445135"/>
                      <c:h val="0.1767659203361131"/>
                    </c:manualLayout>
                  </c15:layout>
                  <c15:dlblFieldTable/>
                  <c15:showDataLabelsRange val="0"/>
                </c:ext>
                <c:ext xmlns:c16="http://schemas.microsoft.com/office/drawing/2014/chart" uri="{C3380CC4-5D6E-409C-BE32-E72D297353CC}">
                  <c16:uniqueId val="{0000000B-AF4E-4284-B1A5-726F1043D0ED}"/>
                </c:ext>
              </c:extLst>
            </c:dLbl>
            <c:dLbl>
              <c:idx val="5"/>
              <c:layout>
                <c:manualLayout>
                  <c:x val="1.9545687223879622E-2"/>
                  <c:y val="-3.0352209777545418E-2"/>
                </c:manualLayout>
              </c:layout>
              <c:tx>
                <c:rich>
                  <a:bodyPr/>
                  <a:lstStyle/>
                  <a:p>
                    <a:fld id="{58730174-FC14-45CA-9517-B0D490920800}" type="CATEGORYNAME">
                      <a:rPr lang="en-US"/>
                      <a:pPr/>
                      <a:t>[CATEGORY NAME]</a:t>
                    </a:fld>
                    <a:r>
                      <a:rPr lang="en-US" baseline="0"/>
                      <a:t>
2,1%</a:t>
                    </a:r>
                  </a:p>
                </c:rich>
              </c:tx>
              <c:dLblPos val="bestFit"/>
              <c:showLegendKey val="0"/>
              <c:showVal val="0"/>
              <c:showCatName val="1"/>
              <c:showSerName val="0"/>
              <c:showPercent val="1"/>
              <c:showBubbleSize val="0"/>
              <c:extLst>
                <c:ext xmlns:c15="http://schemas.microsoft.com/office/drawing/2012/chart" uri="{CE6537A1-D6FC-4f65-9D91-7224C49458BB}">
                  <c15:layout>
                    <c:manualLayout>
                      <c:w val="0.10287996609119512"/>
                      <c:h val="0.19999552088478259"/>
                    </c:manualLayout>
                  </c15:layout>
                  <c15:dlblFieldTable/>
                  <c15:showDataLabelsRange val="0"/>
                </c:ext>
                <c:ext xmlns:c16="http://schemas.microsoft.com/office/drawing/2014/chart" uri="{C3380CC4-5D6E-409C-BE32-E72D297353CC}">
                  <c16:uniqueId val="{0000000D-AF4E-4284-B1A5-726F1043D0ED}"/>
                </c:ext>
              </c:extLst>
            </c:dLbl>
            <c:dLbl>
              <c:idx val="6"/>
              <c:layout>
                <c:manualLayout>
                  <c:x val="-3.3851324140038051E-3"/>
                  <c:y val="6.2726982190069364E-2"/>
                </c:manualLayout>
              </c:layout>
              <c:tx>
                <c:rich>
                  <a:bodyPr/>
                  <a:lstStyle/>
                  <a:p>
                    <a:fld id="{F5064F53-053C-4539-A1F8-6A98E3E6F730}" type="CATEGORYNAME">
                      <a:rPr lang="en-US"/>
                      <a:pPr/>
                      <a:t>[CATEGORY NAME]</a:t>
                    </a:fld>
                    <a:r>
                      <a:rPr lang="en-US" baseline="0"/>
                      <a:t>
2,1%</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AF4E-4284-B1A5-726F1043D0ED}"/>
                </c:ext>
              </c:extLst>
            </c:dLbl>
            <c:dLbl>
              <c:idx val="7"/>
              <c:tx>
                <c:rich>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r>
                      <a:rPr lang="en-US" baseline="0">
                        <a:solidFill>
                          <a:schemeClr val="bg1"/>
                        </a:solidFill>
                      </a:rPr>
                      <a:t>Organisme internaționale / </a:t>
                    </a:r>
                  </a:p>
                  <a:p>
                    <a:pPr>
                      <a:defRPr>
                        <a:solidFill>
                          <a:schemeClr val="bg1"/>
                        </a:solidFill>
                        <a:latin typeface="PermianSerifTypeface" panose="02000000000000000000" pitchFamily="50" charset="0"/>
                      </a:defRPr>
                    </a:pPr>
                    <a:r>
                      <a:rPr lang="en-US" baseline="0">
                        <a:solidFill>
                          <a:schemeClr val="bg1"/>
                        </a:solidFill>
                      </a:rPr>
                      <a:t>9,1%</a:t>
                    </a:r>
                    <a:endParaRPr lang="en-US">
                      <a:solidFill>
                        <a:schemeClr val="bg1"/>
                      </a:solidFill>
                    </a:endParaRPr>
                  </a:p>
                </c:rich>
              </c:tx>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bestFit"/>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11-AF4E-4284-B1A5-726F1043D0E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estFit"/>
            <c:showLegendKey val="0"/>
            <c:showVal val="0"/>
            <c:showCatName val="1"/>
            <c:showSerName val="0"/>
            <c:showPercent val="1"/>
            <c:showBubbleSize val="0"/>
            <c:showLeaderLines val="1"/>
            <c:leaderLines>
              <c:spPr>
                <a:ln w="9525" cap="flat" cmpd="sng" algn="ctr">
                  <a:solidFill>
                    <a:schemeClr val="bg1">
                      <a:lumMod val="8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'D28'!$B$30:$B$37</c15:sqref>
                  </c15:fullRef>
                </c:ext>
              </c:extLst>
              <c:f>('D28'!$B$30:$B$31,'D28'!$B$33:$B$37)</c:f>
              <c:strCache>
                <c:ptCount val="7"/>
                <c:pt idx="0">
                  <c:v>Alți creditori</c:v>
                </c:pt>
                <c:pt idx="1">
                  <c:v>Societăţi care acceptă depozite, exclusiv BC</c:v>
                </c:pt>
                <c:pt idx="2">
                  <c:v>BEI </c:v>
                </c:pt>
                <c:pt idx="3">
                  <c:v>BERD </c:v>
                </c:pt>
                <c:pt idx="4">
                  <c:v>CFI </c:v>
                </c:pt>
                <c:pt idx="5">
                  <c:v>BDCE </c:v>
                </c:pt>
                <c:pt idx="6">
                  <c:v>BCDMN </c:v>
                </c:pt>
              </c:strCache>
            </c:strRef>
          </c:cat>
          <c:val>
            <c:numRef>
              <c:extLst>
                <c:ext xmlns:c15="http://schemas.microsoft.com/office/drawing/2012/chart" uri="{02D57815-91ED-43cb-92C2-25804820EDAC}">
                  <c15:fullRef>
                    <c15:sqref>'D28'!$C$30:$C$37</c15:sqref>
                  </c15:fullRef>
                </c:ext>
              </c:extLst>
              <c:f>('D28'!$C$30:$C$31,'D28'!$C$33:$C$37)</c:f>
              <c:numCache>
                <c:formatCode>#,##0.00</c:formatCode>
                <c:ptCount val="7"/>
                <c:pt idx="0">
                  <c:v>2586.3000000000002</c:v>
                </c:pt>
                <c:pt idx="1">
                  <c:v>143.82</c:v>
                </c:pt>
                <c:pt idx="2">
                  <c:v>80.069999999999993</c:v>
                </c:pt>
                <c:pt idx="3">
                  <c:v>155.51</c:v>
                </c:pt>
                <c:pt idx="4">
                  <c:v>27.08</c:v>
                </c:pt>
                <c:pt idx="5">
                  <c:v>5.89</c:v>
                </c:pt>
                <c:pt idx="6">
                  <c:v>5.68</c:v>
                </c:pt>
              </c:numCache>
            </c:numRef>
          </c:val>
          <c:extLst>
            <c:ext xmlns:c15="http://schemas.microsoft.com/office/drawing/2012/chart" uri="{02D57815-91ED-43cb-92C2-25804820EDAC}">
              <c15:categoryFilterExceptions>
                <c15:categoryFilterException>
                  <c15:sqref>'D28'!$C$32</c15:sqref>
                  <c15:spPr xmlns:c15="http://schemas.microsoft.com/office/drawing/2012/chart">
                    <a:solidFill>
                      <a:srgbClr val="705A44"/>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5E13-4C22-B94F-A7601619BEFD}"/>
            </c:ext>
          </c:extLst>
        </c:ser>
        <c:dLbls>
          <c:dLblPos val="bestFit"/>
          <c:showLegendKey val="0"/>
          <c:showVal val="1"/>
          <c:showCatName val="0"/>
          <c:showSerName val="0"/>
          <c:showPercent val="0"/>
          <c:showBubbleSize val="0"/>
          <c:showLeaderLines val="1"/>
        </c:dLbls>
        <c:gapWidth val="100"/>
        <c:splitType val="pos"/>
        <c:splitPos val="5"/>
        <c:secondPieSize val="75"/>
        <c:serLines>
          <c:spPr>
            <a:ln w="9525" cap="flat" cmpd="sng" algn="ctr">
              <a:solidFill>
                <a:schemeClr val="bg1">
                  <a:lumMod val="85000"/>
                </a:schemeClr>
              </a:solidFill>
              <a:round/>
            </a:ln>
            <a:effectLst/>
          </c:spPr>
        </c:serLines>
      </c:of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latin typeface="Permian serif"/>
        </a:defRPr>
      </a:pPr>
      <a:endParaRPr lang="ro-MD"/>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'D3'!$B$32</c:f>
              <c:strCache>
                <c:ptCount val="1"/>
                <c:pt idx="0">
                  <c:v>Cont curent </c:v>
                </c:pt>
              </c:strCache>
            </c:strRef>
          </c:tx>
          <c:spPr>
            <a:solidFill>
              <a:srgbClr val="D9D9D9"/>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'D3'!$C$30:$H$31</c:f>
              <c:multiLvlStrCache>
                <c:ptCount val="6"/>
                <c:lvl>
                  <c:pt idx="0">
                    <c:v>I</c:v>
                  </c:pt>
                  <c:pt idx="1">
                    <c:v>II</c:v>
                  </c:pt>
                  <c:pt idx="2">
                    <c:v>III</c:v>
                  </c:pt>
                  <c:pt idx="3">
                    <c:v>IV</c:v>
                  </c:pt>
                  <c:pt idx="4">
                    <c:v>I</c:v>
                  </c:pt>
                  <c:pt idx="5">
                    <c:v>II</c:v>
                  </c:pt>
                </c:lvl>
                <c:lvl>
                  <c:pt idx="0">
                    <c:v>2023</c:v>
                  </c:pt>
                  <c:pt idx="4">
                    <c:v>2024</c:v>
                  </c:pt>
                </c:lvl>
              </c:multiLvlStrCache>
            </c:multiLvlStrRef>
          </c:cat>
          <c:val>
            <c:numRef>
              <c:f>'D3'!$C$32:$H$32</c:f>
              <c:numCache>
                <c:formatCode>0.00</c:formatCode>
                <c:ptCount val="6"/>
                <c:pt idx="0">
                  <c:v>-493.09000000000015</c:v>
                </c:pt>
                <c:pt idx="1">
                  <c:v>-386.88999999999942</c:v>
                </c:pt>
                <c:pt idx="2">
                  <c:v>-553.79</c:v>
                </c:pt>
                <c:pt idx="3">
                  <c:v>-459.46000000000049</c:v>
                </c:pt>
                <c:pt idx="4">
                  <c:v>-444.04000000000042</c:v>
                </c:pt>
                <c:pt idx="5">
                  <c:v>-697.86999999999989</c:v>
                </c:pt>
              </c:numCache>
            </c:numRef>
          </c:val>
          <c:extLst>
            <c:ext xmlns:c16="http://schemas.microsoft.com/office/drawing/2014/chart" uri="{C3380CC4-5D6E-409C-BE32-E72D297353CC}">
              <c16:uniqueId val="{00000000-6F40-4878-BCF7-1CA47CF8DECF}"/>
            </c:ext>
          </c:extLst>
        </c:ser>
        <c:ser>
          <c:idx val="1"/>
          <c:order val="1"/>
          <c:tx>
            <c:strRef>
              <c:f>'D3'!$B$33</c:f>
              <c:strCache>
                <c:ptCount val="1"/>
                <c:pt idx="0">
                  <c:v>Contul de capital </c:v>
                </c:pt>
              </c:strCache>
            </c:strRef>
          </c:tx>
          <c:spPr>
            <a:solidFill>
              <a:schemeClr val="accent2"/>
            </a:solidFill>
            <a:ln>
              <a:noFill/>
            </a:ln>
            <a:effectLst/>
          </c:spPr>
          <c:invertIfNegative val="0"/>
          <c:dLbls>
            <c:dLbl>
              <c:idx val="0"/>
              <c:layout>
                <c:manualLayout>
                  <c:x val="1.7141766103841108E-17"/>
                  <c:y val="8.6401557578257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E-42F6-B4A9-AF30A8866D62}"/>
                </c:ext>
              </c:extLst>
            </c:dLbl>
            <c:dLbl>
              <c:idx val="1"/>
              <c:layout>
                <c:manualLayout>
                  <c:x val="-1.8700324502167126E-3"/>
                  <c:y val="8.2474214051973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40-4878-BCF7-1CA47CF8DECF}"/>
                </c:ext>
              </c:extLst>
            </c:dLbl>
            <c:dLbl>
              <c:idx val="3"/>
              <c:layout>
                <c:manualLayout>
                  <c:x val="-1.2632640179713073E-16"/>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E-42F6-B4A9-AF30A8866D62}"/>
                </c:ext>
              </c:extLst>
            </c:dLbl>
            <c:dLbl>
              <c:idx val="5"/>
              <c:layout>
                <c:manualLayout>
                  <c:x val="-1.2632640179713073E-16"/>
                  <c:y val="-1.17820305788533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E0-4AE1-8986-D892A90BA5CC}"/>
                </c:ext>
              </c:extLst>
            </c:dLbl>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'D3'!$C$30:$H$31</c:f>
              <c:multiLvlStrCache>
                <c:ptCount val="6"/>
                <c:lvl>
                  <c:pt idx="0">
                    <c:v>I</c:v>
                  </c:pt>
                  <c:pt idx="1">
                    <c:v>II</c:v>
                  </c:pt>
                  <c:pt idx="2">
                    <c:v>III</c:v>
                  </c:pt>
                  <c:pt idx="3">
                    <c:v>IV</c:v>
                  </c:pt>
                  <c:pt idx="4">
                    <c:v>I</c:v>
                  </c:pt>
                  <c:pt idx="5">
                    <c:v>II</c:v>
                  </c:pt>
                </c:lvl>
                <c:lvl>
                  <c:pt idx="0">
                    <c:v>2023</c:v>
                  </c:pt>
                  <c:pt idx="4">
                    <c:v>2024</c:v>
                  </c:pt>
                </c:lvl>
              </c:multiLvlStrCache>
            </c:multiLvlStrRef>
          </c:cat>
          <c:val>
            <c:numRef>
              <c:f>'D3'!$C$33:$H$33</c:f>
              <c:numCache>
                <c:formatCode>0.00</c:formatCode>
                <c:ptCount val="6"/>
                <c:pt idx="0">
                  <c:v>14.17</c:v>
                </c:pt>
                <c:pt idx="1">
                  <c:v>25.089999999999996</c:v>
                </c:pt>
                <c:pt idx="2">
                  <c:v>24.97</c:v>
                </c:pt>
                <c:pt idx="3">
                  <c:v>17.62</c:v>
                </c:pt>
                <c:pt idx="4">
                  <c:v>13.420000000000002</c:v>
                </c:pt>
                <c:pt idx="5">
                  <c:v>15.69</c:v>
                </c:pt>
              </c:numCache>
            </c:numRef>
          </c:val>
          <c:extLst>
            <c:ext xmlns:c16="http://schemas.microsoft.com/office/drawing/2014/chart" uri="{C3380CC4-5D6E-409C-BE32-E72D297353CC}">
              <c16:uniqueId val="{00000001-6F40-4878-BCF7-1CA47CF8DECF}"/>
            </c:ext>
          </c:extLst>
        </c:ser>
        <c:ser>
          <c:idx val="2"/>
          <c:order val="2"/>
          <c:tx>
            <c:strRef>
              <c:f>'D3'!$B$34</c:f>
              <c:strCache>
                <c:ptCount val="1"/>
                <c:pt idx="0">
                  <c:v>Contul financiar</c:v>
                </c:pt>
              </c:strCache>
            </c:strRef>
          </c:tx>
          <c:spPr>
            <a:solidFill>
              <a:srgbClr val="BA8A5E"/>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'D3'!$C$30:$H$31</c:f>
              <c:multiLvlStrCache>
                <c:ptCount val="6"/>
                <c:lvl>
                  <c:pt idx="0">
                    <c:v>I</c:v>
                  </c:pt>
                  <c:pt idx="1">
                    <c:v>II</c:v>
                  </c:pt>
                  <c:pt idx="2">
                    <c:v>III</c:v>
                  </c:pt>
                  <c:pt idx="3">
                    <c:v>IV</c:v>
                  </c:pt>
                  <c:pt idx="4">
                    <c:v>I</c:v>
                  </c:pt>
                  <c:pt idx="5">
                    <c:v>II</c:v>
                  </c:pt>
                </c:lvl>
                <c:lvl>
                  <c:pt idx="0">
                    <c:v>2023</c:v>
                  </c:pt>
                  <c:pt idx="4">
                    <c:v>2024</c:v>
                  </c:pt>
                </c:lvl>
              </c:multiLvlStrCache>
            </c:multiLvlStrRef>
          </c:cat>
          <c:val>
            <c:numRef>
              <c:f>'D3'!$C$34:$H$34</c:f>
              <c:numCache>
                <c:formatCode>#,##0.00</c:formatCode>
                <c:ptCount val="6"/>
                <c:pt idx="0">
                  <c:v>-405.37999999999994</c:v>
                </c:pt>
                <c:pt idx="1">
                  <c:v>-301.77999999999997</c:v>
                </c:pt>
                <c:pt idx="2">
                  <c:v>-481.94999999999987</c:v>
                </c:pt>
                <c:pt idx="3">
                  <c:v>-462.31999999999994</c:v>
                </c:pt>
                <c:pt idx="4">
                  <c:v>-526.16</c:v>
                </c:pt>
                <c:pt idx="5">
                  <c:v>-530.24</c:v>
                </c:pt>
              </c:numCache>
            </c:numRef>
          </c:val>
          <c:extLst>
            <c:ext xmlns:c16="http://schemas.microsoft.com/office/drawing/2014/chart" uri="{C3380CC4-5D6E-409C-BE32-E72D297353CC}">
              <c16:uniqueId val="{00000002-6F40-4878-BCF7-1CA47CF8DECF}"/>
            </c:ext>
          </c:extLst>
        </c:ser>
        <c:dLbls>
          <c:showLegendKey val="0"/>
          <c:showVal val="1"/>
          <c:showCatName val="0"/>
          <c:showSerName val="0"/>
          <c:showPercent val="0"/>
          <c:showBubbleSize val="0"/>
        </c:dLbls>
        <c:gapWidth val="17"/>
        <c:axId val="849082847"/>
        <c:axId val="849087167"/>
      </c:barChart>
      <c:lineChart>
        <c:grouping val="standard"/>
        <c:varyColors val="0"/>
        <c:ser>
          <c:idx val="3"/>
          <c:order val="3"/>
          <c:tx>
            <c:strRef>
              <c:f>'D3'!$B$35</c:f>
              <c:strCache>
                <c:ptCount val="1"/>
                <c:pt idx="0">
                  <c:v>Erori şi omisiuni nete </c:v>
                </c:pt>
              </c:strCache>
            </c:strRef>
          </c:tx>
          <c:spPr>
            <a:ln w="28575" cap="rnd">
              <a:solidFill>
                <a:srgbClr val="953735"/>
              </a:solidFill>
              <a:round/>
            </a:ln>
            <a:effectLst/>
          </c:spPr>
          <c:marker>
            <c:symbol val="diamond"/>
            <c:size val="8"/>
            <c:spPr>
              <a:solidFill>
                <a:srgbClr val="953735"/>
              </a:solidFill>
              <a:ln w="9525">
                <a:solidFill>
                  <a:schemeClr val="bg1"/>
                </a:solidFill>
              </a:ln>
              <a:effectLst/>
            </c:spPr>
          </c:marker>
          <c:dLbls>
            <c:dLbl>
              <c:idx val="0"/>
              <c:layout>
                <c:manualLayout>
                  <c:x val="-3.9069689777813624E-2"/>
                  <c:y val="-4.01569329364345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E-42F6-B4A9-AF30A8866D62}"/>
                </c:ext>
              </c:extLst>
            </c:dLbl>
            <c:dLbl>
              <c:idx val="1"/>
              <c:layout>
                <c:manualLayout>
                  <c:x val="-3.8162650416133759E-2"/>
                  <c:y val="-3.85368264219302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40-4878-BCF7-1CA47CF8DECF}"/>
                </c:ext>
              </c:extLst>
            </c:dLbl>
            <c:dLbl>
              <c:idx val="3"/>
              <c:layout>
                <c:manualLayout>
                  <c:x val="-3.9069626500420347E-2"/>
                  <c:y val="4.62446246418231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E-42F6-B4A9-AF30A8866D62}"/>
                </c:ext>
              </c:extLst>
            </c:dLbl>
            <c:dLbl>
              <c:idx val="5"/>
              <c:layout>
                <c:manualLayout>
                  <c:x val="-4.545225803817534E-2"/>
                  <c:y val="-4.4084276462718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E0-4AE1-8986-D892A90BA5CC}"/>
                </c:ext>
              </c:extLst>
            </c:dLbl>
            <c:spPr>
              <a:noFill/>
              <a:ln>
                <a:noFill/>
              </a:ln>
              <a:effectLst/>
            </c:spPr>
            <c:txPr>
              <a:bodyPr rot="0" spcFirstLastPara="1" vertOverflow="ellipsis" vert="horz" wrap="square" anchor="ctr" anchorCtr="1"/>
              <a:lstStyle/>
              <a:p>
                <a:pPr>
                  <a:defRPr sz="900" b="0" i="0" u="none" strike="noStrike" kern="1200" baseline="0">
                    <a:solidFill>
                      <a:srgbClr val="C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'D3'!$C$30:$H$31</c:f>
              <c:multiLvlStrCache>
                <c:ptCount val="6"/>
                <c:lvl>
                  <c:pt idx="0">
                    <c:v>I</c:v>
                  </c:pt>
                  <c:pt idx="1">
                    <c:v>II</c:v>
                  </c:pt>
                  <c:pt idx="2">
                    <c:v>III</c:v>
                  </c:pt>
                  <c:pt idx="3">
                    <c:v>IV</c:v>
                  </c:pt>
                  <c:pt idx="4">
                    <c:v>I</c:v>
                  </c:pt>
                  <c:pt idx="5">
                    <c:v>II</c:v>
                  </c:pt>
                </c:lvl>
                <c:lvl>
                  <c:pt idx="0">
                    <c:v>2023</c:v>
                  </c:pt>
                  <c:pt idx="4">
                    <c:v>2024</c:v>
                  </c:pt>
                </c:lvl>
              </c:multiLvlStrCache>
            </c:multiLvlStrRef>
          </c:cat>
          <c:val>
            <c:numRef>
              <c:f>'D3'!$C$35:$H$35</c:f>
              <c:numCache>
                <c:formatCode>#,##0.00</c:formatCode>
                <c:ptCount val="6"/>
                <c:pt idx="0">
                  <c:v>73.540000000000191</c:v>
                </c:pt>
                <c:pt idx="1">
                  <c:v>60.01999999999947</c:v>
                </c:pt>
                <c:pt idx="2">
                  <c:v>46.870000000000061</c:v>
                </c:pt>
                <c:pt idx="3">
                  <c:v>-20.47999999999945</c:v>
                </c:pt>
                <c:pt idx="4">
                  <c:v>-95.539999999999594</c:v>
                </c:pt>
                <c:pt idx="5">
                  <c:v>151.93999999999983</c:v>
                </c:pt>
              </c:numCache>
            </c:numRef>
          </c:val>
          <c:smooth val="0"/>
          <c:extLst>
            <c:ext xmlns:c16="http://schemas.microsoft.com/office/drawing/2014/chart" uri="{C3380CC4-5D6E-409C-BE32-E72D297353CC}">
              <c16:uniqueId val="{00000003-6F40-4878-BCF7-1CA47CF8DECF}"/>
            </c:ext>
          </c:extLst>
        </c:ser>
        <c:dLbls>
          <c:showLegendKey val="0"/>
          <c:showVal val="1"/>
          <c:showCatName val="0"/>
          <c:showSerName val="0"/>
          <c:showPercent val="0"/>
          <c:showBubbleSize val="0"/>
        </c:dLbls>
        <c:marker val="1"/>
        <c:smooth val="0"/>
        <c:axId val="849082847"/>
        <c:axId val="849087167"/>
      </c:lineChart>
      <c:catAx>
        <c:axId val="849082847"/>
        <c:scaling>
          <c:orientation val="minMax"/>
        </c:scaling>
        <c:delete val="0"/>
        <c:axPos val="b"/>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crossAx val="849087167"/>
        <c:crosses val="autoZero"/>
        <c:auto val="1"/>
        <c:lblAlgn val="ctr"/>
        <c:lblOffset val="100"/>
        <c:noMultiLvlLbl val="0"/>
      </c:catAx>
      <c:valAx>
        <c:axId val="849087167"/>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crossAx val="849082847"/>
        <c:crosses val="autoZero"/>
        <c:crossBetween val="between"/>
      </c:valAx>
      <c:spPr>
        <a:noFill/>
        <a:ln>
          <a:noFill/>
        </a:ln>
        <a:effectLst/>
      </c:spPr>
    </c:plotArea>
    <c:legend>
      <c:legendPos val="b"/>
      <c:layout>
        <c:manualLayout>
          <c:xMode val="edge"/>
          <c:yMode val="edge"/>
          <c:x val="0"/>
          <c:y val="0.90091716411554745"/>
          <c:w val="1"/>
          <c:h val="7.5518701755200937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solidFill>
            <a:srgbClr val="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582113104307"/>
          <c:y val="4.7669114961831592E-2"/>
          <c:w val="0.85969999769744809"/>
          <c:h val="0.69736448745876134"/>
        </c:manualLayout>
      </c:layout>
      <c:barChart>
        <c:barDir val="col"/>
        <c:grouping val="stacked"/>
        <c:varyColors val="0"/>
        <c:ser>
          <c:idx val="1"/>
          <c:order val="0"/>
          <c:tx>
            <c:strRef>
              <c:f>'D4'!$B$35</c:f>
              <c:strCache>
                <c:ptCount val="1"/>
                <c:pt idx="0">
                  <c:v>Bunuri </c:v>
                </c:pt>
              </c:strCache>
            </c:strRef>
          </c:tx>
          <c:spPr>
            <a:solidFill>
              <a:srgbClr val="9A6E50"/>
            </a:solidFill>
            <a:ln>
              <a:noFill/>
            </a:ln>
            <a:effectLst/>
          </c:spPr>
          <c:invertIfNegative val="0"/>
          <c:cat>
            <c:multiLvlStrRef>
              <c:f>'D4'!$C$31:$H$32</c:f>
              <c:multiLvlStrCache>
                <c:ptCount val="6"/>
                <c:lvl>
                  <c:pt idx="0">
                    <c:v>I*</c:v>
                  </c:pt>
                  <c:pt idx="1">
                    <c:v>II*</c:v>
                  </c:pt>
                  <c:pt idx="2">
                    <c:v>III*</c:v>
                  </c:pt>
                  <c:pt idx="3">
                    <c:v>IV*</c:v>
                  </c:pt>
                  <c:pt idx="4">
                    <c:v>I*</c:v>
                  </c:pt>
                  <c:pt idx="5">
                    <c:v>II</c:v>
                  </c:pt>
                </c:lvl>
                <c:lvl>
                  <c:pt idx="0">
                    <c:v>2023</c:v>
                  </c:pt>
                  <c:pt idx="4">
                    <c:v>2024</c:v>
                  </c:pt>
                </c:lvl>
              </c:multiLvlStrCache>
            </c:multiLvlStrRef>
          </c:cat>
          <c:val>
            <c:numRef>
              <c:f>'D4'!$C$35:$H$35</c:f>
              <c:numCache>
                <c:formatCode>#,##0.00</c:formatCode>
                <c:ptCount val="6"/>
                <c:pt idx="0">
                  <c:v>916.37</c:v>
                </c:pt>
                <c:pt idx="1">
                  <c:v>799.99</c:v>
                </c:pt>
                <c:pt idx="2">
                  <c:v>820.19999999999993</c:v>
                </c:pt>
                <c:pt idx="3">
                  <c:v>888.93999999999994</c:v>
                </c:pt>
                <c:pt idx="4">
                  <c:v>797.75</c:v>
                </c:pt>
                <c:pt idx="5">
                  <c:v>708.74</c:v>
                </c:pt>
              </c:numCache>
            </c:numRef>
          </c:val>
          <c:extLst>
            <c:ext xmlns:c16="http://schemas.microsoft.com/office/drawing/2014/chart" uri="{C3380CC4-5D6E-409C-BE32-E72D297353CC}">
              <c16:uniqueId val="{00000000-DDA1-458A-A237-81603DB03298}"/>
            </c:ext>
          </c:extLst>
        </c:ser>
        <c:ser>
          <c:idx val="2"/>
          <c:order val="1"/>
          <c:tx>
            <c:strRef>
              <c:f>'D4'!$B$36</c:f>
              <c:strCache>
                <c:ptCount val="1"/>
                <c:pt idx="0">
                  <c:v>Servicii </c:v>
                </c:pt>
              </c:strCache>
            </c:strRef>
          </c:tx>
          <c:spPr>
            <a:solidFill>
              <a:schemeClr val="bg1">
                <a:lumMod val="85000"/>
              </a:schemeClr>
            </a:solidFill>
            <a:ln>
              <a:noFill/>
            </a:ln>
            <a:effectLst/>
          </c:spPr>
          <c:invertIfNegative val="0"/>
          <c:cat>
            <c:multiLvlStrRef>
              <c:f>'D4'!$C$31:$H$32</c:f>
              <c:multiLvlStrCache>
                <c:ptCount val="6"/>
                <c:lvl>
                  <c:pt idx="0">
                    <c:v>I*</c:v>
                  </c:pt>
                  <c:pt idx="1">
                    <c:v>II*</c:v>
                  </c:pt>
                  <c:pt idx="2">
                    <c:v>III*</c:v>
                  </c:pt>
                  <c:pt idx="3">
                    <c:v>IV*</c:v>
                  </c:pt>
                  <c:pt idx="4">
                    <c:v>I*</c:v>
                  </c:pt>
                  <c:pt idx="5">
                    <c:v>II</c:v>
                  </c:pt>
                </c:lvl>
                <c:lvl>
                  <c:pt idx="0">
                    <c:v>2023</c:v>
                  </c:pt>
                  <c:pt idx="4">
                    <c:v>2024</c:v>
                  </c:pt>
                </c:lvl>
              </c:multiLvlStrCache>
            </c:multiLvlStrRef>
          </c:cat>
          <c:val>
            <c:numRef>
              <c:f>'D4'!$C$36:$H$36</c:f>
              <c:numCache>
                <c:formatCode>#,##0.00</c:formatCode>
                <c:ptCount val="6"/>
                <c:pt idx="0">
                  <c:v>591.42999999999995</c:v>
                </c:pt>
                <c:pt idx="1">
                  <c:v>577.94999999999993</c:v>
                </c:pt>
                <c:pt idx="2">
                  <c:v>640.99</c:v>
                </c:pt>
                <c:pt idx="3">
                  <c:v>630.15999999999985</c:v>
                </c:pt>
                <c:pt idx="4">
                  <c:v>566.69999999999993</c:v>
                </c:pt>
                <c:pt idx="5">
                  <c:v>691.33999999999992</c:v>
                </c:pt>
              </c:numCache>
            </c:numRef>
          </c:val>
          <c:extLst>
            <c:ext xmlns:c16="http://schemas.microsoft.com/office/drawing/2014/chart" uri="{C3380CC4-5D6E-409C-BE32-E72D297353CC}">
              <c16:uniqueId val="{00000001-DDA1-458A-A237-81603DB03298}"/>
            </c:ext>
          </c:extLst>
        </c:ser>
        <c:ser>
          <c:idx val="3"/>
          <c:order val="2"/>
          <c:tx>
            <c:strRef>
              <c:f>'D4'!$B$37</c:f>
              <c:strCache>
                <c:ptCount val="1"/>
                <c:pt idx="0">
                  <c:v>Venituri primare </c:v>
                </c:pt>
              </c:strCache>
            </c:strRef>
          </c:tx>
          <c:spPr>
            <a:solidFill>
              <a:srgbClr val="D4BCAC"/>
            </a:solidFill>
            <a:ln>
              <a:noFill/>
            </a:ln>
            <a:effectLst/>
          </c:spPr>
          <c:invertIfNegative val="0"/>
          <c:cat>
            <c:multiLvlStrRef>
              <c:f>'D4'!$C$31:$H$32</c:f>
              <c:multiLvlStrCache>
                <c:ptCount val="6"/>
                <c:lvl>
                  <c:pt idx="0">
                    <c:v>I*</c:v>
                  </c:pt>
                  <c:pt idx="1">
                    <c:v>II*</c:v>
                  </c:pt>
                  <c:pt idx="2">
                    <c:v>III*</c:v>
                  </c:pt>
                  <c:pt idx="3">
                    <c:v>IV*</c:v>
                  </c:pt>
                  <c:pt idx="4">
                    <c:v>I*</c:v>
                  </c:pt>
                  <c:pt idx="5">
                    <c:v>II</c:v>
                  </c:pt>
                </c:lvl>
                <c:lvl>
                  <c:pt idx="0">
                    <c:v>2023</c:v>
                  </c:pt>
                  <c:pt idx="4">
                    <c:v>2024</c:v>
                  </c:pt>
                </c:lvl>
              </c:multiLvlStrCache>
            </c:multiLvlStrRef>
          </c:cat>
          <c:val>
            <c:numRef>
              <c:f>'D4'!$C$37:$H$37</c:f>
              <c:numCache>
                <c:formatCode>#,##0.00</c:formatCode>
                <c:ptCount val="6"/>
                <c:pt idx="0">
                  <c:v>247.14000000000001</c:v>
                </c:pt>
                <c:pt idx="1">
                  <c:v>274.43</c:v>
                </c:pt>
                <c:pt idx="2">
                  <c:v>284.52999999999997</c:v>
                </c:pt>
                <c:pt idx="3">
                  <c:v>287.95</c:v>
                </c:pt>
                <c:pt idx="4">
                  <c:v>259.74</c:v>
                </c:pt>
                <c:pt idx="5">
                  <c:v>302.14</c:v>
                </c:pt>
              </c:numCache>
            </c:numRef>
          </c:val>
          <c:extLst>
            <c:ext xmlns:c16="http://schemas.microsoft.com/office/drawing/2014/chart" uri="{C3380CC4-5D6E-409C-BE32-E72D297353CC}">
              <c16:uniqueId val="{00000002-DDA1-458A-A237-81603DB03298}"/>
            </c:ext>
          </c:extLst>
        </c:ser>
        <c:ser>
          <c:idx val="4"/>
          <c:order val="3"/>
          <c:tx>
            <c:strRef>
              <c:f>'D4'!$B$38</c:f>
              <c:strCache>
                <c:ptCount val="1"/>
                <c:pt idx="0">
                  <c:v>Venituri secundare</c:v>
                </c:pt>
              </c:strCache>
            </c:strRef>
          </c:tx>
          <c:spPr>
            <a:solidFill>
              <a:srgbClr val="6A4C38"/>
            </a:solidFill>
            <a:ln>
              <a:noFill/>
            </a:ln>
            <a:effectLst/>
          </c:spPr>
          <c:invertIfNegative val="0"/>
          <c:cat>
            <c:multiLvlStrRef>
              <c:f>'D4'!$C$31:$H$32</c:f>
              <c:multiLvlStrCache>
                <c:ptCount val="6"/>
                <c:lvl>
                  <c:pt idx="0">
                    <c:v>I*</c:v>
                  </c:pt>
                  <c:pt idx="1">
                    <c:v>II*</c:v>
                  </c:pt>
                  <c:pt idx="2">
                    <c:v>III*</c:v>
                  </c:pt>
                  <c:pt idx="3">
                    <c:v>IV*</c:v>
                  </c:pt>
                  <c:pt idx="4">
                    <c:v>I*</c:v>
                  </c:pt>
                  <c:pt idx="5">
                    <c:v>II</c:v>
                  </c:pt>
                </c:lvl>
                <c:lvl>
                  <c:pt idx="0">
                    <c:v>2023</c:v>
                  </c:pt>
                  <c:pt idx="4">
                    <c:v>2024</c:v>
                  </c:pt>
                </c:lvl>
              </c:multiLvlStrCache>
            </c:multiLvlStrRef>
          </c:cat>
          <c:val>
            <c:numRef>
              <c:f>'D4'!$C$38:$H$38</c:f>
              <c:numCache>
                <c:formatCode>#,##0.00</c:formatCode>
                <c:ptCount val="6"/>
                <c:pt idx="0">
                  <c:v>497.64</c:v>
                </c:pt>
                <c:pt idx="1">
                  <c:v>515.66</c:v>
                </c:pt>
                <c:pt idx="2">
                  <c:v>637.74</c:v>
                </c:pt>
                <c:pt idx="3">
                  <c:v>604.63</c:v>
                </c:pt>
                <c:pt idx="4">
                  <c:v>472.46000000000004</c:v>
                </c:pt>
                <c:pt idx="5">
                  <c:v>509.74</c:v>
                </c:pt>
              </c:numCache>
            </c:numRef>
          </c:val>
          <c:extLst>
            <c:ext xmlns:c16="http://schemas.microsoft.com/office/drawing/2014/chart" uri="{C3380CC4-5D6E-409C-BE32-E72D297353CC}">
              <c16:uniqueId val="{00000003-DDA1-458A-A237-81603DB03298}"/>
            </c:ext>
          </c:extLst>
        </c:ser>
        <c:ser>
          <c:idx val="6"/>
          <c:order val="4"/>
          <c:tx>
            <c:strRef>
              <c:f>'D4'!$B$40</c:f>
              <c:strCache>
                <c:ptCount val="1"/>
                <c:pt idx="0">
                  <c:v>Bunuri </c:v>
                </c:pt>
              </c:strCache>
            </c:strRef>
          </c:tx>
          <c:spPr>
            <a:solidFill>
              <a:srgbClr val="9A6E50"/>
            </a:solidFill>
            <a:ln>
              <a:noFill/>
            </a:ln>
            <a:effectLst/>
          </c:spPr>
          <c:invertIfNegative val="0"/>
          <c:cat>
            <c:multiLvlStrRef>
              <c:f>'D4'!$C$31:$H$32</c:f>
              <c:multiLvlStrCache>
                <c:ptCount val="6"/>
                <c:lvl>
                  <c:pt idx="0">
                    <c:v>I*</c:v>
                  </c:pt>
                  <c:pt idx="1">
                    <c:v>II*</c:v>
                  </c:pt>
                  <c:pt idx="2">
                    <c:v>III*</c:v>
                  </c:pt>
                  <c:pt idx="3">
                    <c:v>IV*</c:v>
                  </c:pt>
                  <c:pt idx="4">
                    <c:v>I*</c:v>
                  </c:pt>
                  <c:pt idx="5">
                    <c:v>II</c:v>
                  </c:pt>
                </c:lvl>
                <c:lvl>
                  <c:pt idx="0">
                    <c:v>2023</c:v>
                  </c:pt>
                  <c:pt idx="4">
                    <c:v>2024</c:v>
                  </c:pt>
                </c:lvl>
              </c:multiLvlStrCache>
            </c:multiLvlStrRef>
          </c:cat>
          <c:val>
            <c:numRef>
              <c:f>'D4'!$C$40:$H$40</c:f>
              <c:numCache>
                <c:formatCode>#,##0.00</c:formatCode>
                <c:ptCount val="6"/>
                <c:pt idx="0">
                  <c:v>-2147.63</c:v>
                </c:pt>
                <c:pt idx="1">
                  <c:v>-1858.55</c:v>
                </c:pt>
                <c:pt idx="2">
                  <c:v>-2114.41</c:v>
                </c:pt>
                <c:pt idx="3">
                  <c:v>-2174</c:v>
                </c:pt>
                <c:pt idx="4">
                  <c:v>-1894.43</c:v>
                </c:pt>
                <c:pt idx="5">
                  <c:v>-2081.65</c:v>
                </c:pt>
              </c:numCache>
            </c:numRef>
          </c:val>
          <c:extLst>
            <c:ext xmlns:c16="http://schemas.microsoft.com/office/drawing/2014/chart" uri="{C3380CC4-5D6E-409C-BE32-E72D297353CC}">
              <c16:uniqueId val="{00000004-DDA1-458A-A237-81603DB03298}"/>
            </c:ext>
          </c:extLst>
        </c:ser>
        <c:ser>
          <c:idx val="7"/>
          <c:order val="5"/>
          <c:tx>
            <c:strRef>
              <c:f>'D4'!$B$41</c:f>
              <c:strCache>
                <c:ptCount val="1"/>
                <c:pt idx="0">
                  <c:v>Servicii </c:v>
                </c:pt>
              </c:strCache>
            </c:strRef>
          </c:tx>
          <c:spPr>
            <a:solidFill>
              <a:schemeClr val="bg1">
                <a:lumMod val="85000"/>
              </a:schemeClr>
            </a:solidFill>
            <a:ln>
              <a:noFill/>
            </a:ln>
            <a:effectLst/>
          </c:spPr>
          <c:invertIfNegative val="0"/>
          <c:cat>
            <c:multiLvlStrRef>
              <c:f>'D4'!$C$31:$H$32</c:f>
              <c:multiLvlStrCache>
                <c:ptCount val="6"/>
                <c:lvl>
                  <c:pt idx="0">
                    <c:v>I*</c:v>
                  </c:pt>
                  <c:pt idx="1">
                    <c:v>II*</c:v>
                  </c:pt>
                  <c:pt idx="2">
                    <c:v>III*</c:v>
                  </c:pt>
                  <c:pt idx="3">
                    <c:v>IV*</c:v>
                  </c:pt>
                  <c:pt idx="4">
                    <c:v>I*</c:v>
                  </c:pt>
                  <c:pt idx="5">
                    <c:v>II</c:v>
                  </c:pt>
                </c:lvl>
                <c:lvl>
                  <c:pt idx="0">
                    <c:v>2023</c:v>
                  </c:pt>
                  <c:pt idx="4">
                    <c:v>2024</c:v>
                  </c:pt>
                </c:lvl>
              </c:multiLvlStrCache>
            </c:multiLvlStrRef>
          </c:cat>
          <c:val>
            <c:numRef>
              <c:f>'D4'!$C$41:$H$41</c:f>
              <c:numCache>
                <c:formatCode>#,##0.00</c:formatCode>
                <c:ptCount val="6"/>
                <c:pt idx="0">
                  <c:v>-320.95</c:v>
                </c:pt>
                <c:pt idx="1">
                  <c:v>-386.75</c:v>
                </c:pt>
                <c:pt idx="2">
                  <c:v>-458.67</c:v>
                </c:pt>
                <c:pt idx="3">
                  <c:v>-379.26</c:v>
                </c:pt>
                <c:pt idx="4">
                  <c:v>-358.12</c:v>
                </c:pt>
                <c:pt idx="5">
                  <c:v>-445.14</c:v>
                </c:pt>
              </c:numCache>
            </c:numRef>
          </c:val>
          <c:extLst>
            <c:ext xmlns:c16="http://schemas.microsoft.com/office/drawing/2014/chart" uri="{C3380CC4-5D6E-409C-BE32-E72D297353CC}">
              <c16:uniqueId val="{00000005-DDA1-458A-A237-81603DB03298}"/>
            </c:ext>
          </c:extLst>
        </c:ser>
        <c:ser>
          <c:idx val="8"/>
          <c:order val="6"/>
          <c:tx>
            <c:strRef>
              <c:f>'D4'!$B$42</c:f>
              <c:strCache>
                <c:ptCount val="1"/>
                <c:pt idx="0">
                  <c:v>Venituri primare </c:v>
                </c:pt>
              </c:strCache>
            </c:strRef>
          </c:tx>
          <c:spPr>
            <a:solidFill>
              <a:srgbClr val="D4BCAC"/>
            </a:solidFill>
            <a:ln>
              <a:noFill/>
            </a:ln>
            <a:effectLst/>
          </c:spPr>
          <c:invertIfNegative val="0"/>
          <c:cat>
            <c:multiLvlStrRef>
              <c:f>'D4'!$C$31:$H$32</c:f>
              <c:multiLvlStrCache>
                <c:ptCount val="6"/>
                <c:lvl>
                  <c:pt idx="0">
                    <c:v>I*</c:v>
                  </c:pt>
                  <c:pt idx="1">
                    <c:v>II*</c:v>
                  </c:pt>
                  <c:pt idx="2">
                    <c:v>III*</c:v>
                  </c:pt>
                  <c:pt idx="3">
                    <c:v>IV*</c:v>
                  </c:pt>
                  <c:pt idx="4">
                    <c:v>I*</c:v>
                  </c:pt>
                  <c:pt idx="5">
                    <c:v>II</c:v>
                  </c:pt>
                </c:lvl>
                <c:lvl>
                  <c:pt idx="0">
                    <c:v>2023</c:v>
                  </c:pt>
                  <c:pt idx="4">
                    <c:v>2024</c:v>
                  </c:pt>
                </c:lvl>
              </c:multiLvlStrCache>
            </c:multiLvlStrRef>
          </c:cat>
          <c:val>
            <c:numRef>
              <c:f>'D4'!$C$42:$H$42</c:f>
              <c:numCache>
                <c:formatCode>#,##0.00</c:formatCode>
                <c:ptCount val="6"/>
                <c:pt idx="0">
                  <c:v>-179.02</c:v>
                </c:pt>
                <c:pt idx="1">
                  <c:v>-205.98</c:v>
                </c:pt>
                <c:pt idx="2">
                  <c:v>-242.94</c:v>
                </c:pt>
                <c:pt idx="3">
                  <c:v>-199.36</c:v>
                </c:pt>
                <c:pt idx="4">
                  <c:v>-179.58</c:v>
                </c:pt>
                <c:pt idx="5">
                  <c:v>-266.60000000000002</c:v>
                </c:pt>
              </c:numCache>
            </c:numRef>
          </c:val>
          <c:extLst>
            <c:ext xmlns:c16="http://schemas.microsoft.com/office/drawing/2014/chart" uri="{C3380CC4-5D6E-409C-BE32-E72D297353CC}">
              <c16:uniqueId val="{00000006-DDA1-458A-A237-81603DB03298}"/>
            </c:ext>
          </c:extLst>
        </c:ser>
        <c:ser>
          <c:idx val="9"/>
          <c:order val="7"/>
          <c:tx>
            <c:strRef>
              <c:f>'D4'!$B$43</c:f>
              <c:strCache>
                <c:ptCount val="1"/>
                <c:pt idx="0">
                  <c:v>Venituri secundare</c:v>
                </c:pt>
              </c:strCache>
            </c:strRef>
          </c:tx>
          <c:spPr>
            <a:solidFill>
              <a:srgbClr val="6A4C38"/>
            </a:solidFill>
            <a:ln>
              <a:noFill/>
            </a:ln>
            <a:effectLst/>
          </c:spPr>
          <c:invertIfNegative val="0"/>
          <c:cat>
            <c:multiLvlStrRef>
              <c:f>'D4'!$C$31:$H$32</c:f>
              <c:multiLvlStrCache>
                <c:ptCount val="6"/>
                <c:lvl>
                  <c:pt idx="0">
                    <c:v>I*</c:v>
                  </c:pt>
                  <c:pt idx="1">
                    <c:v>II*</c:v>
                  </c:pt>
                  <c:pt idx="2">
                    <c:v>III*</c:v>
                  </c:pt>
                  <c:pt idx="3">
                    <c:v>IV*</c:v>
                  </c:pt>
                  <c:pt idx="4">
                    <c:v>I*</c:v>
                  </c:pt>
                  <c:pt idx="5">
                    <c:v>II</c:v>
                  </c:pt>
                </c:lvl>
                <c:lvl>
                  <c:pt idx="0">
                    <c:v>2023</c:v>
                  </c:pt>
                  <c:pt idx="4">
                    <c:v>2024</c:v>
                  </c:pt>
                </c:lvl>
              </c:multiLvlStrCache>
            </c:multiLvlStrRef>
          </c:cat>
          <c:val>
            <c:numRef>
              <c:f>'D4'!$C$43:$H$43</c:f>
              <c:numCache>
                <c:formatCode>#,##0.00</c:formatCode>
                <c:ptCount val="6"/>
                <c:pt idx="0">
                  <c:v>-98.07</c:v>
                </c:pt>
                <c:pt idx="1">
                  <c:v>-103.64</c:v>
                </c:pt>
                <c:pt idx="2">
                  <c:v>-121.23</c:v>
                </c:pt>
                <c:pt idx="3">
                  <c:v>-118.52</c:v>
                </c:pt>
                <c:pt idx="4">
                  <c:v>-108.56</c:v>
                </c:pt>
                <c:pt idx="5">
                  <c:v>-116.44</c:v>
                </c:pt>
              </c:numCache>
            </c:numRef>
          </c:val>
          <c:extLst>
            <c:ext xmlns:c16="http://schemas.microsoft.com/office/drawing/2014/chart" uri="{C3380CC4-5D6E-409C-BE32-E72D297353CC}">
              <c16:uniqueId val="{00000007-DDA1-458A-A237-81603DB03298}"/>
            </c:ext>
          </c:extLst>
        </c:ser>
        <c:dLbls>
          <c:showLegendKey val="0"/>
          <c:showVal val="0"/>
          <c:showCatName val="0"/>
          <c:showSerName val="0"/>
          <c:showPercent val="0"/>
          <c:showBubbleSize val="0"/>
        </c:dLbls>
        <c:gapWidth val="111"/>
        <c:overlap val="100"/>
        <c:axId val="1408496384"/>
        <c:axId val="2067158672"/>
      </c:barChart>
      <c:lineChart>
        <c:grouping val="standard"/>
        <c:varyColors val="0"/>
        <c:ser>
          <c:idx val="0"/>
          <c:order val="8"/>
          <c:tx>
            <c:strRef>
              <c:f>'D4'!$B$34</c:f>
              <c:strCache>
                <c:ptCount val="1"/>
                <c:pt idx="0">
                  <c:v>Export / intrări</c:v>
                </c:pt>
              </c:strCache>
            </c:strRef>
          </c:tx>
          <c:spPr>
            <a:ln w="15875" cap="rnd">
              <a:no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'D4'!$C$34:$H$34</c:f>
              <c:numCache>
                <c:formatCode>#,##0.00</c:formatCode>
                <c:ptCount val="6"/>
                <c:pt idx="0">
                  <c:v>2252.58</c:v>
                </c:pt>
                <c:pt idx="1">
                  <c:v>2168.0300000000002</c:v>
                </c:pt>
                <c:pt idx="2">
                  <c:v>2383.46</c:v>
                </c:pt>
                <c:pt idx="3">
                  <c:v>2411.6799999999998</c:v>
                </c:pt>
                <c:pt idx="4">
                  <c:v>2096.6499999999996</c:v>
                </c:pt>
                <c:pt idx="5">
                  <c:v>2211.96</c:v>
                </c:pt>
              </c:numCache>
            </c:numRef>
          </c:val>
          <c:smooth val="0"/>
          <c:extLst>
            <c:ext xmlns:c16="http://schemas.microsoft.com/office/drawing/2014/chart" uri="{C3380CC4-5D6E-409C-BE32-E72D297353CC}">
              <c16:uniqueId val="{00000008-DDA1-458A-A237-81603DB03298}"/>
            </c:ext>
          </c:extLst>
        </c:ser>
        <c:ser>
          <c:idx val="5"/>
          <c:order val="9"/>
          <c:tx>
            <c:strRef>
              <c:f>'D4'!$B$39</c:f>
              <c:strCache>
                <c:ptCount val="1"/>
                <c:pt idx="0">
                  <c:v>Import / ieșiri</c:v>
                </c:pt>
              </c:strCache>
            </c:strRef>
          </c:tx>
          <c:spPr>
            <a:ln w="28575" cap="rnd">
              <a:no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'D4'!$C$39:$H$39</c:f>
              <c:numCache>
                <c:formatCode>#,##0.00</c:formatCode>
                <c:ptCount val="6"/>
                <c:pt idx="0">
                  <c:v>-2745.67</c:v>
                </c:pt>
                <c:pt idx="1">
                  <c:v>-2554.92</c:v>
                </c:pt>
                <c:pt idx="2">
                  <c:v>-2937.25</c:v>
                </c:pt>
                <c:pt idx="3">
                  <c:v>-2871.14</c:v>
                </c:pt>
                <c:pt idx="4">
                  <c:v>-2540.69</c:v>
                </c:pt>
                <c:pt idx="5">
                  <c:v>-2909.83</c:v>
                </c:pt>
              </c:numCache>
            </c:numRef>
          </c:val>
          <c:smooth val="0"/>
          <c:extLst>
            <c:ext xmlns:c16="http://schemas.microsoft.com/office/drawing/2014/chart" uri="{C3380CC4-5D6E-409C-BE32-E72D297353CC}">
              <c16:uniqueId val="{00000009-DDA1-458A-A237-81603DB03298}"/>
            </c:ext>
          </c:extLst>
        </c:ser>
        <c:ser>
          <c:idx val="10"/>
          <c:order val="10"/>
          <c:tx>
            <c:strRef>
              <c:f>'D4'!$B$33</c:f>
              <c:strCache>
                <c:ptCount val="1"/>
                <c:pt idx="0">
                  <c:v>Cont curent </c:v>
                </c:pt>
              </c:strCache>
            </c:strRef>
          </c:tx>
          <c:spPr>
            <a:ln w="25400" cap="rnd">
              <a:noFill/>
              <a:round/>
            </a:ln>
            <a:effectLst/>
          </c:spPr>
          <c:marker>
            <c:symbol val="diamond"/>
            <c:size val="7"/>
            <c:spPr>
              <a:solidFill>
                <a:schemeClr val="bg2"/>
              </a:solidFill>
              <a:ln w="9525">
                <a:solidFill>
                  <a:schemeClr val="tx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'D4'!$C$33:$H$33</c:f>
              <c:numCache>
                <c:formatCode>#,##0.00</c:formatCode>
                <c:ptCount val="6"/>
                <c:pt idx="0">
                  <c:v>-493.09000000000015</c:v>
                </c:pt>
                <c:pt idx="1">
                  <c:v>-386.89</c:v>
                </c:pt>
                <c:pt idx="2">
                  <c:v>-553.79</c:v>
                </c:pt>
                <c:pt idx="3">
                  <c:v>-459.46</c:v>
                </c:pt>
                <c:pt idx="4">
                  <c:v>-444.04000000000042</c:v>
                </c:pt>
                <c:pt idx="5">
                  <c:v>-697.86999999999989</c:v>
                </c:pt>
              </c:numCache>
            </c:numRef>
          </c:val>
          <c:smooth val="0"/>
          <c:extLst>
            <c:ext xmlns:c16="http://schemas.microsoft.com/office/drawing/2014/chart" uri="{C3380CC4-5D6E-409C-BE32-E72D297353CC}">
              <c16:uniqueId val="{0000000A-DDA1-458A-A237-81603DB03298}"/>
            </c:ext>
          </c:extLst>
        </c:ser>
        <c:dLbls>
          <c:showLegendKey val="0"/>
          <c:showVal val="0"/>
          <c:showCatName val="0"/>
          <c:showSerName val="0"/>
          <c:showPercent val="0"/>
          <c:showBubbleSize val="0"/>
        </c:dLbls>
        <c:marker val="1"/>
        <c:smooth val="0"/>
        <c:axId val="1408496384"/>
        <c:axId val="2067158672"/>
      </c:lineChart>
      <c:catAx>
        <c:axId val="1408496384"/>
        <c:scaling>
          <c:orientation val="minMax"/>
        </c:scaling>
        <c:delete val="0"/>
        <c:axPos val="b"/>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2067158672"/>
        <c:crosses val="autoZero"/>
        <c:auto val="1"/>
        <c:lblAlgn val="ctr"/>
        <c:lblOffset val="100"/>
        <c:noMultiLvlLbl val="0"/>
      </c:catAx>
      <c:valAx>
        <c:axId val="2067158672"/>
        <c:scaling>
          <c:orientation val="minMax"/>
          <c:max val="4000"/>
          <c:min val="-4000"/>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MD"/>
                  <a:t>Import / ieșiri             Export / intrări</a:t>
                </a:r>
              </a:p>
            </c:rich>
          </c:tx>
          <c:layout>
            <c:manualLayout>
              <c:xMode val="edge"/>
              <c:yMode val="edge"/>
              <c:x val="2.4503325436882276E-2"/>
              <c:y val="0.2338901726843563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408496384"/>
        <c:crosses val="autoZero"/>
        <c:crossBetween val="between"/>
        <c:majorUnit val="1000"/>
      </c:valAx>
      <c:spPr>
        <a:noFill/>
        <a:ln>
          <a:noFill/>
        </a:ln>
        <a:effectLst/>
      </c:spPr>
    </c:plotArea>
    <c:legend>
      <c:legendPos val="b"/>
      <c:legendEntry>
        <c:idx val="4"/>
        <c:delete val="1"/>
      </c:legendEntry>
      <c:legendEntry>
        <c:idx val="5"/>
        <c:delete val="1"/>
      </c:legendEntry>
      <c:legendEntry>
        <c:idx val="6"/>
        <c:delete val="1"/>
      </c:legendEntry>
      <c:legendEntry>
        <c:idx val="7"/>
        <c:delete val="1"/>
      </c:legendEntry>
      <c:layout>
        <c:manualLayout>
          <c:xMode val="edge"/>
          <c:yMode val="edge"/>
          <c:x val="3.7725284339457559E-3"/>
          <c:y val="0.82731239366078047"/>
          <c:w val="0.9685233192004844"/>
          <c:h val="0.1558632128232789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33066077609542"/>
          <c:y val="2.18175109063748E-2"/>
          <c:w val="0.87534701633792267"/>
          <c:h val="0.7696766475619119"/>
        </c:manualLayout>
      </c:layout>
      <c:lineChart>
        <c:grouping val="standard"/>
        <c:varyColors val="0"/>
        <c:ser>
          <c:idx val="2"/>
          <c:order val="1"/>
          <c:tx>
            <c:strRef>
              <c:f>'D5'!$B$33</c:f>
              <c:strCache>
                <c:ptCount val="1"/>
                <c:pt idx="0">
                  <c:v>UE </c:v>
                </c:pt>
              </c:strCache>
            </c:strRef>
          </c:tx>
          <c:marker>
            <c:symbol val="diamond"/>
            <c:size val="6"/>
          </c:marker>
          <c:dLbls>
            <c:numFmt formatCode="#,##0.00" sourceLinked="0"/>
            <c:spPr>
              <a:noFill/>
              <a:ln w="6350">
                <a:noFill/>
              </a:ln>
            </c:spPr>
            <c:txPr>
              <a:bodyPr rot="0" vert="horz"/>
              <a:lstStyle/>
              <a:p>
                <a:pPr>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'D5'!$C$30:$H$31</c:f>
              <c:multiLvlStrCache>
                <c:ptCount val="6"/>
                <c:lvl>
                  <c:pt idx="0">
                    <c:v>I*</c:v>
                  </c:pt>
                  <c:pt idx="1">
                    <c:v>II*</c:v>
                  </c:pt>
                  <c:pt idx="2">
                    <c:v>III*</c:v>
                  </c:pt>
                  <c:pt idx="3">
                    <c:v>IV*</c:v>
                  </c:pt>
                  <c:pt idx="4">
                    <c:v>I*</c:v>
                  </c:pt>
                  <c:pt idx="5">
                    <c:v>II</c:v>
                  </c:pt>
                </c:lvl>
                <c:lvl>
                  <c:pt idx="0">
                    <c:v>2023</c:v>
                  </c:pt>
                  <c:pt idx="4">
                    <c:v>2024</c:v>
                  </c:pt>
                </c:lvl>
              </c:multiLvlStrCache>
            </c:multiLvlStrRef>
          </c:cat>
          <c:val>
            <c:numRef>
              <c:f>'D5'!$C$33:$H$33</c:f>
              <c:numCache>
                <c:formatCode>0.00</c:formatCode>
                <c:ptCount val="6"/>
                <c:pt idx="0">
                  <c:v>-804.8900000000001</c:v>
                </c:pt>
                <c:pt idx="1">
                  <c:v>-755.20999999999981</c:v>
                </c:pt>
                <c:pt idx="2">
                  <c:v>-803.35000000000025</c:v>
                </c:pt>
                <c:pt idx="3">
                  <c:v>-789.12000000000012</c:v>
                </c:pt>
                <c:pt idx="4">
                  <c:v>-754.05</c:v>
                </c:pt>
                <c:pt idx="5">
                  <c:v>-901.68999999999983</c:v>
                </c:pt>
              </c:numCache>
            </c:numRef>
          </c:val>
          <c:smooth val="1"/>
          <c:extLst>
            <c:ext xmlns:c16="http://schemas.microsoft.com/office/drawing/2014/chart" uri="{C3380CC4-5D6E-409C-BE32-E72D297353CC}">
              <c16:uniqueId val="{00000000-B594-4076-A6EC-63410CD052E4}"/>
            </c:ext>
          </c:extLst>
        </c:ser>
        <c:ser>
          <c:idx val="3"/>
          <c:order val="2"/>
          <c:tx>
            <c:strRef>
              <c:f>'D5'!$B$34</c:f>
              <c:strCache>
                <c:ptCount val="1"/>
                <c:pt idx="0">
                  <c:v>CSI  </c:v>
                </c:pt>
              </c:strCache>
            </c:strRef>
          </c:tx>
          <c:spPr>
            <a:ln>
              <a:solidFill>
                <a:srgbClr val="A46C3A"/>
              </a:solidFill>
            </a:ln>
          </c:spPr>
          <c:marker>
            <c:symbol val="square"/>
            <c:size val="6"/>
            <c:spPr>
              <a:solidFill>
                <a:srgbClr val="6F4927"/>
              </a:solidFill>
              <a:ln>
                <a:noFill/>
              </a:ln>
            </c:spPr>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'D5'!$C$30:$H$31</c:f>
              <c:multiLvlStrCache>
                <c:ptCount val="6"/>
                <c:lvl>
                  <c:pt idx="0">
                    <c:v>I*</c:v>
                  </c:pt>
                  <c:pt idx="1">
                    <c:v>II*</c:v>
                  </c:pt>
                  <c:pt idx="2">
                    <c:v>III*</c:v>
                  </c:pt>
                  <c:pt idx="3">
                    <c:v>IV*</c:v>
                  </c:pt>
                  <c:pt idx="4">
                    <c:v>I*</c:v>
                  </c:pt>
                  <c:pt idx="5">
                    <c:v>II</c:v>
                  </c:pt>
                </c:lvl>
                <c:lvl>
                  <c:pt idx="0">
                    <c:v>2023</c:v>
                  </c:pt>
                  <c:pt idx="4">
                    <c:v>2024</c:v>
                  </c:pt>
                </c:lvl>
              </c:multiLvlStrCache>
            </c:multiLvlStrRef>
          </c:cat>
          <c:val>
            <c:numRef>
              <c:f>'D5'!$C$34:$H$34</c:f>
              <c:numCache>
                <c:formatCode>0.00</c:formatCode>
                <c:ptCount val="6"/>
                <c:pt idx="0">
                  <c:v>6.6500000000000057</c:v>
                </c:pt>
                <c:pt idx="1">
                  <c:v>-1.1100000000000136</c:v>
                </c:pt>
                <c:pt idx="2">
                  <c:v>-17.89</c:v>
                </c:pt>
                <c:pt idx="3">
                  <c:v>-13.700000000000003</c:v>
                </c:pt>
                <c:pt idx="4">
                  <c:v>-7.960000000000008</c:v>
                </c:pt>
                <c:pt idx="5">
                  <c:v>5.2200000000000131</c:v>
                </c:pt>
              </c:numCache>
            </c:numRef>
          </c:val>
          <c:smooth val="1"/>
          <c:extLst>
            <c:ext xmlns:c16="http://schemas.microsoft.com/office/drawing/2014/chart" uri="{C3380CC4-5D6E-409C-BE32-E72D297353CC}">
              <c16:uniqueId val="{00000001-B594-4076-A6EC-63410CD052E4}"/>
            </c:ext>
          </c:extLst>
        </c:ser>
        <c:ser>
          <c:idx val="4"/>
          <c:order val="3"/>
          <c:tx>
            <c:strRef>
              <c:f>'D5'!$B$35</c:f>
              <c:strCache>
                <c:ptCount val="1"/>
                <c:pt idx="0">
                  <c:v>Alte țări </c:v>
                </c:pt>
              </c:strCache>
            </c:strRef>
          </c:tx>
          <c:spPr>
            <a:ln>
              <a:solidFill>
                <a:srgbClr val="62B638"/>
              </a:solidFill>
            </a:ln>
            <a:effectLst/>
          </c:spPr>
          <c:marker>
            <c:symbol val="triangle"/>
            <c:size val="6"/>
            <c:spPr>
              <a:solidFill>
                <a:srgbClr val="339933"/>
              </a:solidFill>
            </c:spPr>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'D5'!$C$30:$H$31</c:f>
              <c:multiLvlStrCache>
                <c:ptCount val="6"/>
                <c:lvl>
                  <c:pt idx="0">
                    <c:v>I*</c:v>
                  </c:pt>
                  <c:pt idx="1">
                    <c:v>II*</c:v>
                  </c:pt>
                  <c:pt idx="2">
                    <c:v>III*</c:v>
                  </c:pt>
                  <c:pt idx="3">
                    <c:v>IV*</c:v>
                  </c:pt>
                  <c:pt idx="4">
                    <c:v>I*</c:v>
                  </c:pt>
                  <c:pt idx="5">
                    <c:v>II</c:v>
                  </c:pt>
                </c:lvl>
                <c:lvl>
                  <c:pt idx="0">
                    <c:v>2023</c:v>
                  </c:pt>
                  <c:pt idx="4">
                    <c:v>2024</c:v>
                  </c:pt>
                </c:lvl>
              </c:multiLvlStrCache>
            </c:multiLvlStrRef>
          </c:cat>
          <c:val>
            <c:numRef>
              <c:f>'D5'!$C$35:$H$35</c:f>
              <c:numCache>
                <c:formatCode>0.00</c:formatCode>
                <c:ptCount val="6"/>
                <c:pt idx="0">
                  <c:v>-433.01999999999992</c:v>
                </c:pt>
                <c:pt idx="1">
                  <c:v>-302.23999999999995</c:v>
                </c:pt>
                <c:pt idx="2">
                  <c:v>-472.96999999999969</c:v>
                </c:pt>
                <c:pt idx="3">
                  <c:v>-482.2399999999999</c:v>
                </c:pt>
                <c:pt idx="4">
                  <c:v>-334.67000000000007</c:v>
                </c:pt>
                <c:pt idx="5">
                  <c:v>-476.44</c:v>
                </c:pt>
              </c:numCache>
            </c:numRef>
          </c:val>
          <c:smooth val="1"/>
          <c:extLst>
            <c:ext xmlns:c16="http://schemas.microsoft.com/office/drawing/2014/chart" uri="{C3380CC4-5D6E-409C-BE32-E72D297353CC}">
              <c16:uniqueId val="{00000003-B594-4076-A6EC-63410CD052E4}"/>
            </c:ext>
          </c:extLst>
        </c:ser>
        <c:ser>
          <c:idx val="1"/>
          <c:order val="0"/>
          <c:tx>
            <c:strRef>
              <c:f>'D5'!$B$32</c:f>
              <c:strCache>
                <c:ptCount val="1"/>
                <c:pt idx="0">
                  <c:v>Total </c:v>
                </c:pt>
              </c:strCache>
            </c:strRef>
          </c:tx>
          <c:spPr>
            <a:ln w="28575" cap="rnd">
              <a:solidFill>
                <a:schemeClr val="accent2">
                  <a:lumMod val="50000"/>
                </a:schemeClr>
              </a:solidFill>
              <a:round/>
            </a:ln>
            <a:effectLst/>
          </c:spPr>
          <c:marker>
            <c:symbol val="circle"/>
            <c:size val="7"/>
            <c:spPr>
              <a:solidFill>
                <a:srgbClr val="6F4927"/>
              </a:solidFill>
              <a:ln>
                <a:solidFill>
                  <a:srgbClr val="6F4927"/>
                </a:solidFill>
              </a:ln>
            </c:spPr>
          </c:marker>
          <c:dLbls>
            <c:numFmt formatCode="#,##0.00" sourceLinked="0"/>
            <c:spPr>
              <a:noFill/>
              <a:ln w="25400">
                <a:noFill/>
              </a:ln>
            </c:spPr>
            <c:txPr>
              <a:bodyPr rot="0" vert="horz"/>
              <a:lstStyle/>
              <a:p>
                <a:pPr>
                  <a:defRPr b="1"/>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'D5'!$C$30:$H$31</c:f>
              <c:multiLvlStrCache>
                <c:ptCount val="6"/>
                <c:lvl>
                  <c:pt idx="0">
                    <c:v>I*</c:v>
                  </c:pt>
                  <c:pt idx="1">
                    <c:v>II*</c:v>
                  </c:pt>
                  <c:pt idx="2">
                    <c:v>III*</c:v>
                  </c:pt>
                  <c:pt idx="3">
                    <c:v>IV*</c:v>
                  </c:pt>
                  <c:pt idx="4">
                    <c:v>I*</c:v>
                  </c:pt>
                  <c:pt idx="5">
                    <c:v>II</c:v>
                  </c:pt>
                </c:lvl>
                <c:lvl>
                  <c:pt idx="0">
                    <c:v>2023</c:v>
                  </c:pt>
                  <c:pt idx="4">
                    <c:v>2024</c:v>
                  </c:pt>
                </c:lvl>
              </c:multiLvlStrCache>
            </c:multiLvlStrRef>
          </c:cat>
          <c:val>
            <c:numRef>
              <c:f>'D5'!$C$32:$H$32</c:f>
              <c:numCache>
                <c:formatCode>0.00</c:formatCode>
                <c:ptCount val="6"/>
                <c:pt idx="0">
                  <c:v>-1231.26</c:v>
                </c:pt>
                <c:pt idx="1">
                  <c:v>-1058.56</c:v>
                </c:pt>
                <c:pt idx="2">
                  <c:v>-1294.2099999999998</c:v>
                </c:pt>
                <c:pt idx="3">
                  <c:v>-1285.06</c:v>
                </c:pt>
                <c:pt idx="4">
                  <c:v>-1096.68</c:v>
                </c:pt>
                <c:pt idx="5">
                  <c:v>-1372.9099999999996</c:v>
                </c:pt>
              </c:numCache>
            </c:numRef>
          </c:val>
          <c:smooth val="0"/>
          <c:extLst>
            <c:ext xmlns:c16="http://schemas.microsoft.com/office/drawing/2014/chart" uri="{C3380CC4-5D6E-409C-BE32-E72D297353CC}">
              <c16:uniqueId val="{00000007-B594-4076-A6EC-63410CD052E4}"/>
            </c:ext>
          </c:extLst>
        </c:ser>
        <c:dLbls>
          <c:showLegendKey val="0"/>
          <c:showVal val="0"/>
          <c:showCatName val="0"/>
          <c:showSerName val="0"/>
          <c:showPercent val="0"/>
          <c:showBubbleSize val="0"/>
        </c:dLbls>
        <c:marker val="1"/>
        <c:smooth val="0"/>
        <c:axId val="305895240"/>
        <c:axId val="1"/>
      </c:lineChart>
      <c:catAx>
        <c:axId val="3058952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cross"/>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ro-MD"/>
          </a:p>
        </c:txPr>
        <c:crossAx val="1"/>
        <c:crosses val="autoZero"/>
        <c:auto val="1"/>
        <c:lblAlgn val="ctr"/>
        <c:lblOffset val="0"/>
        <c:noMultiLvlLbl val="0"/>
      </c:catAx>
      <c:valAx>
        <c:axId val="1"/>
        <c:scaling>
          <c:orientation val="minMax"/>
          <c:max val="100"/>
          <c:min val="-1500"/>
        </c:scaling>
        <c:delete val="0"/>
        <c:axPos val="l"/>
        <c:numFmt formatCode="#,##0" sourceLinked="0"/>
        <c:majorTickMark val="none"/>
        <c:minorTickMark val="none"/>
        <c:tickLblPos val="nextTo"/>
        <c:spPr>
          <a:ln w="6350">
            <a:noFill/>
          </a:ln>
        </c:spPr>
        <c:txPr>
          <a:bodyPr rot="-60000000" vert="horz"/>
          <a:lstStyle/>
          <a:p>
            <a:pPr>
              <a:defRPr/>
            </a:pPr>
            <a:endParaRPr lang="ro-MD"/>
          </a:p>
        </c:txPr>
        <c:crossAx val="305895240"/>
        <c:crosses val="autoZero"/>
        <c:crossBetween val="between"/>
        <c:majorUnit val="200"/>
      </c:valAx>
      <c:spPr>
        <a:noFill/>
        <a:ln w="25400">
          <a:noFill/>
        </a:ln>
      </c:spPr>
    </c:plotArea>
    <c:legend>
      <c:legendPos val="b"/>
      <c:legendEntry>
        <c:idx val="3"/>
        <c:txPr>
          <a:bodyPr rot="0" vert="horz"/>
          <a:lstStyle/>
          <a:p>
            <a:pPr>
              <a:defRPr/>
            </a:pPr>
            <a:endParaRPr lang="ro-MD"/>
          </a:p>
        </c:txPr>
      </c:legendEntry>
      <c:layout>
        <c:manualLayout>
          <c:xMode val="edge"/>
          <c:yMode val="edge"/>
          <c:x val="0.29912018855763295"/>
          <c:y val="0.89162380750487669"/>
          <c:w val="0.4657127845825102"/>
          <c:h val="0.10821279561240346"/>
        </c:manualLayout>
      </c:layout>
      <c:overlay val="0"/>
      <c:spPr>
        <a:solidFill>
          <a:sysClr val="window" lastClr="FFFFFF">
            <a:lumMod val="95000"/>
          </a:sysClr>
        </a:solidFill>
        <a:ln>
          <a:noFill/>
        </a:ln>
        <a:effectLst/>
      </c:spPr>
      <c:txPr>
        <a:bodyPr rot="0" vert="horz"/>
        <a:lstStyle/>
        <a:p>
          <a:pPr>
            <a:defRPr/>
          </a:pPr>
          <a:endParaRPr lang="ro-MD"/>
        </a:p>
      </c:txPr>
    </c:legend>
    <c:plotVisOnly val="1"/>
    <c:dispBlanksAs val="gap"/>
    <c:showDLblsOverMax val="0"/>
  </c:chart>
  <c:spPr>
    <a:solidFill>
      <a:sysClr val="window" lastClr="FFFFFF">
        <a:lumMod val="95000"/>
      </a:sys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836145164885261"/>
          <c:y val="3.2520325203252036E-2"/>
          <c:w val="0.80022368339969341"/>
          <c:h val="0.55229031153714492"/>
        </c:manualLayout>
      </c:layout>
      <c:barChart>
        <c:barDir val="col"/>
        <c:grouping val="stacked"/>
        <c:varyColors val="0"/>
        <c:ser>
          <c:idx val="2"/>
          <c:order val="0"/>
          <c:tx>
            <c:strRef>
              <c:f>'D8'!$B$40</c:f>
              <c:strCache>
                <c:ptCount val="1"/>
                <c:pt idx="0">
                  <c:v>Altele </c:v>
                </c:pt>
              </c:strCache>
            </c:strRef>
          </c:tx>
          <c:spPr>
            <a:solidFill>
              <a:srgbClr val="7F7F7F"/>
            </a:solidFill>
          </c:spPr>
          <c:invertIfNegative val="0"/>
          <c:cat>
            <c:multiLvlStrRef>
              <c:f>'D8'!$C$32:$H$33</c:f>
              <c:multiLvlStrCache>
                <c:ptCount val="6"/>
                <c:lvl>
                  <c:pt idx="0">
                    <c:v>I*</c:v>
                  </c:pt>
                  <c:pt idx="1">
                    <c:v>II*</c:v>
                  </c:pt>
                  <c:pt idx="2">
                    <c:v>III*</c:v>
                  </c:pt>
                  <c:pt idx="3">
                    <c:v>IV*</c:v>
                  </c:pt>
                  <c:pt idx="4">
                    <c:v>I*</c:v>
                  </c:pt>
                  <c:pt idx="5">
                    <c:v>II</c:v>
                  </c:pt>
                </c:lvl>
                <c:lvl>
                  <c:pt idx="0">
                    <c:v>2023</c:v>
                  </c:pt>
                  <c:pt idx="4">
                    <c:v>2024</c:v>
                  </c:pt>
                </c:lvl>
              </c:multiLvlStrCache>
            </c:multiLvlStrRef>
          </c:cat>
          <c:val>
            <c:numRef>
              <c:f>'D8'!$C$40:$H$40</c:f>
              <c:numCache>
                <c:formatCode>#,##0.00</c:formatCode>
                <c:ptCount val="6"/>
                <c:pt idx="0">
                  <c:v>26.760000000000097</c:v>
                </c:pt>
                <c:pt idx="1">
                  <c:v>23.830000000000041</c:v>
                </c:pt>
                <c:pt idx="2">
                  <c:v>38.55000000000004</c:v>
                </c:pt>
                <c:pt idx="3">
                  <c:v>32.660000000000053</c:v>
                </c:pt>
                <c:pt idx="4">
                  <c:v>23.819999999999936</c:v>
                </c:pt>
                <c:pt idx="5">
                  <c:v>29.71</c:v>
                </c:pt>
              </c:numCache>
            </c:numRef>
          </c:val>
          <c:extLst>
            <c:ext xmlns:c16="http://schemas.microsoft.com/office/drawing/2014/chart" uri="{C3380CC4-5D6E-409C-BE32-E72D297353CC}">
              <c16:uniqueId val="{00000006-4763-4730-AAE4-701482960886}"/>
            </c:ext>
          </c:extLst>
        </c:ser>
        <c:ser>
          <c:idx val="6"/>
          <c:order val="1"/>
          <c:tx>
            <c:strRef>
              <c:f>'D8'!$B$39</c:f>
              <c:strCache>
                <c:ptCount val="1"/>
                <c:pt idx="0">
                  <c:v>Pacură</c:v>
                </c:pt>
              </c:strCache>
            </c:strRef>
          </c:tx>
          <c:spPr>
            <a:solidFill>
              <a:srgbClr val="9B7151"/>
            </a:solidFill>
          </c:spPr>
          <c:invertIfNegative val="0"/>
          <c:cat>
            <c:multiLvlStrRef>
              <c:f>'D8'!$C$32:$H$33</c:f>
              <c:multiLvlStrCache>
                <c:ptCount val="6"/>
                <c:lvl>
                  <c:pt idx="0">
                    <c:v>I*</c:v>
                  </c:pt>
                  <c:pt idx="1">
                    <c:v>II*</c:v>
                  </c:pt>
                  <c:pt idx="2">
                    <c:v>III*</c:v>
                  </c:pt>
                  <c:pt idx="3">
                    <c:v>IV*</c:v>
                  </c:pt>
                  <c:pt idx="4">
                    <c:v>I*</c:v>
                  </c:pt>
                  <c:pt idx="5">
                    <c:v>II</c:v>
                  </c:pt>
                </c:lvl>
                <c:lvl>
                  <c:pt idx="0">
                    <c:v>2023</c:v>
                  </c:pt>
                  <c:pt idx="4">
                    <c:v>2024</c:v>
                  </c:pt>
                </c:lvl>
              </c:multiLvlStrCache>
            </c:multiLvlStrRef>
          </c:cat>
          <c:val>
            <c:numRef>
              <c:f>'D8'!$C$39:$H$39</c:f>
              <c:numCache>
                <c:formatCode>#,##0.00</c:formatCode>
                <c:ptCount val="6"/>
                <c:pt idx="0">
                  <c:v>62.03</c:v>
                </c:pt>
                <c:pt idx="1">
                  <c:v>1.1399999999999999</c:v>
                </c:pt>
                <c:pt idx="2">
                  <c:v>0.09</c:v>
                </c:pt>
                <c:pt idx="3">
                  <c:v>10.53</c:v>
                </c:pt>
                <c:pt idx="4">
                  <c:v>0.1</c:v>
                </c:pt>
                <c:pt idx="5">
                  <c:v>0.08</c:v>
                </c:pt>
              </c:numCache>
            </c:numRef>
          </c:val>
          <c:extLst>
            <c:ext xmlns:c16="http://schemas.microsoft.com/office/drawing/2014/chart" uri="{C3380CC4-5D6E-409C-BE32-E72D297353CC}">
              <c16:uniqueId val="{00000000-4763-4730-AAE4-701482960886}"/>
            </c:ext>
          </c:extLst>
        </c:ser>
        <c:ser>
          <c:idx val="1"/>
          <c:order val="2"/>
          <c:tx>
            <c:strRef>
              <c:f>'D8'!$B$38</c:f>
              <c:strCache>
                <c:ptCount val="1"/>
                <c:pt idx="0">
                  <c:v>Cărbune </c:v>
                </c:pt>
              </c:strCache>
            </c:strRef>
          </c:tx>
          <c:spPr>
            <a:solidFill>
              <a:srgbClr val="6A4D38"/>
            </a:solidFill>
          </c:spPr>
          <c:invertIfNegative val="0"/>
          <c:cat>
            <c:multiLvlStrRef>
              <c:f>'D8'!$C$32:$H$33</c:f>
              <c:multiLvlStrCache>
                <c:ptCount val="6"/>
                <c:lvl>
                  <c:pt idx="0">
                    <c:v>I*</c:v>
                  </c:pt>
                  <c:pt idx="1">
                    <c:v>II*</c:v>
                  </c:pt>
                  <c:pt idx="2">
                    <c:v>III*</c:v>
                  </c:pt>
                  <c:pt idx="3">
                    <c:v>IV*</c:v>
                  </c:pt>
                  <c:pt idx="4">
                    <c:v>I*</c:v>
                  </c:pt>
                  <c:pt idx="5">
                    <c:v>II</c:v>
                  </c:pt>
                </c:lvl>
                <c:lvl>
                  <c:pt idx="0">
                    <c:v>2023</c:v>
                  </c:pt>
                  <c:pt idx="4">
                    <c:v>2024</c:v>
                  </c:pt>
                </c:lvl>
              </c:multiLvlStrCache>
            </c:multiLvlStrRef>
          </c:cat>
          <c:val>
            <c:numRef>
              <c:f>'D8'!$C$38:$H$38</c:f>
              <c:numCache>
                <c:formatCode>#,##0.00</c:formatCode>
                <c:ptCount val="6"/>
                <c:pt idx="0">
                  <c:v>5.0199999999999996</c:v>
                </c:pt>
                <c:pt idx="1">
                  <c:v>2.13</c:v>
                </c:pt>
                <c:pt idx="2">
                  <c:v>4.46</c:v>
                </c:pt>
                <c:pt idx="3">
                  <c:v>4.93</c:v>
                </c:pt>
                <c:pt idx="4">
                  <c:v>3.06</c:v>
                </c:pt>
                <c:pt idx="5">
                  <c:v>2.4700000000000002</c:v>
                </c:pt>
              </c:numCache>
            </c:numRef>
          </c:val>
          <c:extLst>
            <c:ext xmlns:c16="http://schemas.microsoft.com/office/drawing/2014/chart" uri="{C3380CC4-5D6E-409C-BE32-E72D297353CC}">
              <c16:uniqueId val="{00000004-4763-4730-AAE4-701482960886}"/>
            </c:ext>
          </c:extLst>
        </c:ser>
        <c:ser>
          <c:idx val="4"/>
          <c:order val="4"/>
          <c:tx>
            <c:strRef>
              <c:f>'D8'!$B$37</c:f>
              <c:strCache>
                <c:ptCount val="1"/>
                <c:pt idx="0">
                  <c:v>Energie electrică</c:v>
                </c:pt>
              </c:strCache>
            </c:strRef>
          </c:tx>
          <c:spPr>
            <a:solidFill>
              <a:srgbClr val="B9977D"/>
            </a:solidFill>
            <a:ln>
              <a:solidFill>
                <a:sysClr val="window" lastClr="FFFFFF"/>
              </a:solidFill>
            </a:ln>
          </c:spPr>
          <c:invertIfNegative val="0"/>
          <c:cat>
            <c:multiLvlStrRef>
              <c:f>'D8'!$C$32:$H$33</c:f>
              <c:multiLvlStrCache>
                <c:ptCount val="6"/>
                <c:lvl>
                  <c:pt idx="0">
                    <c:v>I*</c:v>
                  </c:pt>
                  <c:pt idx="1">
                    <c:v>II*</c:v>
                  </c:pt>
                  <c:pt idx="2">
                    <c:v>III*</c:v>
                  </c:pt>
                  <c:pt idx="3">
                    <c:v>IV*</c:v>
                  </c:pt>
                  <c:pt idx="4">
                    <c:v>I*</c:v>
                  </c:pt>
                  <c:pt idx="5">
                    <c:v>II</c:v>
                  </c:pt>
                </c:lvl>
                <c:lvl>
                  <c:pt idx="0">
                    <c:v>2023</c:v>
                  </c:pt>
                  <c:pt idx="4">
                    <c:v>2024</c:v>
                  </c:pt>
                </c:lvl>
              </c:multiLvlStrCache>
            </c:multiLvlStrRef>
          </c:cat>
          <c:val>
            <c:numRef>
              <c:f>'D8'!$C$37:$H$37</c:f>
              <c:numCache>
                <c:formatCode>#,##0.00</c:formatCode>
                <c:ptCount val="6"/>
                <c:pt idx="0">
                  <c:v>13.24</c:v>
                </c:pt>
                <c:pt idx="1">
                  <c:v>11.03</c:v>
                </c:pt>
                <c:pt idx="2">
                  <c:v>15.17</c:v>
                </c:pt>
                <c:pt idx="3">
                  <c:v>17.399999999999999</c:v>
                </c:pt>
                <c:pt idx="4">
                  <c:v>18.309999999999999</c:v>
                </c:pt>
                <c:pt idx="5">
                  <c:v>18.23</c:v>
                </c:pt>
              </c:numCache>
            </c:numRef>
          </c:val>
          <c:extLst>
            <c:ext xmlns:c16="http://schemas.microsoft.com/office/drawing/2014/chart" uri="{C3380CC4-5D6E-409C-BE32-E72D297353CC}">
              <c16:uniqueId val="{00000002-4763-4730-AAE4-701482960886}"/>
            </c:ext>
          </c:extLst>
        </c:ser>
        <c:ser>
          <c:idx val="0"/>
          <c:order val="5"/>
          <c:tx>
            <c:strRef>
              <c:f>'D8'!$B$36</c:f>
              <c:strCache>
                <c:ptCount val="1"/>
                <c:pt idx="0">
                  <c:v>Benzine auto </c:v>
                </c:pt>
              </c:strCache>
            </c:strRef>
          </c:tx>
          <c:spPr>
            <a:solidFill>
              <a:srgbClr val="543D2C"/>
            </a:solidFill>
          </c:spPr>
          <c:invertIfNegative val="0"/>
          <c:cat>
            <c:multiLvlStrRef>
              <c:f>'D8'!$C$32:$H$33</c:f>
              <c:multiLvlStrCache>
                <c:ptCount val="6"/>
                <c:lvl>
                  <c:pt idx="0">
                    <c:v>I*</c:v>
                  </c:pt>
                  <c:pt idx="1">
                    <c:v>II*</c:v>
                  </c:pt>
                  <c:pt idx="2">
                    <c:v>III*</c:v>
                  </c:pt>
                  <c:pt idx="3">
                    <c:v>IV*</c:v>
                  </c:pt>
                  <c:pt idx="4">
                    <c:v>I*</c:v>
                  </c:pt>
                  <c:pt idx="5">
                    <c:v>II</c:v>
                  </c:pt>
                </c:lvl>
                <c:lvl>
                  <c:pt idx="0">
                    <c:v>2023</c:v>
                  </c:pt>
                  <c:pt idx="4">
                    <c:v>2024</c:v>
                  </c:pt>
                </c:lvl>
              </c:multiLvlStrCache>
            </c:multiLvlStrRef>
          </c:cat>
          <c:val>
            <c:numRef>
              <c:f>'D8'!$C$36:$H$36</c:f>
              <c:numCache>
                <c:formatCode>#,##0.00</c:formatCode>
                <c:ptCount val="6"/>
                <c:pt idx="0">
                  <c:v>60.97</c:v>
                </c:pt>
                <c:pt idx="1">
                  <c:v>60.55</c:v>
                </c:pt>
                <c:pt idx="2">
                  <c:v>66.8</c:v>
                </c:pt>
                <c:pt idx="3">
                  <c:v>65.930000000000007</c:v>
                </c:pt>
                <c:pt idx="4">
                  <c:v>67.81</c:v>
                </c:pt>
                <c:pt idx="5">
                  <c:v>63.82</c:v>
                </c:pt>
              </c:numCache>
            </c:numRef>
          </c:val>
          <c:extLst>
            <c:ext xmlns:c16="http://schemas.microsoft.com/office/drawing/2014/chart" uri="{C3380CC4-5D6E-409C-BE32-E72D297353CC}">
              <c16:uniqueId val="{00000001-4763-4730-AAE4-701482960886}"/>
            </c:ext>
          </c:extLst>
        </c:ser>
        <c:ser>
          <c:idx val="5"/>
          <c:order val="6"/>
          <c:tx>
            <c:strRef>
              <c:f>'D8'!$B$35</c:f>
              <c:strCache>
                <c:ptCount val="1"/>
                <c:pt idx="0">
                  <c:v>Gaz natural</c:v>
                </c:pt>
              </c:strCache>
            </c:strRef>
          </c:tx>
          <c:spPr>
            <a:solidFill>
              <a:srgbClr val="9B7151"/>
            </a:solidFill>
          </c:spPr>
          <c:invertIfNegative val="0"/>
          <c:cat>
            <c:multiLvlStrRef>
              <c:f>'D8'!$C$32:$H$33</c:f>
              <c:multiLvlStrCache>
                <c:ptCount val="6"/>
                <c:lvl>
                  <c:pt idx="0">
                    <c:v>I*</c:v>
                  </c:pt>
                  <c:pt idx="1">
                    <c:v>II*</c:v>
                  </c:pt>
                  <c:pt idx="2">
                    <c:v>III*</c:v>
                  </c:pt>
                  <c:pt idx="3">
                    <c:v>IV*</c:v>
                  </c:pt>
                  <c:pt idx="4">
                    <c:v>I*</c:v>
                  </c:pt>
                  <c:pt idx="5">
                    <c:v>II</c:v>
                  </c:pt>
                </c:lvl>
                <c:lvl>
                  <c:pt idx="0">
                    <c:v>2023</c:v>
                  </c:pt>
                  <c:pt idx="4">
                    <c:v>2024</c:v>
                  </c:pt>
                </c:lvl>
              </c:multiLvlStrCache>
            </c:multiLvlStrRef>
          </c:cat>
          <c:val>
            <c:numRef>
              <c:f>'D8'!$C$35:$H$35</c:f>
              <c:numCache>
                <c:formatCode>#,##0.00</c:formatCode>
                <c:ptCount val="6"/>
                <c:pt idx="0">
                  <c:v>188.86</c:v>
                </c:pt>
                <c:pt idx="1">
                  <c:v>6.75</c:v>
                </c:pt>
                <c:pt idx="2">
                  <c:v>167.11999999999998</c:v>
                </c:pt>
                <c:pt idx="3">
                  <c:v>95.45</c:v>
                </c:pt>
                <c:pt idx="4">
                  <c:v>9.6300000000000008</c:v>
                </c:pt>
                <c:pt idx="5">
                  <c:v>28.22</c:v>
                </c:pt>
              </c:numCache>
            </c:numRef>
          </c:val>
          <c:extLst>
            <c:ext xmlns:c16="http://schemas.microsoft.com/office/drawing/2014/chart" uri="{C3380CC4-5D6E-409C-BE32-E72D297353CC}">
              <c16:uniqueId val="{00000005-4763-4730-AAE4-701482960886}"/>
            </c:ext>
          </c:extLst>
        </c:ser>
        <c:ser>
          <c:idx val="3"/>
          <c:order val="7"/>
          <c:tx>
            <c:strRef>
              <c:f>'D8'!$B$34</c:f>
              <c:strCache>
                <c:ptCount val="1"/>
                <c:pt idx="0">
                  <c:v>Combustibil diesel</c:v>
                </c:pt>
              </c:strCache>
            </c:strRef>
          </c:tx>
          <c:spPr>
            <a:solidFill>
              <a:srgbClr val="D6C3B4"/>
            </a:solidFill>
            <a:ln>
              <a:solidFill>
                <a:sysClr val="window" lastClr="FFFFFF"/>
              </a:solidFill>
            </a:ln>
          </c:spPr>
          <c:invertIfNegative val="0"/>
          <c:cat>
            <c:multiLvlStrRef>
              <c:f>'D8'!$C$32:$H$33</c:f>
              <c:multiLvlStrCache>
                <c:ptCount val="6"/>
                <c:lvl>
                  <c:pt idx="0">
                    <c:v>I*</c:v>
                  </c:pt>
                  <c:pt idx="1">
                    <c:v>II*</c:v>
                  </c:pt>
                  <c:pt idx="2">
                    <c:v>III*</c:v>
                  </c:pt>
                  <c:pt idx="3">
                    <c:v>IV*</c:v>
                  </c:pt>
                  <c:pt idx="4">
                    <c:v>I*</c:v>
                  </c:pt>
                  <c:pt idx="5">
                    <c:v>II</c:v>
                  </c:pt>
                </c:lvl>
                <c:lvl>
                  <c:pt idx="0">
                    <c:v>2023</c:v>
                  </c:pt>
                  <c:pt idx="4">
                    <c:v>2024</c:v>
                  </c:pt>
                </c:lvl>
              </c:multiLvlStrCache>
            </c:multiLvlStrRef>
          </c:cat>
          <c:val>
            <c:numRef>
              <c:f>'D8'!$C$34:$H$34</c:f>
              <c:numCache>
                <c:formatCode>#,##0.00</c:formatCode>
                <c:ptCount val="6"/>
                <c:pt idx="0">
                  <c:v>241.29</c:v>
                </c:pt>
                <c:pt idx="1">
                  <c:v>217.93</c:v>
                </c:pt>
                <c:pt idx="2">
                  <c:v>227.81</c:v>
                </c:pt>
                <c:pt idx="3">
                  <c:v>168.39</c:v>
                </c:pt>
                <c:pt idx="4">
                  <c:v>144.93</c:v>
                </c:pt>
                <c:pt idx="5">
                  <c:v>133.69</c:v>
                </c:pt>
              </c:numCache>
            </c:numRef>
          </c:val>
          <c:extLst>
            <c:ext xmlns:c16="http://schemas.microsoft.com/office/drawing/2014/chart" uri="{C3380CC4-5D6E-409C-BE32-E72D297353CC}">
              <c16:uniqueId val="{00000003-4763-4730-AAE4-701482960886}"/>
            </c:ext>
          </c:extLst>
        </c:ser>
        <c:dLbls>
          <c:showLegendKey val="0"/>
          <c:showVal val="0"/>
          <c:showCatName val="0"/>
          <c:showSerName val="0"/>
          <c:showPercent val="0"/>
          <c:showBubbleSize val="0"/>
        </c:dLbls>
        <c:gapWidth val="100"/>
        <c:overlap val="100"/>
        <c:axId val="51601792"/>
        <c:axId val="51603328"/>
      </c:barChart>
      <c:lineChart>
        <c:grouping val="standard"/>
        <c:varyColors val="0"/>
        <c:ser>
          <c:idx val="7"/>
          <c:order val="3"/>
          <c:tx>
            <c:strRef>
              <c:f>'D8'!$B$41</c:f>
              <c:strCache>
                <c:ptCount val="1"/>
                <c:pt idx="0">
                  <c:v>Total </c:v>
                </c:pt>
              </c:strCache>
            </c:strRef>
          </c:tx>
          <c:spPr>
            <a:ln w="31750">
              <a:noFill/>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'D8'!$C$32:$H$33</c:f>
              <c:multiLvlStrCache>
                <c:ptCount val="6"/>
                <c:lvl>
                  <c:pt idx="0">
                    <c:v>I*</c:v>
                  </c:pt>
                  <c:pt idx="1">
                    <c:v>II*</c:v>
                  </c:pt>
                  <c:pt idx="2">
                    <c:v>III*</c:v>
                  </c:pt>
                  <c:pt idx="3">
                    <c:v>IV*</c:v>
                  </c:pt>
                  <c:pt idx="4">
                    <c:v>I*</c:v>
                  </c:pt>
                  <c:pt idx="5">
                    <c:v>II</c:v>
                  </c:pt>
                </c:lvl>
                <c:lvl>
                  <c:pt idx="0">
                    <c:v>2023</c:v>
                  </c:pt>
                  <c:pt idx="4">
                    <c:v>2024</c:v>
                  </c:pt>
                </c:lvl>
              </c:multiLvlStrCache>
            </c:multiLvlStrRef>
          </c:cat>
          <c:val>
            <c:numRef>
              <c:f>'D8'!$C$41:$H$41</c:f>
              <c:numCache>
                <c:formatCode>#,##0.00</c:formatCode>
                <c:ptCount val="6"/>
                <c:pt idx="0">
                  <c:v>598.16999999999996</c:v>
                </c:pt>
                <c:pt idx="1">
                  <c:v>323.36</c:v>
                </c:pt>
                <c:pt idx="2">
                  <c:v>520</c:v>
                </c:pt>
                <c:pt idx="3">
                  <c:v>395.29</c:v>
                </c:pt>
                <c:pt idx="4">
                  <c:v>267.66000000000003</c:v>
                </c:pt>
                <c:pt idx="5">
                  <c:v>276.22000000000003</c:v>
                </c:pt>
              </c:numCache>
            </c:numRef>
          </c:val>
          <c:smooth val="0"/>
          <c:extLst>
            <c:ext xmlns:c16="http://schemas.microsoft.com/office/drawing/2014/chart" uri="{C3380CC4-5D6E-409C-BE32-E72D297353CC}">
              <c16:uniqueId val="{00000007-4763-4730-AAE4-701482960886}"/>
            </c:ext>
          </c:extLst>
        </c:ser>
        <c:dLbls>
          <c:showLegendKey val="0"/>
          <c:showVal val="0"/>
          <c:showCatName val="0"/>
          <c:showSerName val="0"/>
          <c:showPercent val="0"/>
          <c:showBubbleSize val="0"/>
        </c:dLbls>
        <c:marker val="1"/>
        <c:smooth val="0"/>
        <c:axId val="51601792"/>
        <c:axId val="51603328"/>
      </c:lineChart>
      <c:catAx>
        <c:axId val="51601792"/>
        <c:scaling>
          <c:orientation val="minMax"/>
        </c:scaling>
        <c:delete val="0"/>
        <c:axPos val="b"/>
        <c:numFmt formatCode="General" sourceLinked="0"/>
        <c:majorTickMark val="none"/>
        <c:minorTickMark val="none"/>
        <c:tickLblPos val="nextTo"/>
        <c:crossAx val="51603328"/>
        <c:crosses val="autoZero"/>
        <c:auto val="1"/>
        <c:lblAlgn val="ctr"/>
        <c:lblOffset val="100"/>
        <c:noMultiLvlLbl val="0"/>
      </c:catAx>
      <c:valAx>
        <c:axId val="51603328"/>
        <c:scaling>
          <c:orientation val="minMax"/>
          <c:max val="750"/>
          <c:min val="0"/>
        </c:scaling>
        <c:delete val="0"/>
        <c:axPos val="l"/>
        <c:majorGridlines>
          <c:spPr>
            <a:ln>
              <a:solidFill>
                <a:sysClr val="window" lastClr="FFFFFF">
                  <a:lumMod val="85000"/>
                </a:sysClr>
              </a:solidFill>
              <a:prstDash val="dash"/>
            </a:ln>
          </c:spPr>
        </c:majorGridlines>
        <c:title>
          <c:tx>
            <c:rich>
              <a:bodyPr/>
              <a:lstStyle/>
              <a:p>
                <a:pPr>
                  <a:defRPr/>
                </a:pPr>
                <a:r>
                  <a:rPr lang="ro-MD"/>
                  <a:t>mil. USD </a:t>
                </a:r>
              </a:p>
            </c:rich>
          </c:tx>
          <c:layout>
            <c:manualLayout>
              <c:xMode val="edge"/>
              <c:yMode val="edge"/>
              <c:x val="1.0488519220805272E-2"/>
              <c:y val="0.29655931470104702"/>
            </c:manualLayout>
          </c:layout>
          <c:overlay val="0"/>
        </c:title>
        <c:numFmt formatCode="#,##0" sourceLinked="0"/>
        <c:majorTickMark val="none"/>
        <c:minorTickMark val="none"/>
        <c:tickLblPos val="nextTo"/>
        <c:crossAx val="51601792"/>
        <c:crosses val="autoZero"/>
        <c:crossBetween val="between"/>
        <c:majorUnit val="150"/>
      </c:valAx>
      <c:dTable>
        <c:showHorzBorder val="1"/>
        <c:showVertBorder val="1"/>
        <c:showOutline val="1"/>
        <c:showKeys val="1"/>
      </c:dTable>
      <c:spPr>
        <a:solidFill>
          <a:sysClr val="window" lastClr="FFFFFF">
            <a:lumMod val="95000"/>
          </a:sysClr>
        </a:solidFill>
      </c:spPr>
    </c:plotArea>
    <c:plotVisOnly val="1"/>
    <c:dispBlanksAs val="gap"/>
    <c:showDLblsOverMax val="0"/>
  </c:chart>
  <c:spPr>
    <a:solidFill>
      <a:sysClr val="window" lastClr="FFFFFF">
        <a:lumMod val="95000"/>
      </a:sysClr>
    </a:solidFill>
    <a:ln>
      <a:noFill/>
    </a:ln>
  </c:spPr>
  <c:txPr>
    <a:bodyPr/>
    <a:lstStyle/>
    <a:p>
      <a:pPr>
        <a:defRPr sz="800">
          <a:latin typeface="Cambria" panose="02040503050406030204" pitchFamily="18" charset="0"/>
          <a:ea typeface="Cambria" panose="02040503050406030204" pitchFamily="18" charset="0"/>
          <a:cs typeface="Times New Roman" panose="02020603050405020304" pitchFamily="18" charset="0"/>
        </a:defRPr>
      </a:pPr>
      <a:endParaRPr lang="ro-MD"/>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872631305702177E-2"/>
          <c:y val="0.10325252882715504"/>
          <c:w val="0.61394018055435373"/>
          <c:h val="0.76681969482944312"/>
        </c:manualLayout>
      </c:layout>
      <c:barChart>
        <c:barDir val="col"/>
        <c:grouping val="clustered"/>
        <c:varyColors val="0"/>
        <c:ser>
          <c:idx val="1"/>
          <c:order val="1"/>
          <c:tx>
            <c:strRef>
              <c:f>'D9'!$B$28</c:f>
              <c:strCache>
                <c:ptCount val="1"/>
                <c:pt idx="0">
                  <c:v>Export</c:v>
                </c:pt>
              </c:strCache>
            </c:strRef>
          </c:tx>
          <c:spPr>
            <a:solidFill>
              <a:srgbClr val="B99379"/>
            </a:solidFill>
            <a:ln>
              <a:noFill/>
            </a:ln>
            <a:effectLst/>
          </c:spPr>
          <c:invertIfNegative val="0"/>
          <c:dLbls>
            <c:spPr>
              <a:noFill/>
              <a:ln>
                <a:noFill/>
              </a:ln>
              <a:effectLst/>
            </c:spPr>
            <c:txPr>
              <a:bodyPr rot="-5400000" spcFirstLastPara="1" vertOverflow="ellipsis"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'D9'!$C$25:$H$26</c:f>
              <c:multiLvlStrCache>
                <c:ptCount val="6"/>
                <c:lvl>
                  <c:pt idx="0">
                    <c:v>I*</c:v>
                  </c:pt>
                  <c:pt idx="1">
                    <c:v>II*</c:v>
                  </c:pt>
                  <c:pt idx="2">
                    <c:v>III*</c:v>
                  </c:pt>
                  <c:pt idx="3">
                    <c:v>IV*</c:v>
                  </c:pt>
                  <c:pt idx="4">
                    <c:v>I*</c:v>
                  </c:pt>
                  <c:pt idx="5">
                    <c:v>II</c:v>
                  </c:pt>
                </c:lvl>
                <c:lvl>
                  <c:pt idx="0">
                    <c:v>2023</c:v>
                  </c:pt>
                  <c:pt idx="4">
                    <c:v>2024</c:v>
                  </c:pt>
                </c:lvl>
              </c:multiLvlStrCache>
            </c:multiLvlStrRef>
          </c:cat>
          <c:val>
            <c:numRef>
              <c:f>'D9'!$C$28:$H$28</c:f>
              <c:numCache>
                <c:formatCode>0.00</c:formatCode>
                <c:ptCount val="6"/>
                <c:pt idx="0">
                  <c:v>591.42999999999995</c:v>
                </c:pt>
                <c:pt idx="1">
                  <c:v>577.94999999999993</c:v>
                </c:pt>
                <c:pt idx="2">
                  <c:v>640.99</c:v>
                </c:pt>
                <c:pt idx="3">
                  <c:v>630.15999999999985</c:v>
                </c:pt>
                <c:pt idx="4">
                  <c:v>566.69999999999993</c:v>
                </c:pt>
                <c:pt idx="5">
                  <c:v>691.33999999999992</c:v>
                </c:pt>
              </c:numCache>
            </c:numRef>
          </c:val>
          <c:extLst>
            <c:ext xmlns:c16="http://schemas.microsoft.com/office/drawing/2014/chart" uri="{C3380CC4-5D6E-409C-BE32-E72D297353CC}">
              <c16:uniqueId val="{00000001-00FC-4811-841C-BBC74812F9F2}"/>
            </c:ext>
          </c:extLst>
        </c:ser>
        <c:ser>
          <c:idx val="2"/>
          <c:order val="2"/>
          <c:tx>
            <c:strRef>
              <c:f>'D9'!$B$29</c:f>
              <c:strCache>
                <c:ptCount val="1"/>
                <c:pt idx="0">
                  <c:v>Import</c:v>
                </c:pt>
              </c:strCache>
            </c:strRef>
          </c:tx>
          <c:spPr>
            <a:solidFill>
              <a:srgbClr val="D9D9D9"/>
            </a:solidFill>
            <a:ln>
              <a:noFill/>
            </a:ln>
            <a:effectLst/>
          </c:spPr>
          <c:invertIfNegative val="0"/>
          <c:dLbls>
            <c:spPr>
              <a:noFill/>
              <a:ln>
                <a:noFill/>
              </a:ln>
              <a:effectLst/>
            </c:spPr>
            <c:txPr>
              <a:bodyPr rot="-5400000" spcFirstLastPara="1" vertOverflow="ellipsis"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'D9'!$C$25:$H$26</c:f>
              <c:multiLvlStrCache>
                <c:ptCount val="6"/>
                <c:lvl>
                  <c:pt idx="0">
                    <c:v>I*</c:v>
                  </c:pt>
                  <c:pt idx="1">
                    <c:v>II*</c:v>
                  </c:pt>
                  <c:pt idx="2">
                    <c:v>III*</c:v>
                  </c:pt>
                  <c:pt idx="3">
                    <c:v>IV*</c:v>
                  </c:pt>
                  <c:pt idx="4">
                    <c:v>I*</c:v>
                  </c:pt>
                  <c:pt idx="5">
                    <c:v>II</c:v>
                  </c:pt>
                </c:lvl>
                <c:lvl>
                  <c:pt idx="0">
                    <c:v>2023</c:v>
                  </c:pt>
                  <c:pt idx="4">
                    <c:v>2024</c:v>
                  </c:pt>
                </c:lvl>
              </c:multiLvlStrCache>
            </c:multiLvlStrRef>
          </c:cat>
          <c:val>
            <c:numRef>
              <c:f>'D9'!$C$29:$H$29</c:f>
              <c:numCache>
                <c:formatCode>0.00</c:formatCode>
                <c:ptCount val="6"/>
                <c:pt idx="0">
                  <c:v>320.95</c:v>
                </c:pt>
                <c:pt idx="1">
                  <c:v>386.74999999999989</c:v>
                </c:pt>
                <c:pt idx="2">
                  <c:v>458.6699999999999</c:v>
                </c:pt>
                <c:pt idx="3">
                  <c:v>379.26</c:v>
                </c:pt>
                <c:pt idx="4">
                  <c:v>358.12</c:v>
                </c:pt>
                <c:pt idx="5">
                  <c:v>445.14</c:v>
                </c:pt>
              </c:numCache>
            </c:numRef>
          </c:val>
          <c:extLst>
            <c:ext xmlns:c16="http://schemas.microsoft.com/office/drawing/2014/chart" uri="{C3380CC4-5D6E-409C-BE32-E72D297353CC}">
              <c16:uniqueId val="{00000002-00FC-4811-841C-BBC74812F9F2}"/>
            </c:ext>
          </c:extLst>
        </c:ser>
        <c:dLbls>
          <c:showLegendKey val="0"/>
          <c:showVal val="0"/>
          <c:showCatName val="0"/>
          <c:showSerName val="0"/>
          <c:showPercent val="0"/>
          <c:showBubbleSize val="0"/>
        </c:dLbls>
        <c:gapWidth val="70"/>
        <c:axId val="457799408"/>
        <c:axId val="457802360"/>
      </c:barChart>
      <c:lineChart>
        <c:grouping val="standard"/>
        <c:varyColors val="0"/>
        <c:ser>
          <c:idx val="0"/>
          <c:order val="0"/>
          <c:tx>
            <c:strRef>
              <c:f>'D9'!$B$27</c:f>
              <c:strCache>
                <c:ptCount val="1"/>
                <c:pt idx="0">
                  <c:v>Sold </c:v>
                </c:pt>
              </c:strCache>
            </c:strRef>
          </c:tx>
          <c:spPr>
            <a:ln w="28575" cap="rnd">
              <a:solidFill>
                <a:srgbClr val="632523"/>
              </a:solidFill>
              <a:round/>
            </a:ln>
            <a:effectLst/>
          </c:spPr>
          <c:marker>
            <c:symbol val="circle"/>
            <c:size val="7"/>
            <c:spPr>
              <a:solidFill>
                <a:schemeClr val="accent2">
                  <a:lumMod val="50000"/>
                </a:schemeClr>
              </a:solidFill>
              <a:ln w="9525">
                <a:solidFill>
                  <a:sysClr val="window" lastClr="FFFFFF"/>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'D9'!$C$25:$H$26</c:f>
              <c:multiLvlStrCache>
                <c:ptCount val="6"/>
                <c:lvl>
                  <c:pt idx="0">
                    <c:v>I*</c:v>
                  </c:pt>
                  <c:pt idx="1">
                    <c:v>II*</c:v>
                  </c:pt>
                  <c:pt idx="2">
                    <c:v>III*</c:v>
                  </c:pt>
                  <c:pt idx="3">
                    <c:v>IV*</c:v>
                  </c:pt>
                  <c:pt idx="4">
                    <c:v>I*</c:v>
                  </c:pt>
                  <c:pt idx="5">
                    <c:v>II</c:v>
                  </c:pt>
                </c:lvl>
                <c:lvl>
                  <c:pt idx="0">
                    <c:v>2023</c:v>
                  </c:pt>
                  <c:pt idx="4">
                    <c:v>2024</c:v>
                  </c:pt>
                </c:lvl>
              </c:multiLvlStrCache>
            </c:multiLvlStrRef>
          </c:cat>
          <c:val>
            <c:numRef>
              <c:f>'D9'!$C$27:$H$27</c:f>
              <c:numCache>
                <c:formatCode>0.00</c:formatCode>
                <c:ptCount val="6"/>
                <c:pt idx="0">
                  <c:v>270.47999999999996</c:v>
                </c:pt>
                <c:pt idx="1">
                  <c:v>191.20000000000005</c:v>
                </c:pt>
                <c:pt idx="2">
                  <c:v>182.32000000000011</c:v>
                </c:pt>
                <c:pt idx="3">
                  <c:v>250.89999999999986</c:v>
                </c:pt>
                <c:pt idx="4">
                  <c:v>208.57999999999993</c:v>
                </c:pt>
                <c:pt idx="5">
                  <c:v>246.19999999999993</c:v>
                </c:pt>
              </c:numCache>
            </c:numRef>
          </c:val>
          <c:smooth val="0"/>
          <c:extLst>
            <c:ext xmlns:c16="http://schemas.microsoft.com/office/drawing/2014/chart" uri="{C3380CC4-5D6E-409C-BE32-E72D297353CC}">
              <c16:uniqueId val="{00000003-00FC-4811-841C-BBC74812F9F2}"/>
            </c:ext>
          </c:extLst>
        </c:ser>
        <c:dLbls>
          <c:showLegendKey val="0"/>
          <c:showVal val="0"/>
          <c:showCatName val="0"/>
          <c:showSerName val="0"/>
          <c:showPercent val="0"/>
          <c:showBubbleSize val="0"/>
        </c:dLbls>
        <c:marker val="1"/>
        <c:smooth val="0"/>
        <c:axId val="457799408"/>
        <c:axId val="457802360"/>
      </c:lineChart>
      <c:lineChart>
        <c:grouping val="standard"/>
        <c:varyColors val="0"/>
        <c:ser>
          <c:idx val="3"/>
          <c:order val="3"/>
          <c:tx>
            <c:strRef>
              <c:f>'D9'!$B$30</c:f>
              <c:strCache>
                <c:ptCount val="1"/>
                <c:pt idx="0">
                  <c:v>Sold / PIB (scala din dreapta)</c:v>
                </c:pt>
              </c:strCache>
            </c:strRef>
          </c:tx>
          <c:spPr>
            <a:ln w="28575" cap="rnd">
              <a:solidFill>
                <a:srgbClr val="7F7F7F"/>
              </a:solidFill>
              <a:round/>
            </a:ln>
            <a:effectLst/>
          </c:spPr>
          <c:marker>
            <c:symbol val="diamond"/>
            <c:size val="8"/>
            <c:spPr>
              <a:solidFill>
                <a:sysClr val="windowText" lastClr="000000">
                  <a:lumMod val="50000"/>
                  <a:lumOff val="50000"/>
                </a:sysClr>
              </a:solidFill>
              <a:ln w="9525">
                <a:solidFill>
                  <a:sysClr val="window" lastClr="FFFFFF"/>
                </a:solidFill>
              </a:ln>
              <a:effectLst/>
            </c:spPr>
          </c:marker>
          <c:dLbls>
            <c:dLbl>
              <c:idx val="0"/>
              <c:layout>
                <c:manualLayout>
                  <c:x val="-3.941207349081359E-2"/>
                  <c:y val="5.0786516853932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78-4F49-BA94-8E572DB0ECE9}"/>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'D9'!$C$25:$H$26</c:f>
              <c:multiLvlStrCache>
                <c:ptCount val="6"/>
                <c:lvl>
                  <c:pt idx="0">
                    <c:v>I*</c:v>
                  </c:pt>
                  <c:pt idx="1">
                    <c:v>II*</c:v>
                  </c:pt>
                  <c:pt idx="2">
                    <c:v>III*</c:v>
                  </c:pt>
                  <c:pt idx="3">
                    <c:v>IV*</c:v>
                  </c:pt>
                  <c:pt idx="4">
                    <c:v>I*</c:v>
                  </c:pt>
                  <c:pt idx="5">
                    <c:v>II</c:v>
                  </c:pt>
                </c:lvl>
                <c:lvl>
                  <c:pt idx="0">
                    <c:v>2023</c:v>
                  </c:pt>
                  <c:pt idx="4">
                    <c:v>2024</c:v>
                  </c:pt>
                </c:lvl>
              </c:multiLvlStrCache>
            </c:multiLvlStrRef>
          </c:cat>
          <c:val>
            <c:numRef>
              <c:f>'D9'!$C$30:$H$30</c:f>
              <c:numCache>
                <c:formatCode>0.0</c:formatCode>
                <c:ptCount val="6"/>
                <c:pt idx="0">
                  <c:v>7.9</c:v>
                </c:pt>
                <c:pt idx="1">
                  <c:v>4.8</c:v>
                </c:pt>
                <c:pt idx="2">
                  <c:v>4</c:v>
                </c:pt>
                <c:pt idx="3">
                  <c:v>5.4</c:v>
                </c:pt>
                <c:pt idx="4">
                  <c:v>5.5</c:v>
                </c:pt>
                <c:pt idx="5">
                  <c:v>5.8</c:v>
                </c:pt>
              </c:numCache>
            </c:numRef>
          </c:val>
          <c:smooth val="0"/>
          <c:extLst>
            <c:ext xmlns:c16="http://schemas.microsoft.com/office/drawing/2014/chart" uri="{C3380CC4-5D6E-409C-BE32-E72D297353CC}">
              <c16:uniqueId val="{0000000C-00FC-4811-841C-BBC74812F9F2}"/>
            </c:ext>
          </c:extLst>
        </c:ser>
        <c:dLbls>
          <c:showLegendKey val="0"/>
          <c:showVal val="0"/>
          <c:showCatName val="0"/>
          <c:showSerName val="0"/>
          <c:showPercent val="0"/>
          <c:showBubbleSize val="0"/>
        </c:dLbls>
        <c:marker val="1"/>
        <c:smooth val="0"/>
        <c:axId val="618597672"/>
        <c:axId val="618600624"/>
      </c:lineChart>
      <c:catAx>
        <c:axId val="457799408"/>
        <c:scaling>
          <c:orientation val="minMax"/>
        </c:scaling>
        <c:delete val="0"/>
        <c:axPos val="b"/>
        <c:majorGridlines>
          <c:spPr>
            <a:ln w="6350" cap="flat" cmpd="sng" algn="ctr">
              <a:solidFill>
                <a:sysClr val="window" lastClr="FFFFFF">
                  <a:lumMod val="85000"/>
                </a:sysClr>
              </a:solidFill>
              <a:prstDash val="sys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57802360"/>
        <c:crosses val="autoZero"/>
        <c:auto val="1"/>
        <c:lblAlgn val="ctr"/>
        <c:lblOffset val="100"/>
        <c:noMultiLvlLbl val="0"/>
      </c:catAx>
      <c:valAx>
        <c:axId val="457802360"/>
        <c:scaling>
          <c:orientation val="minMax"/>
          <c:max val="75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MD"/>
                  <a:t>mil. USD </a:t>
                </a:r>
              </a:p>
              <a:p>
                <a:pPr>
                  <a:defRPr/>
                </a:pPr>
                <a:endParaRPr lang="ro-MD"/>
              </a:p>
            </c:rich>
          </c:tx>
          <c:layout>
            <c:manualLayout>
              <c:xMode val="edge"/>
              <c:yMode val="edge"/>
              <c:x val="7.556170863257476E-3"/>
              <c:y val="0.406229840738934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57799408"/>
        <c:crosses val="autoZero"/>
        <c:crossBetween val="between"/>
        <c:majorUnit val="75"/>
      </c:valAx>
      <c:valAx>
        <c:axId val="618600624"/>
        <c:scaling>
          <c:orientation val="minMax"/>
          <c:max val="10"/>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618597672"/>
        <c:crosses val="max"/>
        <c:crossBetween val="between"/>
      </c:valAx>
      <c:catAx>
        <c:axId val="618597672"/>
        <c:scaling>
          <c:orientation val="minMax"/>
        </c:scaling>
        <c:delete val="1"/>
        <c:axPos val="b"/>
        <c:numFmt formatCode="General" sourceLinked="1"/>
        <c:majorTickMark val="out"/>
        <c:minorTickMark val="none"/>
        <c:tickLblPos val="nextTo"/>
        <c:crossAx val="618600624"/>
        <c:crosses val="autoZero"/>
        <c:auto val="1"/>
        <c:lblAlgn val="ctr"/>
        <c:lblOffset val="100"/>
        <c:noMultiLvlLbl val="0"/>
      </c:catAx>
      <c:spPr>
        <a:noFill/>
        <a:ln>
          <a:noFill/>
        </a:ln>
        <a:effectLst/>
      </c:spPr>
    </c:plotArea>
    <c:legend>
      <c:legendPos val="b"/>
      <c:layout>
        <c:manualLayout>
          <c:xMode val="edge"/>
          <c:yMode val="edge"/>
          <c:x val="0.7979093478699778"/>
          <c:y val="0.22868928994495158"/>
          <c:w val="0.20024126791843327"/>
          <c:h val="0.6179004173150923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ysClr val="window" lastClr="FFFFFF">
        <a:lumMod val="95000"/>
      </a:sys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55800547140873E-2"/>
          <c:y val="7.0812267526088143E-2"/>
          <c:w val="0.58373582364777532"/>
          <c:h val="0.81787488194205249"/>
        </c:manualLayout>
      </c:layout>
      <c:barChart>
        <c:barDir val="col"/>
        <c:grouping val="stacked"/>
        <c:varyColors val="0"/>
        <c:ser>
          <c:idx val="3"/>
          <c:order val="0"/>
          <c:tx>
            <c:strRef>
              <c:f>'D11'!$B$56</c:f>
              <c:strCache>
                <c:ptCount val="1"/>
                <c:pt idx="0">
                  <c:v>Alte venituri primare, net</c:v>
                </c:pt>
              </c:strCache>
            </c:strRef>
          </c:tx>
          <c:spPr>
            <a:solidFill>
              <a:schemeClr val="tx1"/>
            </a:solidFill>
            <a:ln>
              <a:noFill/>
            </a:ln>
            <a:effectLst/>
          </c:spPr>
          <c:invertIfNegative val="0"/>
          <c:cat>
            <c:multiLvlStrRef>
              <c:f>'D11'!$C$51:$H$52</c:f>
              <c:multiLvlStrCache>
                <c:ptCount val="6"/>
                <c:lvl>
                  <c:pt idx="0">
                    <c:v>I*</c:v>
                  </c:pt>
                  <c:pt idx="1">
                    <c:v>II*</c:v>
                  </c:pt>
                  <c:pt idx="2">
                    <c:v>III*</c:v>
                  </c:pt>
                  <c:pt idx="3">
                    <c:v>IV*</c:v>
                  </c:pt>
                  <c:pt idx="4">
                    <c:v>I*</c:v>
                  </c:pt>
                  <c:pt idx="5">
                    <c:v>II</c:v>
                  </c:pt>
                </c:lvl>
                <c:lvl>
                  <c:pt idx="0">
                    <c:v>2023</c:v>
                  </c:pt>
                  <c:pt idx="4">
                    <c:v>2024</c:v>
                  </c:pt>
                </c:lvl>
              </c:multiLvlStrCache>
            </c:multiLvlStrRef>
          </c:cat>
          <c:val>
            <c:numRef>
              <c:f>'D11'!$C$56:$H$56</c:f>
              <c:numCache>
                <c:formatCode>0.00</c:formatCode>
                <c:ptCount val="6"/>
                <c:pt idx="0">
                  <c:v>-0.40999999999999992</c:v>
                </c:pt>
                <c:pt idx="1">
                  <c:v>-1.72</c:v>
                </c:pt>
                <c:pt idx="2">
                  <c:v>3.7199999999999998</c:v>
                </c:pt>
                <c:pt idx="3">
                  <c:v>1.77</c:v>
                </c:pt>
                <c:pt idx="4">
                  <c:v>2.11</c:v>
                </c:pt>
                <c:pt idx="5">
                  <c:v>1.66</c:v>
                </c:pt>
              </c:numCache>
            </c:numRef>
          </c:val>
          <c:extLst>
            <c:ext xmlns:c16="http://schemas.microsoft.com/office/drawing/2014/chart" uri="{C3380CC4-5D6E-409C-BE32-E72D297353CC}">
              <c16:uniqueId val="{00000000-A525-4E17-95CE-0B8A8B398CB9}"/>
            </c:ext>
          </c:extLst>
        </c:ser>
        <c:ser>
          <c:idx val="2"/>
          <c:order val="1"/>
          <c:tx>
            <c:strRef>
              <c:f>'D11'!$B$55</c:f>
              <c:strCache>
                <c:ptCount val="1"/>
                <c:pt idx="0">
                  <c:v>Venituri din investiţii, net</c:v>
                </c:pt>
              </c:strCache>
            </c:strRef>
          </c:tx>
          <c:spPr>
            <a:solidFill>
              <a:srgbClr val="AC816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'D11'!$C$51:$H$52</c:f>
              <c:multiLvlStrCache>
                <c:ptCount val="6"/>
                <c:lvl>
                  <c:pt idx="0">
                    <c:v>I*</c:v>
                  </c:pt>
                  <c:pt idx="1">
                    <c:v>II*</c:v>
                  </c:pt>
                  <c:pt idx="2">
                    <c:v>III*</c:v>
                  </c:pt>
                  <c:pt idx="3">
                    <c:v>IV*</c:v>
                  </c:pt>
                  <c:pt idx="4">
                    <c:v>I*</c:v>
                  </c:pt>
                  <c:pt idx="5">
                    <c:v>II</c:v>
                  </c:pt>
                </c:lvl>
                <c:lvl>
                  <c:pt idx="0">
                    <c:v>2023</c:v>
                  </c:pt>
                  <c:pt idx="4">
                    <c:v>2024</c:v>
                  </c:pt>
                </c:lvl>
              </c:multiLvlStrCache>
            </c:multiLvlStrRef>
          </c:cat>
          <c:val>
            <c:numRef>
              <c:f>'D11'!$C$55:$H$55</c:f>
              <c:numCache>
                <c:formatCode>0.00</c:formatCode>
                <c:ptCount val="6"/>
                <c:pt idx="0">
                  <c:v>-115.46000000000001</c:v>
                </c:pt>
                <c:pt idx="1">
                  <c:v>-123.83</c:v>
                </c:pt>
                <c:pt idx="2">
                  <c:v>-161.49000000000004</c:v>
                </c:pt>
                <c:pt idx="3">
                  <c:v>-108.87</c:v>
                </c:pt>
                <c:pt idx="4">
                  <c:v>-92.210000000000008</c:v>
                </c:pt>
                <c:pt idx="5">
                  <c:v>-175.69</c:v>
                </c:pt>
              </c:numCache>
            </c:numRef>
          </c:val>
          <c:extLst>
            <c:ext xmlns:c16="http://schemas.microsoft.com/office/drawing/2014/chart" uri="{C3380CC4-5D6E-409C-BE32-E72D297353CC}">
              <c16:uniqueId val="{00000001-A525-4E17-95CE-0B8A8B398CB9}"/>
            </c:ext>
          </c:extLst>
        </c:ser>
        <c:ser>
          <c:idx val="1"/>
          <c:order val="2"/>
          <c:tx>
            <c:strRef>
              <c:f>'D11'!$B$54</c:f>
              <c:strCache>
                <c:ptCount val="1"/>
                <c:pt idx="0">
                  <c:v>Remunerarea salariaților, net   </c:v>
                </c:pt>
              </c:strCache>
            </c:strRef>
          </c:tx>
          <c:spPr>
            <a:solidFill>
              <a:srgbClr val="D9D9D9"/>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'D11'!$C$51:$H$52</c:f>
              <c:multiLvlStrCache>
                <c:ptCount val="6"/>
                <c:lvl>
                  <c:pt idx="0">
                    <c:v>I*</c:v>
                  </c:pt>
                  <c:pt idx="1">
                    <c:v>II*</c:v>
                  </c:pt>
                  <c:pt idx="2">
                    <c:v>III*</c:v>
                  </c:pt>
                  <c:pt idx="3">
                    <c:v>IV*</c:v>
                  </c:pt>
                  <c:pt idx="4">
                    <c:v>I*</c:v>
                  </c:pt>
                  <c:pt idx="5">
                    <c:v>II</c:v>
                  </c:pt>
                </c:lvl>
                <c:lvl>
                  <c:pt idx="0">
                    <c:v>2023</c:v>
                  </c:pt>
                  <c:pt idx="4">
                    <c:v>2024</c:v>
                  </c:pt>
                </c:lvl>
              </c:multiLvlStrCache>
            </c:multiLvlStrRef>
          </c:cat>
          <c:val>
            <c:numRef>
              <c:f>'D11'!$C$54:$H$54</c:f>
              <c:numCache>
                <c:formatCode>0.00</c:formatCode>
                <c:ptCount val="6"/>
                <c:pt idx="0">
                  <c:v>183.99</c:v>
                </c:pt>
                <c:pt idx="1">
                  <c:v>194</c:v>
                </c:pt>
                <c:pt idx="2">
                  <c:v>199.36</c:v>
                </c:pt>
                <c:pt idx="3">
                  <c:v>195.69</c:v>
                </c:pt>
                <c:pt idx="4">
                  <c:v>170.26</c:v>
                </c:pt>
                <c:pt idx="5">
                  <c:v>209.57</c:v>
                </c:pt>
              </c:numCache>
            </c:numRef>
          </c:val>
          <c:extLst>
            <c:ext xmlns:c16="http://schemas.microsoft.com/office/drawing/2014/chart" uri="{C3380CC4-5D6E-409C-BE32-E72D297353CC}">
              <c16:uniqueId val="{00000002-A525-4E17-95CE-0B8A8B398CB9}"/>
            </c:ext>
          </c:extLst>
        </c:ser>
        <c:dLbls>
          <c:showLegendKey val="0"/>
          <c:showVal val="0"/>
          <c:showCatName val="0"/>
          <c:showSerName val="0"/>
          <c:showPercent val="0"/>
          <c:showBubbleSize val="0"/>
        </c:dLbls>
        <c:gapWidth val="40"/>
        <c:overlap val="100"/>
        <c:axId val="469186864"/>
        <c:axId val="469189816"/>
      </c:barChart>
      <c:lineChart>
        <c:grouping val="standard"/>
        <c:varyColors val="0"/>
        <c:ser>
          <c:idx val="0"/>
          <c:order val="3"/>
          <c:tx>
            <c:strRef>
              <c:f>'D11'!$B$57</c:f>
              <c:strCache>
                <c:ptCount val="1"/>
                <c:pt idx="0">
                  <c:v>Sold</c:v>
                </c:pt>
              </c:strCache>
            </c:strRef>
          </c:tx>
          <c:spPr>
            <a:ln w="22225" cap="rnd" cmpd="sng">
              <a:solidFill>
                <a:schemeClr val="bg1">
                  <a:lumMod val="75000"/>
                </a:schemeClr>
              </a:solidFill>
              <a:round/>
            </a:ln>
            <a:effectLst/>
          </c:spPr>
          <c:marker>
            <c:symbol val="triangle"/>
            <c:size val="10"/>
            <c:spPr>
              <a:solidFill>
                <a:schemeClr val="bg1">
                  <a:lumMod val="65000"/>
                </a:schemeClr>
              </a:solidFill>
              <a:ln w="9525">
                <a:solidFill>
                  <a:schemeClr val="bg1"/>
                </a:solidFill>
              </a:ln>
              <a:effectLst/>
            </c:spPr>
          </c:marker>
          <c:dLbls>
            <c:dLbl>
              <c:idx val="4"/>
              <c:layout>
                <c:manualLayout>
                  <c:x val="-2.9060726041120068E-2"/>
                  <c:y val="-4.5408450528628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F3-4DD7-854A-F3777A8FD46F}"/>
                </c:ext>
              </c:extLst>
            </c:dLbl>
            <c:spPr>
              <a:noFill/>
              <a:ln>
                <a:solidFill>
                  <a:srgbClr val="000000"/>
                </a:solid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venituri_primare!#REF!</c:f>
            </c:multiLvlStrRef>
          </c:cat>
          <c:val>
            <c:numRef>
              <c:f>'D11'!$C$57:$H$57</c:f>
              <c:numCache>
                <c:formatCode>0.00</c:formatCode>
                <c:ptCount val="6"/>
                <c:pt idx="0">
                  <c:v>68.12</c:v>
                </c:pt>
                <c:pt idx="1">
                  <c:v>68.450000000000017</c:v>
                </c:pt>
                <c:pt idx="2">
                  <c:v>41.589999999999947</c:v>
                </c:pt>
                <c:pt idx="3">
                  <c:v>88.589999999999975</c:v>
                </c:pt>
                <c:pt idx="4">
                  <c:v>80.16</c:v>
                </c:pt>
                <c:pt idx="5">
                  <c:v>35.539999999999964</c:v>
                </c:pt>
              </c:numCache>
            </c:numRef>
          </c:val>
          <c:smooth val="0"/>
          <c:extLst>
            <c:ext xmlns:c16="http://schemas.microsoft.com/office/drawing/2014/chart" uri="{C3380CC4-5D6E-409C-BE32-E72D297353CC}">
              <c16:uniqueId val="{00000003-A525-4E17-95CE-0B8A8B398CB9}"/>
            </c:ext>
          </c:extLst>
        </c:ser>
        <c:dLbls>
          <c:showLegendKey val="0"/>
          <c:showVal val="0"/>
          <c:showCatName val="0"/>
          <c:showSerName val="0"/>
          <c:showPercent val="0"/>
          <c:showBubbleSize val="0"/>
        </c:dLbls>
        <c:marker val="1"/>
        <c:smooth val="0"/>
        <c:axId val="469186864"/>
        <c:axId val="469189816"/>
      </c:lineChart>
      <c:lineChart>
        <c:grouping val="standard"/>
        <c:varyColors val="0"/>
        <c:ser>
          <c:idx val="4"/>
          <c:order val="4"/>
          <c:tx>
            <c:strRef>
              <c:f>'D11'!$B$53</c:f>
              <c:strCache>
                <c:ptCount val="1"/>
                <c:pt idx="0">
                  <c:v>Sold / PIB (scala din dreapta)</c:v>
                </c:pt>
              </c:strCache>
            </c:strRef>
          </c:tx>
          <c:spPr>
            <a:ln w="34925" cap="rnd">
              <a:solidFill>
                <a:schemeClr val="tx1">
                  <a:lumMod val="75000"/>
                  <a:lumOff val="25000"/>
                </a:schemeClr>
              </a:solidFill>
              <a:round/>
            </a:ln>
            <a:effectLst/>
          </c:spPr>
          <c:marker>
            <c:symbol val="circle"/>
            <c:size val="10"/>
            <c:spPr>
              <a:solidFill>
                <a:srgbClr val="6C4726"/>
              </a:solidFill>
              <a:ln w="9525">
                <a:solidFill>
                  <a:schemeClr val="bg1"/>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venituri_primare!#REF!</c:f>
            </c:multiLvlStrRef>
          </c:cat>
          <c:val>
            <c:numRef>
              <c:f>'D11'!$C$53:$H$53</c:f>
              <c:numCache>
                <c:formatCode>0.0%</c:formatCode>
                <c:ptCount val="6"/>
                <c:pt idx="0">
                  <c:v>1.9819244229269482E-2</c:v>
                </c:pt>
                <c:pt idx="1">
                  <c:v>1.7241183552699428E-2</c:v>
                </c:pt>
                <c:pt idx="2">
                  <c:v>9.2213967215537922E-3</c:v>
                </c:pt>
                <c:pt idx="3">
                  <c:v>1.9008711175613594E-2</c:v>
                </c:pt>
                <c:pt idx="4">
                  <c:v>2.1095229735546086E-2</c:v>
                </c:pt>
                <c:pt idx="5">
                  <c:v>8.4416035525551446E-3</c:v>
                </c:pt>
              </c:numCache>
            </c:numRef>
          </c:val>
          <c:smooth val="0"/>
          <c:extLst>
            <c:ext xmlns:c16="http://schemas.microsoft.com/office/drawing/2014/chart" uri="{C3380CC4-5D6E-409C-BE32-E72D297353CC}">
              <c16:uniqueId val="{00000004-A525-4E17-95CE-0B8A8B398CB9}"/>
            </c:ext>
          </c:extLst>
        </c:ser>
        <c:dLbls>
          <c:showLegendKey val="0"/>
          <c:showVal val="0"/>
          <c:showCatName val="0"/>
          <c:showSerName val="0"/>
          <c:showPercent val="0"/>
          <c:showBubbleSize val="0"/>
        </c:dLbls>
        <c:marker val="1"/>
        <c:smooth val="0"/>
        <c:axId val="664672264"/>
        <c:axId val="664670296"/>
      </c:lineChart>
      <c:catAx>
        <c:axId val="469186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69189816"/>
        <c:crosses val="autoZero"/>
        <c:auto val="1"/>
        <c:lblAlgn val="ctr"/>
        <c:lblOffset val="100"/>
        <c:noMultiLvlLbl val="0"/>
      </c:catAx>
      <c:valAx>
        <c:axId val="469189816"/>
        <c:scaling>
          <c:orientation val="minMax"/>
          <c:max val="250"/>
          <c:min val="-200"/>
        </c:scaling>
        <c:delete val="0"/>
        <c:axPos val="l"/>
        <c:majorGridlines>
          <c:spPr>
            <a:ln w="12700"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MD"/>
                  <a:t>mil. USD </a:t>
                </a:r>
              </a:p>
              <a:p>
                <a:pPr>
                  <a:defRPr/>
                </a:pPr>
                <a:endParaRPr lang="ro-MD"/>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69186864"/>
        <c:crosses val="autoZero"/>
        <c:crossBetween val="between"/>
        <c:majorUnit val="100"/>
      </c:valAx>
      <c:valAx>
        <c:axId val="664670296"/>
        <c:scaling>
          <c:orientation val="minMax"/>
          <c:max val="5.000000000000001E-2"/>
          <c:min val="0"/>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664672264"/>
        <c:crosses val="max"/>
        <c:crossBetween val="between"/>
      </c:valAx>
      <c:catAx>
        <c:axId val="664672264"/>
        <c:scaling>
          <c:orientation val="minMax"/>
        </c:scaling>
        <c:delete val="1"/>
        <c:axPos val="b"/>
        <c:numFmt formatCode="General" sourceLinked="1"/>
        <c:majorTickMark val="out"/>
        <c:minorTickMark val="none"/>
        <c:tickLblPos val="nextTo"/>
        <c:crossAx val="664670296"/>
        <c:crosses val="autoZero"/>
        <c:auto val="1"/>
        <c:lblAlgn val="ctr"/>
        <c:lblOffset val="100"/>
        <c:noMultiLvlLbl val="0"/>
      </c:catAx>
      <c:spPr>
        <a:noFill/>
        <a:ln>
          <a:noFill/>
        </a:ln>
        <a:effectLst/>
      </c:spPr>
    </c:plotArea>
    <c:legend>
      <c:legendPos val="r"/>
      <c:layout>
        <c:manualLayout>
          <c:xMode val="edge"/>
          <c:yMode val="edge"/>
          <c:x val="0.70940066759790554"/>
          <c:y val="0.14450748738704261"/>
          <c:w val="0.27954348870421997"/>
          <c:h val="0.7248562201496253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7">
  <a:schemeClr val="accent4"/>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 id="18">
  <a:schemeClr val="accent5"/>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3" Type="http://schemas.openxmlformats.org/officeDocument/2006/relationships/image" Target="../media/image11.svg"/><Relationship Id="rId2" Type="http://schemas.openxmlformats.org/officeDocument/2006/relationships/image" Target="../media/image10.png"/><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3.svg"/><Relationship Id="rId2" Type="http://schemas.openxmlformats.org/officeDocument/2006/relationships/image" Target="../media/image12.png"/><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5947</xdr:colOff>
      <xdr:row>5</xdr:row>
      <xdr:rowOff>3572</xdr:rowOff>
    </xdr:from>
    <xdr:to>
      <xdr:col>7</xdr:col>
      <xdr:colOff>771524</xdr:colOff>
      <xdr:row>29</xdr:row>
      <xdr:rowOff>117872</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1119</xdr:colOff>
      <xdr:row>5</xdr:row>
      <xdr:rowOff>28575</xdr:rowOff>
    </xdr:from>
    <xdr:to>
      <xdr:col>8</xdr:col>
      <xdr:colOff>0</xdr:colOff>
      <xdr:row>29</xdr:row>
      <xdr:rowOff>104775</xdr:rowOff>
    </xdr:to>
    <xdr:graphicFrame macro="">
      <xdr:nvGraphicFramePr>
        <xdr:cNvPr id="4" name="Chart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5</xdr:row>
      <xdr:rowOff>28576</xdr:rowOff>
    </xdr:from>
    <xdr:to>
      <xdr:col>8</xdr:col>
      <xdr:colOff>0</xdr:colOff>
      <xdr:row>22</xdr:row>
      <xdr:rowOff>152401</xdr:rowOff>
    </xdr:to>
    <xdr:graphicFrame macro="">
      <xdr:nvGraphicFramePr>
        <xdr:cNvPr id="4" name="Chart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0.70658</cdr:x>
      <cdr:y>0</cdr:y>
    </cdr:from>
    <cdr:to>
      <cdr:x>0.74364</cdr:x>
      <cdr:y>0.06879</cdr:y>
    </cdr:to>
    <cdr:sp macro="" textlink="">
      <cdr:nvSpPr>
        <cdr:cNvPr id="2" name="TextBox 1">
          <a:extLst xmlns:a="http://schemas.openxmlformats.org/drawingml/2006/main">
            <a:ext uri="{FF2B5EF4-FFF2-40B4-BE49-F238E27FC236}">
              <a16:creationId xmlns:a16="http://schemas.microsoft.com/office/drawing/2014/main" id="{66A5CF49-7B11-4668-A96E-F00D3CEC28E0}"/>
            </a:ext>
          </a:extLst>
        </cdr:cNvPr>
        <cdr:cNvSpPr txBox="1"/>
      </cdr:nvSpPr>
      <cdr:spPr>
        <a:xfrm xmlns:a="http://schemas.openxmlformats.org/drawingml/2006/main">
          <a:off x="4899556" y="0"/>
          <a:ext cx="256981" cy="2201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0">
              <a:latin typeface="PermianSerifTypeface" panose="02000000000000000000" pitchFamily="50" charset="0"/>
            </a:rPr>
            <a:t>%</a:t>
          </a:r>
          <a:endParaRPr lang="ro-MD" sz="800" b="0">
            <a:latin typeface="PermianSerifTypeface" panose="02000000000000000000" pitchFamily="50"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7</xdr:col>
      <xdr:colOff>0</xdr:colOff>
      <xdr:row>22</xdr:row>
      <xdr:rowOff>38100</xdr:rowOff>
    </xdr:to>
    <xdr:pic>
      <xdr:nvPicPr>
        <xdr:cNvPr id="2" name="Graphic 9">
          <a:extLst>
            <a:ext uri="{FF2B5EF4-FFF2-40B4-BE49-F238E27FC236}">
              <a16:creationId xmlns:a16="http://schemas.microsoft.com/office/drawing/2014/main" id="{E5040E75-7B22-B5B7-5BBB-447CB13ABEC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81000" y="2428874"/>
          <a:ext cx="7496175" cy="31146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371475</xdr:colOff>
      <xdr:row>5</xdr:row>
      <xdr:rowOff>19050</xdr:rowOff>
    </xdr:from>
    <xdr:to>
      <xdr:col>8</xdr:col>
      <xdr:colOff>9524</xdr:colOff>
      <xdr:row>31</xdr:row>
      <xdr:rowOff>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95250</xdr:colOff>
      <xdr:row>31</xdr:row>
      <xdr:rowOff>9525</xdr:rowOff>
    </xdr:from>
    <xdr:to>
      <xdr:col>7</xdr:col>
      <xdr:colOff>491490</xdr:colOff>
      <xdr:row>47</xdr:row>
      <xdr:rowOff>63500</xdr:rowOff>
    </xdr:to>
    <xdr:pic>
      <xdr:nvPicPr>
        <xdr:cNvPr id="3" name="Graphic 12">
          <a:extLst>
            <a:ext uri="{FF2B5EF4-FFF2-40B4-BE49-F238E27FC236}">
              <a16:creationId xmlns:a16="http://schemas.microsoft.com/office/drawing/2014/main" id="{1059E49C-FFCE-C1B9-9122-D2252982F98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476250" y="4200525"/>
          <a:ext cx="6463665" cy="2187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371476</xdr:colOff>
      <xdr:row>5</xdr:row>
      <xdr:rowOff>47627</xdr:rowOff>
    </xdr:from>
    <xdr:to>
      <xdr:col>8</xdr:col>
      <xdr:colOff>19051</xdr:colOff>
      <xdr:row>28</xdr:row>
      <xdr:rowOff>103970</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371476" y="2419352"/>
          <a:ext cx="7334250" cy="3123393"/>
        </a:xfrm>
        <a:prstGeom prst="rect">
          <a:avLst/>
        </a:prstGeom>
      </xdr:spPr>
    </xdr:pic>
    <xdr:clientData/>
  </xdr:twoCellAnchor>
  <xdr:twoCellAnchor editAs="oneCell">
    <xdr:from>
      <xdr:col>0</xdr:col>
      <xdr:colOff>361950</xdr:colOff>
      <xdr:row>28</xdr:row>
      <xdr:rowOff>9524</xdr:rowOff>
    </xdr:from>
    <xdr:to>
      <xdr:col>8</xdr:col>
      <xdr:colOff>76200</xdr:colOff>
      <xdr:row>45</xdr:row>
      <xdr:rowOff>38099</xdr:rowOff>
    </xdr:to>
    <xdr:pic>
      <xdr:nvPicPr>
        <xdr:cNvPr id="6" name="Graphic 1">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61950" y="5476874"/>
          <a:ext cx="7400925" cy="22955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6</xdr:row>
      <xdr:rowOff>0</xdr:rowOff>
    </xdr:from>
    <xdr:to>
      <xdr:col>8</xdr:col>
      <xdr:colOff>9525</xdr:colOff>
      <xdr:row>23</xdr:row>
      <xdr:rowOff>76200</xdr:rowOff>
    </xdr:to>
    <xdr:graphicFrame macro="">
      <xdr:nvGraphicFramePr>
        <xdr:cNvPr id="10" name="Chart 9">
          <a:extLst>
            <a:ext uri="{FF2B5EF4-FFF2-40B4-BE49-F238E27FC236}">
              <a16:creationId xmlns:a16="http://schemas.microsoft.com/office/drawing/2014/main" id="{3DD433D6-5ED0-4769-8EF4-37E73F7389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38100</xdr:colOff>
      <xdr:row>24</xdr:row>
      <xdr:rowOff>19050</xdr:rowOff>
    </xdr:from>
    <xdr:to>
      <xdr:col>7</xdr:col>
      <xdr:colOff>447675</xdr:colOff>
      <xdr:row>40</xdr:row>
      <xdr:rowOff>45719</xdr:rowOff>
    </xdr:to>
    <xdr:pic>
      <xdr:nvPicPr>
        <xdr:cNvPr id="11" name="Graphic 1">
          <a:extLst>
            <a:ext uri="{FF2B5EF4-FFF2-40B4-BE49-F238E27FC236}">
              <a16:creationId xmlns:a16="http://schemas.microsoft.com/office/drawing/2014/main" id="{1F8A7FD5-E527-46C4-F38B-A601065E579C}"/>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419100" y="6296025"/>
          <a:ext cx="7286625" cy="29222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9524</xdr:colOff>
      <xdr:row>5</xdr:row>
      <xdr:rowOff>33337</xdr:rowOff>
    </xdr:from>
    <xdr:to>
      <xdr:col>4</xdr:col>
      <xdr:colOff>447674</xdr:colOff>
      <xdr:row>23</xdr:row>
      <xdr:rowOff>161925</xdr:rowOff>
    </xdr:to>
    <xdr:graphicFrame macro="">
      <xdr:nvGraphicFramePr>
        <xdr:cNvPr id="3" name="Chart 2">
          <a:extLst>
            <a:ext uri="{FF2B5EF4-FFF2-40B4-BE49-F238E27FC236}">
              <a16:creationId xmlns:a16="http://schemas.microsoft.com/office/drawing/2014/main" id="{FD2C5E12-1F91-18E0-1EEC-103A97EBEC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485775</xdr:colOff>
      <xdr:row>5</xdr:row>
      <xdr:rowOff>61911</xdr:rowOff>
    </xdr:from>
    <xdr:to>
      <xdr:col>11</xdr:col>
      <xdr:colOff>47625</xdr:colOff>
      <xdr:row>23</xdr:row>
      <xdr:rowOff>180974</xdr:rowOff>
    </xdr:to>
    <xdr:graphicFrame macro="">
      <xdr:nvGraphicFramePr>
        <xdr:cNvPr id="4" name="Chart 3">
          <a:extLst>
            <a:ext uri="{FF2B5EF4-FFF2-40B4-BE49-F238E27FC236}">
              <a16:creationId xmlns:a16="http://schemas.microsoft.com/office/drawing/2014/main" id="{05D8F419-7664-2996-64B8-D5618F252C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2198</xdr:colOff>
      <xdr:row>5</xdr:row>
      <xdr:rowOff>2199</xdr:rowOff>
    </xdr:from>
    <xdr:to>
      <xdr:col>6</xdr:col>
      <xdr:colOff>0</xdr:colOff>
      <xdr:row>31</xdr:row>
      <xdr:rowOff>106973</xdr:rowOff>
    </xdr:to>
    <xdr:graphicFrame macro="">
      <xdr:nvGraphicFramePr>
        <xdr:cNvPr id="2" name="Chart 1">
          <a:extLst>
            <a:ext uri="{FF2B5EF4-FFF2-40B4-BE49-F238E27FC236}">
              <a16:creationId xmlns:a16="http://schemas.microsoft.com/office/drawing/2014/main" id="{33795857-95ED-495E-B08C-C9ABBE8A0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0.08929</cdr:x>
      <cdr:y>0.29295</cdr:y>
    </cdr:from>
    <cdr:to>
      <cdr:x>0.90179</cdr:x>
      <cdr:y>0.44053</cdr:y>
    </cdr:to>
    <cdr:sp macro="" textlink="">
      <cdr:nvSpPr>
        <cdr:cNvPr id="2" name="TextBox 1"/>
        <cdr:cNvSpPr txBox="1"/>
      </cdr:nvSpPr>
      <cdr:spPr>
        <a:xfrm xmlns:a="http://schemas.openxmlformats.org/drawingml/2006/main">
          <a:off x="666751" y="1266826"/>
          <a:ext cx="6067425" cy="638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2.xml><?xml version="1.0" encoding="utf-8"?>
<c:userShapes xmlns:c="http://schemas.openxmlformats.org/drawingml/2006/chart">
  <cdr:relSizeAnchor xmlns:cdr="http://schemas.openxmlformats.org/drawingml/2006/chartDrawing">
    <cdr:from>
      <cdr:x>0.03825</cdr:x>
      <cdr:y>0.04823</cdr:y>
    </cdr:from>
    <cdr:to>
      <cdr:x>0.96357</cdr:x>
      <cdr:y>0.21543</cdr:y>
    </cdr:to>
    <cdr:sp macro="" textlink="">
      <cdr:nvSpPr>
        <cdr:cNvPr id="2" name="TextBox 1"/>
        <cdr:cNvSpPr txBox="1"/>
      </cdr:nvSpPr>
      <cdr:spPr>
        <a:xfrm xmlns:a="http://schemas.openxmlformats.org/drawingml/2006/main">
          <a:off x="200025" y="142875"/>
          <a:ext cx="4838700" cy="495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0.04918</cdr:x>
      <cdr:y>0.05466</cdr:y>
    </cdr:from>
    <cdr:to>
      <cdr:x>0.91621</cdr:x>
      <cdr:y>0.18006</cdr:y>
    </cdr:to>
    <cdr:sp macro="" textlink="">
      <cdr:nvSpPr>
        <cdr:cNvPr id="4" name="TextBox 3"/>
        <cdr:cNvSpPr txBox="1"/>
      </cdr:nvSpPr>
      <cdr:spPr>
        <a:xfrm xmlns:a="http://schemas.openxmlformats.org/drawingml/2006/main">
          <a:off x="257175" y="161925"/>
          <a:ext cx="4533900"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20.xml><?xml version="1.0" encoding="utf-8"?>
<xdr:wsDr xmlns:xdr="http://schemas.openxmlformats.org/drawingml/2006/spreadsheetDrawing" xmlns:a="http://schemas.openxmlformats.org/drawingml/2006/main">
  <xdr:twoCellAnchor>
    <xdr:from>
      <xdr:col>1</xdr:col>
      <xdr:colOff>14286</xdr:colOff>
      <xdr:row>5</xdr:row>
      <xdr:rowOff>52388</xdr:rowOff>
    </xdr:from>
    <xdr:to>
      <xdr:col>5</xdr:col>
      <xdr:colOff>819149</xdr:colOff>
      <xdr:row>25</xdr:row>
      <xdr:rowOff>152401</xdr:rowOff>
    </xdr:to>
    <xdr:graphicFrame macro="">
      <xdr:nvGraphicFramePr>
        <xdr:cNvPr id="3" name="Chart 2">
          <a:extLst>
            <a:ext uri="{FF2B5EF4-FFF2-40B4-BE49-F238E27FC236}">
              <a16:creationId xmlns:a16="http://schemas.microsoft.com/office/drawing/2014/main" id="{95207E4E-03F4-6A7B-8D5D-8B396D0EDC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5</xdr:row>
      <xdr:rowOff>61911</xdr:rowOff>
    </xdr:from>
    <xdr:to>
      <xdr:col>13</xdr:col>
      <xdr:colOff>14287</xdr:colOff>
      <xdr:row>25</xdr:row>
      <xdr:rowOff>152400</xdr:rowOff>
    </xdr:to>
    <xdr:graphicFrame macro="">
      <xdr:nvGraphicFramePr>
        <xdr:cNvPr id="4" name="Chart 3">
          <a:extLst>
            <a:ext uri="{FF2B5EF4-FFF2-40B4-BE49-F238E27FC236}">
              <a16:creationId xmlns:a16="http://schemas.microsoft.com/office/drawing/2014/main" id="{3ABA2BEF-5BDA-B2AA-8089-7F923E8AD7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257175</xdr:colOff>
      <xdr:row>10</xdr:row>
      <xdr:rowOff>28575</xdr:rowOff>
    </xdr:from>
    <xdr:to>
      <xdr:col>10</xdr:col>
      <xdr:colOff>350031</xdr:colOff>
      <xdr:row>11</xdr:row>
      <xdr:rowOff>132191</xdr:rowOff>
    </xdr:to>
    <xdr:sp macro="" textlink="">
      <xdr:nvSpPr>
        <xdr:cNvPr id="5" name="Speech Bubble: Rectangle 4">
          <a:extLst>
            <a:ext uri="{FF2B5EF4-FFF2-40B4-BE49-F238E27FC236}">
              <a16:creationId xmlns:a16="http://schemas.microsoft.com/office/drawing/2014/main" id="{60436FCA-726C-BD7F-A3BB-37BD7F84E7DF}"/>
            </a:ext>
          </a:extLst>
        </xdr:cNvPr>
        <xdr:cNvSpPr/>
      </xdr:nvSpPr>
      <xdr:spPr>
        <a:xfrm>
          <a:off x="8658225" y="2628900"/>
          <a:ext cx="616731" cy="265541"/>
        </a:xfrm>
        <a:prstGeom prst="wedgeRectCallout">
          <a:avLst/>
        </a:prstGeom>
        <a:noFill/>
        <a:ln w="3175" cap="flat" cmpd="sng" algn="ctr">
          <a:solidFill>
            <a:sysClr val="window" lastClr="FFFFFF">
              <a:lumMod val="85000"/>
            </a:sysClr>
          </a:solidFill>
          <a:prstDash val="solid"/>
        </a:ln>
        <a:effectLst/>
      </xdr:spPr>
      <xdr:style>
        <a:lnRef idx="2">
          <a:schemeClr val="accent1">
            <a:shade val="15000"/>
          </a:schemeClr>
        </a:lnRef>
        <a:fillRef idx="1">
          <a:schemeClr val="accent1"/>
        </a:fillRef>
        <a:effectRef idx="0">
          <a:schemeClr val="accent1"/>
        </a:effectRef>
        <a:fontRef idx="minor">
          <a:schemeClr val="lt1"/>
        </a:fontRef>
      </xdr:style>
      <xdr:txBody>
        <a:bodyPr wrap="square"/>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algn="ctr"/>
          <a:r>
            <a:rPr lang="ro-MD" sz="800">
              <a:solidFill>
                <a:sysClr val="windowText" lastClr="000000"/>
              </a:solidFill>
              <a:latin typeface="PermianSerifTypeface" panose="02000000000000000000" pitchFamily="50" charset="0"/>
            </a:rPr>
            <a:t>termen  lung</a:t>
          </a:r>
        </a:p>
      </xdr:txBody>
    </xdr:sp>
    <xdr:clientData/>
  </xdr:twoCellAnchor>
  <xdr:twoCellAnchor>
    <xdr:from>
      <xdr:col>7</xdr:col>
      <xdr:colOff>847725</xdr:colOff>
      <xdr:row>20</xdr:row>
      <xdr:rowOff>133350</xdr:rowOff>
    </xdr:from>
    <xdr:to>
      <xdr:col>8</xdr:col>
      <xdr:colOff>502406</xdr:colOff>
      <xdr:row>20</xdr:row>
      <xdr:rowOff>398868</xdr:rowOff>
    </xdr:to>
    <xdr:sp macro="" textlink="">
      <xdr:nvSpPr>
        <xdr:cNvPr id="6" name="Speech Bubble: Rectangle 5">
          <a:extLst>
            <a:ext uri="{FF2B5EF4-FFF2-40B4-BE49-F238E27FC236}">
              <a16:creationId xmlns:a16="http://schemas.microsoft.com/office/drawing/2014/main" id="{8A05684E-BC55-0E8B-1B7E-2F08698D804F}"/>
            </a:ext>
          </a:extLst>
        </xdr:cNvPr>
        <xdr:cNvSpPr/>
      </xdr:nvSpPr>
      <xdr:spPr>
        <a:xfrm>
          <a:off x="7419975" y="4543425"/>
          <a:ext cx="616706" cy="265518"/>
        </a:xfrm>
        <a:prstGeom prst="wedgeRectCallout">
          <a:avLst/>
        </a:prstGeom>
        <a:noFill/>
        <a:ln w="3175" cap="flat" cmpd="sng" algn="ctr">
          <a:solidFill>
            <a:sysClr val="window" lastClr="FFFFFF">
              <a:lumMod val="85000"/>
            </a:sysClr>
          </a:solidFill>
          <a:prstDash val="solid"/>
        </a:ln>
        <a:effectLst/>
      </xdr:spPr>
      <xdr:style>
        <a:lnRef idx="2">
          <a:schemeClr val="accent1">
            <a:shade val="15000"/>
          </a:schemeClr>
        </a:lnRef>
        <a:fillRef idx="1">
          <a:schemeClr val="accent1"/>
        </a:fillRef>
        <a:effectRef idx="0">
          <a:schemeClr val="accent1"/>
        </a:effectRef>
        <a:fontRef idx="minor">
          <a:schemeClr val="lt1"/>
        </a:fontRef>
      </xdr:style>
      <xdr:txBody>
        <a:bodyPr wrap="square"/>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algn="ctr"/>
          <a:r>
            <a:rPr lang="ro-MD" sz="800">
              <a:solidFill>
                <a:sysClr val="windowText" lastClr="000000"/>
              </a:solidFill>
              <a:latin typeface="PermianSerifTypeface" panose="02000000000000000000" pitchFamily="50" charset="0"/>
            </a:rPr>
            <a:t>termen  scurt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5</xdr:row>
      <xdr:rowOff>0</xdr:rowOff>
    </xdr:from>
    <xdr:to>
      <xdr:col>9</xdr:col>
      <xdr:colOff>0</xdr:colOff>
      <xdr:row>28</xdr:row>
      <xdr:rowOff>114301</xdr:rowOff>
    </xdr:to>
    <xdr:graphicFrame macro="">
      <xdr:nvGraphicFramePr>
        <xdr:cNvPr id="2" name="Chart 1">
          <a:extLst>
            <a:ext uri="{FF2B5EF4-FFF2-40B4-BE49-F238E27FC236}">
              <a16:creationId xmlns:a16="http://schemas.microsoft.com/office/drawing/2014/main" id="{75A91993-97D5-411E-803F-58BD00414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0.0163</cdr:x>
      <cdr:y>0.02842</cdr:y>
    </cdr:from>
    <cdr:to>
      <cdr:x>0.98913</cdr:x>
      <cdr:y>0.1938</cdr:y>
    </cdr:to>
    <cdr:sp macro="" textlink="">
      <cdr:nvSpPr>
        <cdr:cNvPr id="2" name="TextBox 1"/>
        <cdr:cNvSpPr txBox="1"/>
      </cdr:nvSpPr>
      <cdr:spPr>
        <a:xfrm xmlns:a="http://schemas.openxmlformats.org/drawingml/2006/main">
          <a:off x="85725" y="104777"/>
          <a:ext cx="5114925" cy="609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23.xml><?xml version="1.0" encoding="utf-8"?>
<xdr:wsDr xmlns:xdr="http://schemas.openxmlformats.org/drawingml/2006/spreadsheetDrawing" xmlns:a="http://schemas.openxmlformats.org/drawingml/2006/main">
  <xdr:twoCellAnchor>
    <xdr:from>
      <xdr:col>1</xdr:col>
      <xdr:colOff>0</xdr:colOff>
      <xdr:row>5</xdr:row>
      <xdr:rowOff>38100</xdr:rowOff>
    </xdr:from>
    <xdr:to>
      <xdr:col>10</xdr:col>
      <xdr:colOff>0</xdr:colOff>
      <xdr:row>27</xdr:row>
      <xdr:rowOff>123825</xdr:rowOff>
    </xdr:to>
    <xdr:graphicFrame macro="">
      <xdr:nvGraphicFramePr>
        <xdr:cNvPr id="2" name="Chart 1">
          <a:extLst>
            <a:ext uri="{FF2B5EF4-FFF2-40B4-BE49-F238E27FC236}">
              <a16:creationId xmlns:a16="http://schemas.microsoft.com/office/drawing/2014/main" id="{A3AAF0BE-2E25-4183-B771-1F419BEB0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3048</xdr:colOff>
      <xdr:row>5</xdr:row>
      <xdr:rowOff>28574</xdr:rowOff>
    </xdr:from>
    <xdr:to>
      <xdr:col>8</xdr:col>
      <xdr:colOff>462113</xdr:colOff>
      <xdr:row>33</xdr:row>
      <xdr:rowOff>95249</xdr:rowOff>
    </xdr:to>
    <xdr:graphicFrame macro="">
      <xdr:nvGraphicFramePr>
        <xdr:cNvPr id="2" name="Chart 1">
          <a:extLst>
            <a:ext uri="{FF2B5EF4-FFF2-40B4-BE49-F238E27FC236}">
              <a16:creationId xmlns:a16="http://schemas.microsoft.com/office/drawing/2014/main" id="{C07A69BE-9FD5-4A8C-9C54-3424260868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5</xdr:row>
      <xdr:rowOff>47624</xdr:rowOff>
    </xdr:from>
    <xdr:to>
      <xdr:col>8</xdr:col>
      <xdr:colOff>0</xdr:colOff>
      <xdr:row>30</xdr:row>
      <xdr:rowOff>76198</xdr:rowOff>
    </xdr:to>
    <xdr:graphicFrame macro="">
      <xdr:nvGraphicFramePr>
        <xdr:cNvPr id="2" name="Диаграмма 1">
          <a:extLst>
            <a:ext uri="{FF2B5EF4-FFF2-40B4-BE49-F238E27FC236}">
              <a16:creationId xmlns:a16="http://schemas.microsoft.com/office/drawing/2014/main" id="{6078C127-7B58-43AD-BBF6-DB6FDF0A27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xdr:col>
      <xdr:colOff>0</xdr:colOff>
      <xdr:row>2</xdr:row>
      <xdr:rowOff>0</xdr:rowOff>
    </xdr:from>
    <xdr:to>
      <xdr:col>8</xdr:col>
      <xdr:colOff>0</xdr:colOff>
      <xdr:row>2</xdr:row>
      <xdr:rowOff>0</xdr:rowOff>
    </xdr:to>
    <xdr:graphicFrame macro="">
      <xdr:nvGraphicFramePr>
        <xdr:cNvPr id="2" name="Chart 3">
          <a:extLst>
            <a:ext uri="{FF2B5EF4-FFF2-40B4-BE49-F238E27FC236}">
              <a16:creationId xmlns:a16="http://schemas.microsoft.com/office/drawing/2014/main" id="{039F7851-8A76-49DB-9277-52A78D8D2A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380998</xdr:colOff>
      <xdr:row>5</xdr:row>
      <xdr:rowOff>47625</xdr:rowOff>
    </xdr:from>
    <xdr:to>
      <xdr:col>8</xdr:col>
      <xdr:colOff>0</xdr:colOff>
      <xdr:row>29</xdr:row>
      <xdr:rowOff>44667</xdr:rowOff>
    </xdr:to>
    <xdr:graphicFrame macro="">
      <xdr:nvGraphicFramePr>
        <xdr:cNvPr id="3" name="Chart 2">
          <a:extLst>
            <a:ext uri="{FF2B5EF4-FFF2-40B4-BE49-F238E27FC236}">
              <a16:creationId xmlns:a16="http://schemas.microsoft.com/office/drawing/2014/main" id="{1EB5B5D0-D2B6-421B-9D87-9743F891D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2380</xdr:colOff>
      <xdr:row>5</xdr:row>
      <xdr:rowOff>0</xdr:rowOff>
    </xdr:from>
    <xdr:to>
      <xdr:col>5</xdr:col>
      <xdr:colOff>733425</xdr:colOff>
      <xdr:row>35</xdr:row>
      <xdr:rowOff>19050</xdr:rowOff>
    </xdr:to>
    <xdr:graphicFrame macro="">
      <xdr:nvGraphicFramePr>
        <xdr:cNvPr id="2" name="Chart 1">
          <a:extLst>
            <a:ext uri="{FF2B5EF4-FFF2-40B4-BE49-F238E27FC236}">
              <a16:creationId xmlns:a16="http://schemas.microsoft.com/office/drawing/2014/main" id="{CFC5C84F-6E75-4AED-A0D9-609A457D5A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7632</xdr:colOff>
      <xdr:row>5</xdr:row>
      <xdr:rowOff>47625</xdr:rowOff>
    </xdr:from>
    <xdr:to>
      <xdr:col>9</xdr:col>
      <xdr:colOff>0</xdr:colOff>
      <xdr:row>35</xdr:row>
      <xdr:rowOff>95251</xdr:rowOff>
    </xdr:to>
    <xdr:graphicFrame macro="">
      <xdr:nvGraphicFramePr>
        <xdr:cNvPr id="2" name="Chart 1">
          <a:extLst>
            <a:ext uri="{FF2B5EF4-FFF2-40B4-BE49-F238E27FC236}">
              <a16:creationId xmlns:a16="http://schemas.microsoft.com/office/drawing/2014/main" id="{661B8D96-3DA4-4FF2-96E3-BFACE340D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14287</xdr:colOff>
      <xdr:row>6</xdr:row>
      <xdr:rowOff>4762</xdr:rowOff>
    </xdr:from>
    <xdr:to>
      <xdr:col>5</xdr:col>
      <xdr:colOff>209550</xdr:colOff>
      <xdr:row>30</xdr:row>
      <xdr:rowOff>76200</xdr:rowOff>
    </xdr:to>
    <xdr:graphicFrame macro="">
      <xdr:nvGraphicFramePr>
        <xdr:cNvPr id="3" name="Chart 2">
          <a:extLst>
            <a:ext uri="{FF2B5EF4-FFF2-40B4-BE49-F238E27FC236}">
              <a16:creationId xmlns:a16="http://schemas.microsoft.com/office/drawing/2014/main" id="{F8B6E8BB-A1BC-4D17-9137-1AD5F8AD37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252412</xdr:colOff>
      <xdr:row>5</xdr:row>
      <xdr:rowOff>47625</xdr:rowOff>
    </xdr:from>
    <xdr:to>
      <xdr:col>11</xdr:col>
      <xdr:colOff>9525</xdr:colOff>
      <xdr:row>30</xdr:row>
      <xdr:rowOff>66674</xdr:rowOff>
    </xdr:to>
    <xdr:graphicFrame macro="">
      <xdr:nvGraphicFramePr>
        <xdr:cNvPr id="2" name="Chart 1">
          <a:extLst>
            <a:ext uri="{FF2B5EF4-FFF2-40B4-BE49-F238E27FC236}">
              <a16:creationId xmlns:a16="http://schemas.microsoft.com/office/drawing/2014/main" id="{7E0C8A38-671D-D71F-897E-BE0B949B68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379318</xdr:colOff>
      <xdr:row>5</xdr:row>
      <xdr:rowOff>0</xdr:rowOff>
    </xdr:from>
    <xdr:to>
      <xdr:col>2</xdr:col>
      <xdr:colOff>390525</xdr:colOff>
      <xdr:row>25</xdr:row>
      <xdr:rowOff>152442</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381000</xdr:colOff>
      <xdr:row>5</xdr:row>
      <xdr:rowOff>319</xdr:rowOff>
    </xdr:from>
    <xdr:to>
      <xdr:col>8</xdr:col>
      <xdr:colOff>0</xdr:colOff>
      <xdr:row>25</xdr:row>
      <xdr:rowOff>152400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380998</xdr:colOff>
      <xdr:row>5</xdr:row>
      <xdr:rowOff>0</xdr:rowOff>
    </xdr:from>
    <xdr:to>
      <xdr:col>7</xdr:col>
      <xdr:colOff>805962</xdr:colOff>
      <xdr:row>28</xdr:row>
      <xdr:rowOff>114299</xdr:rowOff>
    </xdr:to>
    <xdr:graphicFrame macro="">
      <xdr:nvGraphicFramePr>
        <xdr:cNvPr id="2" name="Chart 1">
          <a:extLst>
            <a:ext uri="{FF2B5EF4-FFF2-40B4-BE49-F238E27FC236}">
              <a16:creationId xmlns:a16="http://schemas.microsoft.com/office/drawing/2014/main" id="{46B03937-4119-4BA3-A6C0-4B2C59BF3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14287</xdr:colOff>
      <xdr:row>6</xdr:row>
      <xdr:rowOff>4762</xdr:rowOff>
    </xdr:from>
    <xdr:to>
      <xdr:col>5</xdr:col>
      <xdr:colOff>209550</xdr:colOff>
      <xdr:row>30</xdr:row>
      <xdr:rowOff>76200</xdr:rowOff>
    </xdr:to>
    <xdr:graphicFrame macro="">
      <xdr:nvGraphicFramePr>
        <xdr:cNvPr id="2" name="Chart 1">
          <a:extLst>
            <a:ext uri="{FF2B5EF4-FFF2-40B4-BE49-F238E27FC236}">
              <a16:creationId xmlns:a16="http://schemas.microsoft.com/office/drawing/2014/main" id="{19046FCC-856D-4DD9-A73D-138301CD3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252412</xdr:colOff>
      <xdr:row>5</xdr:row>
      <xdr:rowOff>47625</xdr:rowOff>
    </xdr:from>
    <xdr:to>
      <xdr:col>11</xdr:col>
      <xdr:colOff>0</xdr:colOff>
      <xdr:row>30</xdr:row>
      <xdr:rowOff>66674</xdr:rowOff>
    </xdr:to>
    <xdr:graphicFrame macro="">
      <xdr:nvGraphicFramePr>
        <xdr:cNvPr id="3" name="Chart 2">
          <a:extLst>
            <a:ext uri="{FF2B5EF4-FFF2-40B4-BE49-F238E27FC236}">
              <a16:creationId xmlns:a16="http://schemas.microsoft.com/office/drawing/2014/main" id="{8B538979-49C2-488E-8F86-E336F9F93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5</xdr:row>
      <xdr:rowOff>1465</xdr:rowOff>
    </xdr:from>
    <xdr:to>
      <xdr:col>8</xdr:col>
      <xdr:colOff>0</xdr:colOff>
      <xdr:row>30</xdr:row>
      <xdr:rowOff>68140</xdr:rowOff>
    </xdr:to>
    <xdr:graphicFrame macro="">
      <xdr:nvGraphicFramePr>
        <xdr:cNvPr id="2" name="Chart 1">
          <a:extLst>
            <a:ext uri="{FF2B5EF4-FFF2-40B4-BE49-F238E27FC236}">
              <a16:creationId xmlns:a16="http://schemas.microsoft.com/office/drawing/2014/main" id="{7A8B3702-3BAD-4721-B35B-F152460F2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5</xdr:row>
      <xdr:rowOff>951</xdr:rowOff>
    </xdr:from>
    <xdr:to>
      <xdr:col>11</xdr:col>
      <xdr:colOff>0</xdr:colOff>
      <xdr:row>26</xdr:row>
      <xdr:rowOff>104775</xdr:rowOff>
    </xdr:to>
    <xdr:graphicFrame macro="">
      <xdr:nvGraphicFramePr>
        <xdr:cNvPr id="3" name="Chart 2">
          <a:extLst>
            <a:ext uri="{FF2B5EF4-FFF2-40B4-BE49-F238E27FC236}">
              <a16:creationId xmlns:a16="http://schemas.microsoft.com/office/drawing/2014/main" id="{9324438B-C1D1-25D5-ABE4-975BE94809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380999</xdr:colOff>
      <xdr:row>5</xdr:row>
      <xdr:rowOff>47625</xdr:rowOff>
    </xdr:from>
    <xdr:to>
      <xdr:col>8</xdr:col>
      <xdr:colOff>0</xdr:colOff>
      <xdr:row>27</xdr:row>
      <xdr:rowOff>85725</xdr:rowOff>
    </xdr:to>
    <xdr:graphicFrame macro="">
      <xdr:nvGraphicFramePr>
        <xdr:cNvPr id="3" name="Chart 2">
          <a:extLst>
            <a:ext uri="{FF2B5EF4-FFF2-40B4-BE49-F238E27FC236}">
              <a16:creationId xmlns:a16="http://schemas.microsoft.com/office/drawing/2014/main" id="{038C0A37-BEFF-A334-D7E0-9162638083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5</xdr:row>
      <xdr:rowOff>28574</xdr:rowOff>
    </xdr:from>
    <xdr:to>
      <xdr:col>12</xdr:col>
      <xdr:colOff>6569</xdr:colOff>
      <xdr:row>28</xdr:row>
      <xdr:rowOff>146404</xdr:rowOff>
    </xdr:to>
    <xdr:graphicFrame macro="">
      <xdr:nvGraphicFramePr>
        <xdr:cNvPr id="2" name="Chart 1">
          <a:extLst>
            <a:ext uri="{FF2B5EF4-FFF2-40B4-BE49-F238E27FC236}">
              <a16:creationId xmlns:a16="http://schemas.microsoft.com/office/drawing/2014/main" id="{53F2D13F-5520-4921-A9E4-86DD866AC1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380999</xdr:colOff>
      <xdr:row>5</xdr:row>
      <xdr:rowOff>38099</xdr:rowOff>
    </xdr:from>
    <xdr:to>
      <xdr:col>8</xdr:col>
      <xdr:colOff>0</xdr:colOff>
      <xdr:row>27</xdr:row>
      <xdr:rowOff>0</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0.00812</cdr:x>
      <cdr:y>0.34532</cdr:y>
    </cdr:from>
    <cdr:to>
      <cdr:x>0.05899</cdr:x>
      <cdr:y>0.50927</cdr:y>
    </cdr:to>
    <cdr:sp macro="" textlink="">
      <cdr:nvSpPr>
        <cdr:cNvPr id="2" name="TextBox 1">
          <a:extLst xmlns:a="http://schemas.openxmlformats.org/drawingml/2006/main">
            <a:ext uri="{FF2B5EF4-FFF2-40B4-BE49-F238E27FC236}">
              <a16:creationId xmlns:a16="http://schemas.microsoft.com/office/drawing/2014/main" id="{76AB5332-B71A-0E9F-590D-49D3211EF652}"/>
            </a:ext>
          </a:extLst>
        </cdr:cNvPr>
        <cdr:cNvSpPr txBox="1"/>
      </cdr:nvSpPr>
      <cdr:spPr>
        <a:xfrm xmlns:a="http://schemas.openxmlformats.org/drawingml/2006/main" rot="16200000">
          <a:off x="-107626" y="1531963"/>
          <a:ext cx="651185" cy="3304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800">
              <a:latin typeface="PermianSerifTypeface" panose="02000000000000000000" pitchFamily="50" charset="0"/>
            </a:rPr>
            <a:t>mil. USD</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361950</xdr:colOff>
      <xdr:row>5</xdr:row>
      <xdr:rowOff>17808</xdr:rowOff>
    </xdr:from>
    <xdr:to>
      <xdr:col>3</xdr:col>
      <xdr:colOff>790575</xdr:colOff>
      <xdr:row>17</xdr:row>
      <xdr:rowOff>47625</xdr:rowOff>
    </xdr:to>
    <xdr:pic>
      <xdr:nvPicPr>
        <xdr:cNvPr id="3" name="Graphic 1">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61950" y="2446683"/>
          <a:ext cx="4019550" cy="19919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47624</xdr:rowOff>
    </xdr:from>
    <xdr:to>
      <xdr:col>11</xdr:col>
      <xdr:colOff>1</xdr:colOff>
      <xdr:row>32</xdr:row>
      <xdr:rowOff>123825</xdr:rowOff>
    </xdr:to>
    <xdr:pic>
      <xdr:nvPicPr>
        <xdr:cNvPr id="3" name="Graphic 1">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81000" y="3181349"/>
          <a:ext cx="7648576" cy="4962526"/>
        </a:xfrm>
        <a:prstGeom prst="rect">
          <a:avLst/>
        </a:prstGeom>
      </xdr:spPr>
    </xdr:pic>
    <xdr:clientData/>
  </xdr:twoCellAnchor>
</xdr:wsDr>
</file>

<file path=xl/theme/theme1.xml><?xml version="1.0" encoding="utf-8"?>
<a:theme xmlns:a="http://schemas.openxmlformats.org/drawingml/2006/main" name="Office Theme">
  <a:themeElements>
    <a:clrScheme name="Custom 5">
      <a:dk1>
        <a:srgbClr val="6F4927"/>
      </a:dk1>
      <a:lt1>
        <a:sysClr val="window" lastClr="FFFFFF"/>
      </a:lt1>
      <a:dk2>
        <a:srgbClr val="6F4927"/>
      </a:dk2>
      <a:lt2>
        <a:srgbClr val="E7E6E6"/>
      </a:lt2>
      <a:accent1>
        <a:srgbClr val="372413"/>
      </a:accent1>
      <a:accent2>
        <a:srgbClr val="6C4726"/>
      </a:accent2>
      <a:accent3>
        <a:srgbClr val="916033"/>
      </a:accent3>
      <a:accent4>
        <a:srgbClr val="A46C3A"/>
      </a:accent4>
      <a:accent5>
        <a:srgbClr val="BC7C42"/>
      </a:accent5>
      <a:accent6>
        <a:srgbClr val="C99565"/>
      </a:accent6>
      <a:hlink>
        <a:srgbClr val="DAB696"/>
      </a:hlink>
      <a:folHlink>
        <a:srgbClr val="6F4927"/>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6.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8.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0.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1.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3.xml"/><Relationship Id="rId1" Type="http://schemas.openxmlformats.org/officeDocument/2006/relationships/printerSettings" Target="../printerSettings/printerSettings28.bin"/><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4.xml"/><Relationship Id="rId1" Type="http://schemas.openxmlformats.org/officeDocument/2006/relationships/printerSettings" Target="../printerSettings/printerSettings29.bin"/><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0.bin"/><Relationship Id="rId1" Type="http://schemas.openxmlformats.org/officeDocument/2006/relationships/hyperlink" Target="http://www.imf.org/external/np/pp/eng/2014/121914.pdf" TargetMode="External"/><Relationship Id="rId5" Type="http://schemas.openxmlformats.org/officeDocument/2006/relationships/comments" Target="../comments30.xml"/><Relationship Id="rId4" Type="http://schemas.openxmlformats.org/officeDocument/2006/relationships/vmlDrawing" Target="../drawings/vmlDrawing30.v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6.xml"/><Relationship Id="rId1" Type="http://schemas.openxmlformats.org/officeDocument/2006/relationships/printerSettings" Target="../printerSettings/printerSettings31.bin"/><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7.xml"/><Relationship Id="rId1" Type="http://schemas.openxmlformats.org/officeDocument/2006/relationships/printerSettings" Target="../printerSettings/printerSettings32.bin"/><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8.xml"/><Relationship Id="rId1" Type="http://schemas.openxmlformats.org/officeDocument/2006/relationships/printerSettings" Target="../printerSettings/printerSettings33.bin"/><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29.xml"/><Relationship Id="rId1" Type="http://schemas.openxmlformats.org/officeDocument/2006/relationships/printerSettings" Target="../printerSettings/printerSettings37.bin"/><Relationship Id="rId4" Type="http://schemas.openxmlformats.org/officeDocument/2006/relationships/comments" Target="../comments37.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0.xml"/><Relationship Id="rId1" Type="http://schemas.openxmlformats.org/officeDocument/2006/relationships/printerSettings" Target="../printerSettings/printerSettings39.bin"/><Relationship Id="rId4" Type="http://schemas.openxmlformats.org/officeDocument/2006/relationships/comments" Target="../comments39.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1.xml"/><Relationship Id="rId1" Type="http://schemas.openxmlformats.org/officeDocument/2006/relationships/printerSettings" Target="../printerSettings/printerSettings41.bin"/><Relationship Id="rId4" Type="http://schemas.openxmlformats.org/officeDocument/2006/relationships/comments" Target="../comments41.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2.xml"/><Relationship Id="rId1" Type="http://schemas.openxmlformats.org/officeDocument/2006/relationships/printerSettings" Target="../printerSettings/printerSettings42.bin"/><Relationship Id="rId4" Type="http://schemas.openxmlformats.org/officeDocument/2006/relationships/comments" Target="../comments42.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3.xml"/><Relationship Id="rId1" Type="http://schemas.openxmlformats.org/officeDocument/2006/relationships/printerSettings" Target="../printerSettings/printerSettings43.bin"/><Relationship Id="rId4" Type="http://schemas.openxmlformats.org/officeDocument/2006/relationships/comments" Target="../comments43.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C54"/>
  <sheetViews>
    <sheetView showGridLines="0" showRowColHeaders="0" tabSelected="1" zoomScaleNormal="100" workbookViewId="0"/>
  </sheetViews>
  <sheetFormatPr defaultRowHeight="14.25" x14ac:dyDescent="0.2"/>
  <cols>
    <col min="1" max="1" width="5.7109375" style="11" customWidth="1"/>
    <col min="2" max="2" width="122.7109375" style="18" customWidth="1"/>
    <col min="3" max="3" width="5.28515625" style="162" bestFit="1" customWidth="1"/>
    <col min="4" max="16384" width="9.140625" style="11"/>
  </cols>
  <sheetData>
    <row r="1" spans="2:3" x14ac:dyDescent="0.2">
      <c r="C1" s="215"/>
    </row>
    <row r="2" spans="2:3" s="437" customFormat="1" ht="20.25" x14ac:dyDescent="0.3">
      <c r="B2" s="502" t="s">
        <v>131</v>
      </c>
      <c r="C2" s="436"/>
    </row>
    <row r="3" spans="2:3" ht="5.0999999999999996" customHeight="1" x14ac:dyDescent="0.2">
      <c r="C3" s="215"/>
    </row>
    <row r="4" spans="2:3" x14ac:dyDescent="0.2">
      <c r="B4" s="503" t="s">
        <v>94</v>
      </c>
      <c r="C4" s="215"/>
    </row>
    <row r="5" spans="2:3" x14ac:dyDescent="0.2">
      <c r="B5" s="162" t="str">
        <f>'D1'!B$5</f>
        <v>Diagrama 1. PIB, indicii volumului fizic (% față de același trimestru al anului precedent)</v>
      </c>
      <c r="C5" s="328" t="s">
        <v>11</v>
      </c>
    </row>
    <row r="6" spans="2:3" x14ac:dyDescent="0.2">
      <c r="B6" s="162" t="str">
        <f>'T1'!B3</f>
        <v>Tabelul 1. Indicatorii macroeconomici principali ai Republicii Moldova</v>
      </c>
      <c r="C6" s="328" t="s">
        <v>12</v>
      </c>
    </row>
    <row r="7" spans="2:3" x14ac:dyDescent="0.2">
      <c r="B7" s="162" t="str">
        <f>'D2'!B5</f>
        <v>Diagrama 2. Indicatorii gradului de deschidere a economiei, %</v>
      </c>
      <c r="C7" s="328" t="s">
        <v>13</v>
      </c>
    </row>
    <row r="8" spans="2:3" x14ac:dyDescent="0.2">
      <c r="B8" s="162" t="str">
        <f>'D3'!B5</f>
        <v>Diagrama 3. Balanța de plăți a Republicii Moldova  – componente principale (mil. USD)</v>
      </c>
      <c r="C8" s="328" t="s">
        <v>157</v>
      </c>
    </row>
    <row r="9" spans="2:3" x14ac:dyDescent="0.2">
      <c r="B9" s="162" t="str">
        <f>'T2'!B3</f>
        <v>Tabelul 2. Balanţa de plăţi a Republicii Moldova (MBP6), agregate principale (mil. USD)</v>
      </c>
      <c r="C9" s="328" t="s">
        <v>14</v>
      </c>
    </row>
    <row r="10" spans="2:3" x14ac:dyDescent="0.2">
      <c r="B10" s="162" t="str">
        <f>'D4'!B5</f>
        <v>Diagrama 4. Contul curent – componente principale (mil. USD)</v>
      </c>
      <c r="C10" s="328" t="s">
        <v>16</v>
      </c>
    </row>
    <row r="11" spans="2:3" x14ac:dyDescent="0.2">
      <c r="B11" s="162" t="str">
        <f>'T3'!_Hlk82694268</f>
        <v>Tabelul 3. Principalele componente ale contului curent al balanței de plăți (MBP6), raportate la PIB</v>
      </c>
      <c r="C11" s="328" t="s">
        <v>15</v>
      </c>
    </row>
    <row r="12" spans="2:3" x14ac:dyDescent="0.2">
      <c r="B12" s="162" t="str">
        <f>'D5'!B5</f>
        <v>Diagrama 5. Balanța comerțului cu bunuri, pe zone geografice (FOB-CIF)</v>
      </c>
      <c r="C12" s="328" t="s">
        <v>17</v>
      </c>
    </row>
    <row r="13" spans="2:3" x14ac:dyDescent="0.2">
      <c r="B13" s="162" t="str">
        <f>'D6'!B5</f>
        <v>Diagrama 6. Principalii parteneri comerciali (mil. USD)</v>
      </c>
      <c r="C13" s="328" t="s">
        <v>18</v>
      </c>
    </row>
    <row r="14" spans="2:3" x14ac:dyDescent="0.2">
      <c r="B14" s="162" t="str">
        <f>'D7'!B5</f>
        <v>Diagrama 7. Exportul și importul de bunuri pe categorii și zone geografice</v>
      </c>
      <c r="C14" s="328" t="s">
        <v>19</v>
      </c>
    </row>
    <row r="15" spans="2:3" x14ac:dyDescent="0.2">
      <c r="B15" s="162" t="str">
        <f>'T4'!B3</f>
        <v>Tabelul 4. Contribuția principalelor categorii de bunuri la modificarea totală (puncte procentuale)</v>
      </c>
      <c r="C15" s="328" t="s">
        <v>92</v>
      </c>
    </row>
    <row r="16" spans="2:3" x14ac:dyDescent="0.2">
      <c r="B16" s="162" t="str">
        <f>'D8'!_Ref127958692</f>
        <v>Diagrama 8. Import de produse energetice și electricitate (prețuri CIF)</v>
      </c>
      <c r="C16" s="328" t="s">
        <v>20</v>
      </c>
    </row>
    <row r="17" spans="2:3" x14ac:dyDescent="0.2">
      <c r="B17" s="162" t="str">
        <f>'D9'!_Ref127959271</f>
        <v>Diagrama 9. Balanța serviciilor</v>
      </c>
      <c r="C17" s="328" t="s">
        <v>21</v>
      </c>
    </row>
    <row r="18" spans="2:3" x14ac:dyDescent="0.2">
      <c r="B18" s="162" t="str">
        <f>'T5'!_Ref127981012</f>
        <v>Tabelul 5. Contribuția principalelor categorii de servicii la modificărea totală (puncte procentuale)</v>
      </c>
      <c r="C18" s="328" t="s">
        <v>22</v>
      </c>
    </row>
    <row r="19" spans="2:3" x14ac:dyDescent="0.2">
      <c r="B19" s="162" t="str">
        <f>'D10'!B5</f>
        <v>Diagrama 10. Exportul și importul de servicii pe principalele tipuri, în trimestrul II 2024, mil. USD</v>
      </c>
      <c r="C19" s="328" t="s">
        <v>23</v>
      </c>
    </row>
    <row r="20" spans="2:3" x14ac:dyDescent="0.2">
      <c r="B20" s="162" t="str">
        <f>'T6'!_Ref127980868</f>
        <v>Tabelul 6. Balanța serviciilor de informatică, pe principalele tipuri</v>
      </c>
      <c r="C20" s="328" t="s">
        <v>27</v>
      </c>
    </row>
    <row r="21" spans="2:3" x14ac:dyDescent="0.2">
      <c r="B21" s="162" t="str">
        <f>'D11'!B5</f>
        <v>Diagrama 11. Evoluția veniturilor primare</v>
      </c>
      <c r="C21" s="328" t="s">
        <v>24</v>
      </c>
    </row>
    <row r="22" spans="2:3" x14ac:dyDescent="0.2">
      <c r="B22" s="162" t="str">
        <f>'D12'!B5</f>
        <v>Diagrama 12. Evoluția veniturilor secundare, componente de bază</v>
      </c>
      <c r="C22" s="328" t="s">
        <v>25</v>
      </c>
    </row>
    <row r="23" spans="2:3" x14ac:dyDescent="0.2">
      <c r="B23" s="162" t="str">
        <f>'D13'!B5</f>
        <v>Diagrama 13. Remiterile personale, pe componente și zone geografice</v>
      </c>
      <c r="C23" s="328" t="s">
        <v>26</v>
      </c>
    </row>
    <row r="24" spans="2:3" x14ac:dyDescent="0.2">
      <c r="B24" s="162" t="str">
        <f>'D14'!B5</f>
        <v>Diagrama 14. Evoluția contului de capital</v>
      </c>
      <c r="C24" s="328" t="s">
        <v>30</v>
      </c>
    </row>
    <row r="25" spans="2:3" x14ac:dyDescent="0.2">
      <c r="B25" s="162" t="str">
        <f>'D15'!B5</f>
        <v>Diagrama 15. Contul financiar, active și pasive pe categorii funcționale în trimestrul II 2024 (mil. USD)</v>
      </c>
      <c r="C25" s="328" t="s">
        <v>31</v>
      </c>
    </row>
    <row r="26" spans="2:3" x14ac:dyDescent="0.2">
      <c r="B26" s="162" t="str">
        <f>'T7'!Tabelul_8</f>
        <v>Tabelul 7. Sursele de acoperire a necesarului net de finanțare, fluxuri financiare nete</v>
      </c>
      <c r="C26" s="328" t="s">
        <v>28</v>
      </c>
    </row>
    <row r="27" spans="2:3" x14ac:dyDescent="0.2">
      <c r="B27" s="162" t="str">
        <f>'T8'!_Ref128036424</f>
        <v>Tabelul 8. Investiții directe, intrări și ieșiri de mijloace financiare (mil. USD)</v>
      </c>
      <c r="C27" s="328" t="s">
        <v>29</v>
      </c>
    </row>
    <row r="28" spans="2:3" x14ac:dyDescent="0.2">
      <c r="B28" s="162" t="str">
        <f>'D16'!B5</f>
        <v>Diagrama 16. Împrumuturi externe (pasive, fără cele intragrup), valorificări și rambursări, în trimestrul II 2024 (mil. USD)</v>
      </c>
      <c r="C28" s="328" t="s">
        <v>32</v>
      </c>
    </row>
    <row r="29" spans="2:3" x14ac:dyDescent="0.2">
      <c r="B29" s="162" t="str">
        <f>'D17'!B5</f>
        <v>Diagrama 17. Principalii creditori ai administrației publice, în trimestrul II 2024</v>
      </c>
      <c r="C29" s="328" t="s">
        <v>33</v>
      </c>
    </row>
    <row r="30" spans="2:3" ht="6.75" customHeight="1" x14ac:dyDescent="0.2"/>
    <row r="31" spans="2:3" x14ac:dyDescent="0.2">
      <c r="B31" s="504" t="s">
        <v>132</v>
      </c>
      <c r="C31" s="329"/>
    </row>
    <row r="32" spans="2:3" x14ac:dyDescent="0.2">
      <c r="B32" s="162" t="str">
        <f>'T9'!_Ref128036509</f>
        <v>Tabelul 9. Indicatorii principali aferenţi poziţiei investiţionale internaţionale, la sfârșitul perioadei (MBP6)</v>
      </c>
      <c r="C32" s="328" t="s">
        <v>34</v>
      </c>
    </row>
    <row r="33" spans="2:3" x14ac:dyDescent="0.2">
      <c r="B33" s="162" t="str">
        <f>'T10'!_Ref128036591</f>
        <v>Tabelul 10. Poziţia investiţională internaţională (MBP6), (mil. USD)</v>
      </c>
      <c r="C33" s="328" t="s">
        <v>36</v>
      </c>
    </row>
    <row r="34" spans="2:3" x14ac:dyDescent="0.2">
      <c r="B34" s="162" t="str">
        <f>'D18'!B5</f>
        <v>Diagrama 18. Poziția investițională internațională netă, la sfârșitul perioadei, pe sectoare instituționale, % la PIB</v>
      </c>
      <c r="C34" s="328" t="s">
        <v>35</v>
      </c>
    </row>
    <row r="35" spans="2:3" x14ac:dyDescent="0.2">
      <c r="B35" s="162" t="str">
        <f>'D19'!B5</f>
        <v>Diagrama 19. Structura activelor financiare şi pasivelor externe, pe categorii funcționale, la sfârșitul perioadei (%)</v>
      </c>
      <c r="C35" s="328" t="s">
        <v>39</v>
      </c>
    </row>
    <row r="36" spans="2:3" x14ac:dyDescent="0.2">
      <c r="B36" s="162" t="str">
        <f>'D20'!B5</f>
        <v>Diagrama 20. Indicatorii suficienței activelor oficiale de rezervă</v>
      </c>
      <c r="C36" s="328" t="s">
        <v>40</v>
      </c>
    </row>
    <row r="37" spans="2:3" x14ac:dyDescent="0.2">
      <c r="B37" s="162" t="str">
        <f>'D21'!B5</f>
        <v>Diagrama 21. Poziția investiţiilor directe**, capital propriu, pe zone geografice, la sfârșitul perioadei (mil.USD)</v>
      </c>
      <c r="C37" s="328" t="s">
        <v>41</v>
      </c>
    </row>
    <row r="38" spans="2:3" x14ac:dyDescent="0.2">
      <c r="B38" s="162" t="str">
        <f>'D22'!B5</f>
        <v>Diagrama 22. Investiţiile directe, capital propriu acumulat la 30.06.2024, pe activităţi economice (conform CAEM-2)</v>
      </c>
      <c r="C38" s="328" t="s">
        <v>42</v>
      </c>
    </row>
    <row r="39" spans="2:3" x14ac:dyDescent="0.2">
      <c r="B39" s="162" t="str">
        <f>'D23'!B5</f>
        <v>Diagrama 23. Structura activelor financiare şi pasivelor externe, pe scadenţe, la sfârșitul perioadei (%)</v>
      </c>
      <c r="C39" s="328" t="s">
        <v>43</v>
      </c>
    </row>
    <row r="40" spans="2:3" ht="12.75" customHeight="1" x14ac:dyDescent="0.2"/>
    <row r="41" spans="2:3" x14ac:dyDescent="0.2">
      <c r="B41" s="504" t="s">
        <v>133</v>
      </c>
      <c r="C41" s="329"/>
    </row>
    <row r="42" spans="2:3" x14ac:dyDescent="0.2">
      <c r="B42" s="162" t="str">
        <f>'T11'!_Ref130801470</f>
        <v>Tabelul 11. Datoria externă brută, la sfârșitul perioadei</v>
      </c>
      <c r="C42" s="328" t="s">
        <v>37</v>
      </c>
    </row>
    <row r="43" spans="2:3" x14ac:dyDescent="0.2">
      <c r="B43" s="162" t="str">
        <f>'T12'!_Ref128036795</f>
        <v>Tabelul 12. Indicatorii principali aferenţi datoriei externe, la sfârșitul perioadei (MBP6)</v>
      </c>
      <c r="C43" s="328" t="s">
        <v>38</v>
      </c>
    </row>
    <row r="44" spans="2:3" x14ac:dyDescent="0.2">
      <c r="B44" s="162" t="str">
        <f>'T13'!_Ref128036938</f>
        <v xml:space="preserve">Tabelul 13. Serviciul datoriei externe , plăți efective </v>
      </c>
      <c r="C44" s="328" t="s">
        <v>45</v>
      </c>
    </row>
    <row r="45" spans="2:3" x14ac:dyDescent="0.2">
      <c r="B45" s="162" t="str">
        <f>'D24'!B5</f>
        <v>Diagrama 24. Evoluția datoriei externe publice, la sfârșitul perioadei (mil. USD)</v>
      </c>
      <c r="C45" s="328" t="s">
        <v>44</v>
      </c>
    </row>
    <row r="46" spans="2:3" x14ac:dyDescent="0.2">
      <c r="B46" s="162" t="str">
        <f>'T14'!_Ref128036938</f>
        <v>Tabelul 14. Datoria externă publică: scadența restantă pe termen scurt pe sectoare, la sfârșitul perioadei (mil. USD)</v>
      </c>
      <c r="C46" s="328" t="s">
        <v>48</v>
      </c>
    </row>
    <row r="47" spans="2:3" x14ac:dyDescent="0.2">
      <c r="B47" s="162" t="str">
        <f>'D25'!B5</f>
        <v>Diagrama 25. Structura pe creditori a datoriei externe publice, la sfârșitul perioadei (%)</v>
      </c>
      <c r="C47" s="328" t="s">
        <v>46</v>
      </c>
    </row>
    <row r="48" spans="2:3" s="18" customFormat="1" x14ac:dyDescent="0.2">
      <c r="B48" s="162" t="str">
        <f>'T15'!_Ref128037083</f>
        <v>Tabelul 15. Datoria externă sub formă de împrumuturi, alocări de DST și titluri de angajamente, pe creditori (mil. USD)</v>
      </c>
      <c r="C48" s="394" t="s">
        <v>152</v>
      </c>
    </row>
    <row r="49" spans="2:3" x14ac:dyDescent="0.2">
      <c r="B49" s="162" t="str">
        <f>'D26'!B5</f>
        <v>Diagrama 26. Datoria externă privată, la sfârșitul perioadei (conform maturității originale), (mil. USD)</v>
      </c>
      <c r="C49" s="328" t="s">
        <v>47</v>
      </c>
    </row>
    <row r="50" spans="2:3" x14ac:dyDescent="0.2">
      <c r="B50" s="162" t="str">
        <f>'D27'!B5</f>
        <v>Diagrama 27. Structura datoriei private, pe sectoare instituționale, la sfârșit de perioadă (%)</v>
      </c>
      <c r="C50" s="328" t="s">
        <v>49</v>
      </c>
    </row>
    <row r="51" spans="2:3" x14ac:dyDescent="0.2">
      <c r="B51" s="162" t="str">
        <f>'D28'!B5</f>
        <v>Diagrama 28. Structura pe creditori a datoriei private, la 30.06.2024</v>
      </c>
      <c r="C51" s="328" t="s">
        <v>50</v>
      </c>
    </row>
    <row r="52" spans="2:3" s="18" customFormat="1" x14ac:dyDescent="0.2">
      <c r="B52" s="162" t="str">
        <f>'T16'!_Ref128036938</f>
        <v>Tabelul 16. Datoria externă privată: scadența restantă pe termen scurt pe sectoare, la sfârșitul perioadei (mil. USD)</v>
      </c>
      <c r="C52" s="394" t="s">
        <v>153</v>
      </c>
    </row>
    <row r="53" spans="2:3" ht="5.0999999999999996" customHeight="1" x14ac:dyDescent="0.2">
      <c r="C53" s="329"/>
    </row>
    <row r="54" spans="2:3" s="159" customFormat="1" ht="12.75" x14ac:dyDescent="0.2">
      <c r="B54" s="206" t="s">
        <v>181</v>
      </c>
      <c r="C54" s="438"/>
    </row>
  </sheetData>
  <phoneticPr fontId="16" type="noConversion"/>
  <hyperlinks>
    <hyperlink ref="C5" location="'D1'!A1" display="D1" xr:uid="{00000000-0004-0000-0000-000000000000}"/>
    <hyperlink ref="C6" location="'T1'!A1" display="T1" xr:uid="{00000000-0004-0000-0000-000001000000}"/>
    <hyperlink ref="C7" location="'D2'!A1" display="D2" xr:uid="{00000000-0004-0000-0000-000002000000}"/>
    <hyperlink ref="C9" location="'T2'!A1" display="T2" xr:uid="{00000000-0004-0000-0000-000003000000}"/>
    <hyperlink ref="C10" location="'D4'!A1" display="D4" xr:uid="{00000000-0004-0000-0000-000004000000}"/>
    <hyperlink ref="C11" location="'T3'!A1" display="T3" xr:uid="{00000000-0004-0000-0000-000005000000}"/>
    <hyperlink ref="C12" location="'D5'!A1" display="D5" xr:uid="{00000000-0004-0000-0000-000006000000}"/>
    <hyperlink ref="C13" location="'D6'!A1" display="D6" xr:uid="{00000000-0004-0000-0000-000007000000}"/>
    <hyperlink ref="C14" location="'D7'!A1" display="D7" xr:uid="{00000000-0004-0000-0000-000008000000}"/>
    <hyperlink ref="C16" location="'D8'!A1" display="D8" xr:uid="{00000000-0004-0000-0000-000009000000}"/>
    <hyperlink ref="C17" location="'D9'!A1" display="D9" xr:uid="{00000000-0004-0000-0000-00000A000000}"/>
    <hyperlink ref="C19" location="'D10'!A1" display="D10" xr:uid="{00000000-0004-0000-0000-00000B000000}"/>
    <hyperlink ref="C18" location="'T5'!A1" display="T5" xr:uid="{00000000-0004-0000-0000-00000C000000}"/>
    <hyperlink ref="C21" location="'D11'!A1" display="D11" xr:uid="{00000000-0004-0000-0000-00000D000000}"/>
    <hyperlink ref="C20" location="'T6'!A1" display="T6" xr:uid="{00000000-0004-0000-0000-00000E000000}"/>
    <hyperlink ref="C22" location="'D12'!A1" display="D12" xr:uid="{00000000-0004-0000-0000-00000F000000}"/>
    <hyperlink ref="C23" location="'D13'!A1" display="D13" xr:uid="{00000000-0004-0000-0000-000010000000}"/>
    <hyperlink ref="C24" location="'D14'!A1" display="D14" xr:uid="{00000000-0004-0000-0000-000011000000}"/>
    <hyperlink ref="C25" location="'D15'!A1" display="D15" xr:uid="{00000000-0004-0000-0000-000012000000}"/>
    <hyperlink ref="C28" location="'D16'!A1" display="D16" xr:uid="{00000000-0004-0000-0000-000013000000}"/>
    <hyperlink ref="C26" location="'T7'!A1" display="T7" xr:uid="{00000000-0004-0000-0000-000014000000}"/>
    <hyperlink ref="C27" location="'T8'!A1" display="T8" xr:uid="{00000000-0004-0000-0000-000015000000}"/>
    <hyperlink ref="C29" location="'D17'!A1" display="D17" xr:uid="{00000000-0004-0000-0000-000016000000}"/>
    <hyperlink ref="C34" location="'D18'!A1" display="D18" xr:uid="{00000000-0004-0000-0000-000017000000}"/>
    <hyperlink ref="C32" location="'T9'!A1" display="T9" xr:uid="{00000000-0004-0000-0000-000018000000}"/>
    <hyperlink ref="C33" location="'T10'!A1" display="T10" xr:uid="{00000000-0004-0000-0000-000019000000}"/>
    <hyperlink ref="C35" location="'D19'!A1" display="D19" xr:uid="{00000000-0004-0000-0000-00001A000000}"/>
    <hyperlink ref="C36" location="'D20'!A1" display="D20" xr:uid="{00000000-0004-0000-0000-00001B000000}"/>
    <hyperlink ref="C37" location="'D21'!A1" display="D21" xr:uid="{00000000-0004-0000-0000-00001C000000}"/>
    <hyperlink ref="C38" location="'D22'!A1" display="D22" xr:uid="{00000000-0004-0000-0000-00001D000000}"/>
    <hyperlink ref="C39" location="'D23'!A1" display="D23" xr:uid="{00000000-0004-0000-0000-00001E000000}"/>
    <hyperlink ref="C45" location="'D24'!A1" display="D24" xr:uid="{00000000-0004-0000-0000-00001F000000}"/>
    <hyperlink ref="C42" location="'T11'!A1" display="T11" xr:uid="{00000000-0004-0000-0000-000020000000}"/>
    <hyperlink ref="C43" location="'T12'!A1" display="T12" xr:uid="{00000000-0004-0000-0000-000021000000}"/>
    <hyperlink ref="C44" location="'T13'!A1" display="T13" xr:uid="{00000000-0004-0000-0000-000022000000}"/>
    <hyperlink ref="C47" location="'D25'!A1" display="D25" xr:uid="{00000000-0004-0000-0000-000023000000}"/>
    <hyperlink ref="C49" location="'D26'!A1" display="D26" xr:uid="{00000000-0004-0000-0000-000024000000}"/>
    <hyperlink ref="C46" location="'T14'!A1" display="T14" xr:uid="{00000000-0004-0000-0000-000025000000}"/>
    <hyperlink ref="C50" location="'D27'!A1" display="D27" xr:uid="{00000000-0004-0000-0000-000026000000}"/>
    <hyperlink ref="C51" location="'D28'!A1" display="D28" xr:uid="{00000000-0004-0000-0000-000027000000}"/>
    <hyperlink ref="C15" location="'T4'!A1" display="T4" xr:uid="{00000000-0004-0000-0000-000028000000}"/>
    <hyperlink ref="C48" location="'T15'!A1" display="T15" xr:uid="{00000000-0004-0000-0000-000029000000}"/>
    <hyperlink ref="C52" location="'T16'!A1" display="T16" xr:uid="{00000000-0004-0000-0000-00002A000000}"/>
    <hyperlink ref="C8" location="'D3'!A1" display="D3" xr:uid="{00000000-0004-0000-0000-00002B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B1:H17"/>
  <sheetViews>
    <sheetView showGridLines="0" showRowColHeaders="0" zoomScaleNormal="100" workbookViewId="0"/>
  </sheetViews>
  <sheetFormatPr defaultColWidth="9.140625" defaultRowHeight="14.25" x14ac:dyDescent="0.2"/>
  <cols>
    <col min="1" max="1" width="5.7109375" style="11" customWidth="1"/>
    <col min="2" max="2" width="35.85546875" style="11" customWidth="1"/>
    <col min="3" max="10" width="12.28515625" style="11" customWidth="1"/>
    <col min="11" max="16384" width="9.140625" style="11"/>
  </cols>
  <sheetData>
    <row r="1" spans="2:8" x14ac:dyDescent="0.2">
      <c r="B1" s="534" t="s">
        <v>94</v>
      </c>
      <c r="C1" s="534"/>
      <c r="D1" s="534"/>
      <c r="E1" s="534"/>
      <c r="F1" s="534"/>
      <c r="G1" s="534"/>
      <c r="H1" s="534"/>
    </row>
    <row r="2" spans="2:8" ht="11.25" customHeight="1" x14ac:dyDescent="0.2">
      <c r="B2" s="290"/>
      <c r="C2" s="291"/>
      <c r="D2" s="291"/>
    </row>
    <row r="3" spans="2:8" s="117" customFormat="1" ht="30" customHeight="1" x14ac:dyDescent="0.25">
      <c r="B3" s="558" t="s">
        <v>112</v>
      </c>
      <c r="C3" s="558"/>
      <c r="D3" s="558"/>
      <c r="E3" s="558"/>
      <c r="F3" s="558"/>
      <c r="G3" s="558"/>
      <c r="H3" s="558"/>
    </row>
    <row r="4" spans="2:8" ht="5.0999999999999996" customHeight="1" x14ac:dyDescent="0.2">
      <c r="B4" s="290"/>
      <c r="C4" s="291"/>
      <c r="D4" s="291"/>
    </row>
    <row r="5" spans="2:8" s="147" customFormat="1" x14ac:dyDescent="0.2">
      <c r="B5" s="525" t="s">
        <v>88</v>
      </c>
      <c r="C5" s="292"/>
      <c r="D5" s="292"/>
      <c r="E5" s="157"/>
      <c r="F5" s="209"/>
      <c r="G5" s="209"/>
      <c r="H5" s="209"/>
    </row>
    <row r="6" spans="2:8" s="159" customFormat="1" ht="12.75" x14ac:dyDescent="0.2">
      <c r="C6" s="446"/>
      <c r="E6" s="153" t="s">
        <v>74</v>
      </c>
      <c r="F6" s="154" t="s">
        <v>75</v>
      </c>
      <c r="G6" s="155" t="s">
        <v>76</v>
      </c>
      <c r="H6" s="155" t="s">
        <v>77</v>
      </c>
    </row>
    <row r="7" spans="2:8" s="159" customFormat="1" ht="12.75" x14ac:dyDescent="0.2">
      <c r="B7" s="290"/>
      <c r="C7" s="446"/>
      <c r="E7" s="156">
        <v>1</v>
      </c>
      <c r="F7" s="401" t="s">
        <v>78</v>
      </c>
      <c r="G7" s="402">
        <v>189.18</v>
      </c>
      <c r="H7" s="402">
        <v>522.92999999999995</v>
      </c>
    </row>
    <row r="8" spans="2:8" s="159" customFormat="1" ht="12.75" x14ac:dyDescent="0.2">
      <c r="B8" s="290"/>
      <c r="C8" s="446"/>
      <c r="E8" s="156">
        <v>2</v>
      </c>
      <c r="F8" s="401" t="s">
        <v>79</v>
      </c>
      <c r="G8" s="402">
        <v>79</v>
      </c>
      <c r="H8" s="402">
        <v>247.94</v>
      </c>
    </row>
    <row r="9" spans="2:8" s="159" customFormat="1" ht="12.75" x14ac:dyDescent="0.2">
      <c r="B9" s="290"/>
      <c r="C9" s="446"/>
      <c r="E9" s="156">
        <v>3</v>
      </c>
      <c r="F9" s="401" t="s">
        <v>80</v>
      </c>
      <c r="G9" s="402">
        <v>54.96</v>
      </c>
      <c r="H9" s="402">
        <v>173.49</v>
      </c>
    </row>
    <row r="10" spans="2:8" s="159" customFormat="1" ht="12.75" x14ac:dyDescent="0.2">
      <c r="B10" s="290"/>
      <c r="C10" s="446"/>
      <c r="E10" s="156">
        <v>4</v>
      </c>
      <c r="F10" s="401" t="s">
        <v>81</v>
      </c>
      <c r="G10" s="402">
        <v>38.64</v>
      </c>
      <c r="H10" s="402">
        <v>155.94999999999999</v>
      </c>
    </row>
    <row r="11" spans="2:8" s="159" customFormat="1" ht="12.75" x14ac:dyDescent="0.2">
      <c r="B11" s="290"/>
      <c r="C11" s="446"/>
      <c r="E11" s="156">
        <v>5</v>
      </c>
      <c r="F11" s="401" t="s">
        <v>83</v>
      </c>
      <c r="G11" s="402">
        <v>1.69</v>
      </c>
      <c r="H11" s="402">
        <v>155.16</v>
      </c>
    </row>
    <row r="12" spans="2:8" s="159" customFormat="1" ht="12.75" x14ac:dyDescent="0.2">
      <c r="B12" s="290"/>
      <c r="E12" s="156">
        <v>6</v>
      </c>
      <c r="F12" s="401" t="s">
        <v>82</v>
      </c>
      <c r="G12" s="402">
        <v>32.57</v>
      </c>
      <c r="H12" s="402">
        <v>122.64</v>
      </c>
    </row>
    <row r="13" spans="2:8" s="159" customFormat="1" ht="12.75" x14ac:dyDescent="0.2">
      <c r="E13" s="156">
        <v>7</v>
      </c>
      <c r="F13" s="401" t="s">
        <v>84</v>
      </c>
      <c r="G13" s="402">
        <v>22.57</v>
      </c>
      <c r="H13" s="402">
        <v>88.31</v>
      </c>
    </row>
    <row r="14" spans="2:8" s="159" customFormat="1" ht="12.75" x14ac:dyDescent="0.2">
      <c r="E14" s="156">
        <v>8</v>
      </c>
      <c r="F14" s="401" t="s">
        <v>85</v>
      </c>
      <c r="G14" s="402">
        <v>45.44</v>
      </c>
      <c r="H14" s="402">
        <v>59.64</v>
      </c>
    </row>
    <row r="15" spans="2:8" s="159" customFormat="1" ht="12.75" x14ac:dyDescent="0.2">
      <c r="E15" s="156">
        <v>9</v>
      </c>
      <c r="F15" s="401" t="s">
        <v>86</v>
      </c>
      <c r="G15" s="402">
        <v>39</v>
      </c>
      <c r="H15" s="402">
        <v>38.9</v>
      </c>
    </row>
    <row r="16" spans="2:8" s="159" customFormat="1" ht="12.75" x14ac:dyDescent="0.2">
      <c r="E16" s="156">
        <v>10</v>
      </c>
      <c r="F16" s="401" t="s">
        <v>87</v>
      </c>
      <c r="G16" s="402">
        <v>17.53</v>
      </c>
      <c r="H16" s="402">
        <v>38.1</v>
      </c>
    </row>
    <row r="17" spans="5:8" x14ac:dyDescent="0.2">
      <c r="E17" s="406"/>
      <c r="F17" s="406"/>
      <c r="G17" s="406"/>
      <c r="H17" s="406"/>
    </row>
  </sheetData>
  <mergeCells count="2">
    <mergeCell ref="B1:H1"/>
    <mergeCell ref="B3:H3"/>
  </mergeCells>
  <hyperlinks>
    <hyperlink ref="B1:C1" location="Cuprins_ro!B4" display="I. Balanța de plăți a Republicii Moldova în trimestrul I 2023 (date provizorii)" xr:uid="{00000000-0004-0000-0B00-000000000000}"/>
  </hyperlinks>
  <pageMargins left="0.7" right="0.7" top="0.75" bottom="0.75" header="0.3" footer="0.3"/>
  <pageSetup paperSize="9" orientation="portrait" r:id="rId1"/>
  <headerFooter differentOddEven="1">
    <oddHeader xml:space="preserve">&amp;R </oddHeader>
    <oddFooter xml:space="preserve">&amp;C _x000D_
 </oddFooter>
    <evenHeader xml:space="preserve">&amp;R </evenHeader>
    <evenFooter xml:space="preserve">&amp;C _x000D_
 </even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B1:Q35"/>
  <sheetViews>
    <sheetView showGridLines="0" showRowColHeaders="0" zoomScaleNormal="100" workbookViewId="0"/>
  </sheetViews>
  <sheetFormatPr defaultColWidth="9.140625" defaultRowHeight="14.25" x14ac:dyDescent="0.2"/>
  <cols>
    <col min="1" max="1" width="5.7109375" style="11" customWidth="1"/>
    <col min="2" max="2" width="49.140625" style="11" customWidth="1"/>
    <col min="3" max="14" width="7.28515625" style="159" customWidth="1"/>
    <col min="15" max="16" width="7" style="11" customWidth="1"/>
    <col min="17" max="17" width="4.7109375" style="160" customWidth="1"/>
    <col min="18" max="18" width="9.140625" style="11"/>
    <col min="19" max="19" width="9.140625" style="11" customWidth="1"/>
    <col min="20" max="16384" width="9.140625" style="11"/>
  </cols>
  <sheetData>
    <row r="1" spans="2:11" x14ac:dyDescent="0.2">
      <c r="B1" s="534" t="s">
        <v>94</v>
      </c>
      <c r="C1" s="534"/>
      <c r="D1" s="534"/>
      <c r="E1" s="534"/>
      <c r="F1" s="534"/>
      <c r="G1" s="534"/>
      <c r="H1" s="534"/>
      <c r="I1" s="534"/>
      <c r="J1" s="534"/>
      <c r="K1" s="534"/>
    </row>
    <row r="2" spans="2:11" ht="11.25" customHeight="1" x14ac:dyDescent="0.2">
      <c r="B2" s="13"/>
      <c r="C2" s="13"/>
      <c r="D2" s="13"/>
      <c r="E2" s="13"/>
      <c r="F2" s="13"/>
      <c r="G2" s="13"/>
      <c r="H2" s="13"/>
      <c r="I2" s="13"/>
      <c r="J2" s="13"/>
      <c r="K2" s="13"/>
    </row>
    <row r="3" spans="2:11" s="28" customFormat="1" ht="60" customHeight="1" x14ac:dyDescent="0.25">
      <c r="B3" s="535" t="s">
        <v>426</v>
      </c>
      <c r="C3" s="535"/>
      <c r="D3" s="535"/>
      <c r="E3" s="535"/>
      <c r="F3" s="535"/>
      <c r="G3" s="535"/>
      <c r="H3" s="535"/>
      <c r="I3" s="535"/>
      <c r="J3" s="535"/>
      <c r="K3" s="535"/>
    </row>
    <row r="4" spans="2:11" ht="5.0999999999999996" customHeight="1" x14ac:dyDescent="0.2">
      <c r="B4" s="13"/>
      <c r="C4" s="13"/>
      <c r="D4" s="13"/>
      <c r="E4" s="13"/>
      <c r="F4" s="13"/>
      <c r="G4" s="13"/>
      <c r="H4" s="13"/>
      <c r="I4" s="13"/>
      <c r="J4" s="13"/>
      <c r="K4" s="13"/>
    </row>
    <row r="5" spans="2:11" s="147" customFormat="1" x14ac:dyDescent="0.2">
      <c r="B5" s="525" t="s">
        <v>113</v>
      </c>
      <c r="C5" s="158"/>
      <c r="D5" s="158"/>
      <c r="E5" s="158"/>
      <c r="F5" s="158"/>
      <c r="G5" s="158"/>
      <c r="H5" s="158"/>
      <c r="I5" s="158"/>
      <c r="J5" s="158"/>
      <c r="K5" s="158"/>
    </row>
    <row r="34" spans="2:2" s="19" customFormat="1" ht="10.5" x14ac:dyDescent="0.15">
      <c r="B34" s="150" t="s">
        <v>198</v>
      </c>
    </row>
    <row r="35" spans="2:2" s="19" customFormat="1" ht="10.5" x14ac:dyDescent="0.15">
      <c r="B35" s="294" t="s">
        <v>183</v>
      </c>
    </row>
  </sheetData>
  <mergeCells count="2">
    <mergeCell ref="B1:K1"/>
    <mergeCell ref="B3:K3"/>
  </mergeCells>
  <hyperlinks>
    <hyperlink ref="B1:C1" location="Cuprins_ro!B4" display="I. Balanța de plăți a Republicii Moldova în trimestrul I 2023 (date provizorii)" xr:uid="{00000000-0004-0000-0C00-000000000000}"/>
  </hyperlinks>
  <pageMargins left="0.7" right="0.7" top="0.75" bottom="0.75" header="0.3" footer="0.3"/>
  <pageSetup paperSize="9" orientation="portrait" r:id="rId1"/>
  <headerFooter differentOddEven="1">
    <oddHeader xml:space="preserve">&amp;R </oddHeader>
    <oddFooter xml:space="preserve">&amp;C _x000D_
 </oddFooter>
    <evenHeader xml:space="preserve">&amp;R </evenHeader>
    <evenFooter xml:space="preserve">&amp;C _x000D_
 </even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K18"/>
  <sheetViews>
    <sheetView showGridLines="0" showRowColHeaders="0" zoomScaleNormal="100" workbookViewId="0"/>
  </sheetViews>
  <sheetFormatPr defaultRowHeight="14.25" x14ac:dyDescent="0.2"/>
  <cols>
    <col min="1" max="1" width="5.7109375" style="11" customWidth="1"/>
    <col min="2" max="2" width="44.28515625" style="11" customWidth="1"/>
    <col min="3" max="7" width="9.140625" style="11"/>
    <col min="8" max="8" width="9.5703125" style="11" customWidth="1"/>
    <col min="9" max="11" width="9.140625" style="11"/>
    <col min="12" max="12" width="30.7109375" style="11" customWidth="1"/>
    <col min="13" max="13" width="9.140625" style="11"/>
    <col min="14" max="14" width="8.42578125" style="11" customWidth="1"/>
    <col min="15" max="16384" width="9.140625" style="11"/>
  </cols>
  <sheetData>
    <row r="1" spans="2:11" x14ac:dyDescent="0.2">
      <c r="B1" s="534" t="s">
        <v>94</v>
      </c>
      <c r="C1" s="534"/>
      <c r="D1" s="534"/>
      <c r="E1" s="534"/>
      <c r="F1" s="534"/>
      <c r="G1" s="534"/>
      <c r="H1" s="534"/>
      <c r="I1" s="205"/>
      <c r="J1" s="205"/>
      <c r="K1" s="205"/>
    </row>
    <row r="2" spans="2:11" ht="11.25" customHeight="1" x14ac:dyDescent="0.2"/>
    <row r="3" spans="2:11" x14ac:dyDescent="0.2">
      <c r="B3" s="569" t="s">
        <v>91</v>
      </c>
      <c r="C3" s="569"/>
      <c r="D3" s="569"/>
      <c r="E3" s="569"/>
      <c r="F3" s="569"/>
      <c r="G3" s="569"/>
      <c r="H3" s="569"/>
      <c r="I3" s="569"/>
      <c r="J3" s="569"/>
      <c r="K3" s="569"/>
    </row>
    <row r="4" spans="2:11" ht="5.0999999999999996" customHeight="1" x14ac:dyDescent="0.2">
      <c r="B4" s="136"/>
    </row>
    <row r="5" spans="2:11" s="19" customFormat="1" ht="11.25" thickBot="1" x14ac:dyDescent="0.2">
      <c r="B5" s="447"/>
      <c r="C5" s="583" t="s">
        <v>248</v>
      </c>
      <c r="D5" s="584"/>
      <c r="E5" s="585" t="s">
        <v>249</v>
      </c>
      <c r="F5" s="585"/>
      <c r="G5" s="585" t="s">
        <v>250</v>
      </c>
      <c r="H5" s="585"/>
    </row>
    <row r="6" spans="2:11" s="19" customFormat="1" ht="14.25" customHeight="1" thickBot="1" x14ac:dyDescent="0.2">
      <c r="B6" s="447"/>
      <c r="C6" s="579" t="s">
        <v>1</v>
      </c>
      <c r="D6" s="580"/>
      <c r="E6" s="581" t="s">
        <v>1</v>
      </c>
      <c r="F6" s="582"/>
      <c r="G6" s="581" t="s">
        <v>1</v>
      </c>
      <c r="H6" s="582"/>
    </row>
    <row r="7" spans="2:11" s="19" customFormat="1" ht="10.5" x14ac:dyDescent="0.15">
      <c r="B7" s="447"/>
      <c r="C7" s="483" t="s">
        <v>102</v>
      </c>
      <c r="D7" s="484">
        <v>2024</v>
      </c>
      <c r="E7" s="485" t="s">
        <v>102</v>
      </c>
      <c r="F7" s="485">
        <v>2024</v>
      </c>
      <c r="G7" s="486" t="s">
        <v>102</v>
      </c>
      <c r="H7" s="485">
        <v>2024</v>
      </c>
    </row>
    <row r="8" spans="2:11" s="79" customFormat="1" ht="12.75" thickBot="1" x14ac:dyDescent="0.25">
      <c r="B8" s="75" t="s">
        <v>251</v>
      </c>
      <c r="C8" s="238">
        <v>-22.1</v>
      </c>
      <c r="D8" s="239">
        <v>2.2999999999999998</v>
      </c>
      <c r="E8" s="238">
        <v>-3.4</v>
      </c>
      <c r="F8" s="239">
        <v>3</v>
      </c>
      <c r="G8" s="238">
        <v>14.3</v>
      </c>
      <c r="H8" s="238">
        <v>3.5</v>
      </c>
    </row>
    <row r="9" spans="2:11" s="79" customFormat="1" ht="13.5" thickTop="1" thickBot="1" x14ac:dyDescent="0.25">
      <c r="B9" s="75" t="s">
        <v>252</v>
      </c>
      <c r="C9" s="238">
        <v>-3.7</v>
      </c>
      <c r="D9" s="239">
        <v>-14</v>
      </c>
      <c r="E9" s="238">
        <v>-9.6</v>
      </c>
      <c r="F9" s="239">
        <v>-2.5</v>
      </c>
      <c r="G9" s="238">
        <v>-15.1</v>
      </c>
      <c r="H9" s="238">
        <v>6.2</v>
      </c>
    </row>
    <row r="10" spans="2:11" s="79" customFormat="1" ht="13.5" thickTop="1" thickBot="1" x14ac:dyDescent="0.25">
      <c r="B10" s="75" t="s">
        <v>253</v>
      </c>
      <c r="C10" s="238">
        <v>0.5</v>
      </c>
      <c r="D10" s="239">
        <v>0.4</v>
      </c>
      <c r="E10" s="238">
        <v>-0.9</v>
      </c>
      <c r="F10" s="239">
        <v>1.1000000000000001</v>
      </c>
      <c r="G10" s="238">
        <v>-2.2999999999999998</v>
      </c>
      <c r="H10" s="238">
        <v>1.5</v>
      </c>
    </row>
    <row r="11" spans="2:11" s="79" customFormat="1" ht="13.5" thickTop="1" thickBot="1" x14ac:dyDescent="0.25">
      <c r="B11" s="75" t="s">
        <v>254</v>
      </c>
      <c r="C11" s="238">
        <v>0.1</v>
      </c>
      <c r="D11" s="239">
        <v>-0.6</v>
      </c>
      <c r="E11" s="238">
        <v>-0.6</v>
      </c>
      <c r="F11" s="239">
        <v>0.6</v>
      </c>
      <c r="G11" s="238">
        <v>-1.3</v>
      </c>
      <c r="H11" s="238">
        <v>1.6</v>
      </c>
    </row>
    <row r="12" spans="2:11" s="79" customFormat="1" ht="13.5" thickTop="1" thickBot="1" x14ac:dyDescent="0.25">
      <c r="B12" s="75" t="s">
        <v>255</v>
      </c>
      <c r="C12" s="238">
        <v>-0.4</v>
      </c>
      <c r="D12" s="239">
        <v>-0.6</v>
      </c>
      <c r="E12" s="238">
        <v>0</v>
      </c>
      <c r="F12" s="239">
        <v>0.1</v>
      </c>
      <c r="G12" s="238">
        <v>0.3</v>
      </c>
      <c r="H12" s="238">
        <v>0.7</v>
      </c>
    </row>
    <row r="13" spans="2:11" s="79" customFormat="1" ht="13.5" thickTop="1" thickBot="1" x14ac:dyDescent="0.25">
      <c r="B13" s="75" t="s">
        <v>256</v>
      </c>
      <c r="C13" s="238">
        <v>-1.2</v>
      </c>
      <c r="D13" s="239">
        <v>1.3</v>
      </c>
      <c r="E13" s="238">
        <v>-1</v>
      </c>
      <c r="F13" s="239">
        <v>1.9</v>
      </c>
      <c r="G13" s="238">
        <v>-0.9</v>
      </c>
      <c r="H13" s="238">
        <v>2.4</v>
      </c>
    </row>
    <row r="14" spans="2:11" s="79" customFormat="1" ht="25.5" thickTop="1" thickBot="1" x14ac:dyDescent="0.25">
      <c r="B14" s="75" t="s">
        <v>257</v>
      </c>
      <c r="C14" s="238">
        <v>2.9</v>
      </c>
      <c r="D14" s="239">
        <v>1.2</v>
      </c>
      <c r="E14" s="238">
        <v>0.5</v>
      </c>
      <c r="F14" s="239">
        <v>2.6</v>
      </c>
      <c r="G14" s="238">
        <v>-1.7</v>
      </c>
      <c r="H14" s="238">
        <v>3.8</v>
      </c>
    </row>
    <row r="15" spans="2:11" s="79" customFormat="1" ht="13.5" thickTop="1" thickBot="1" x14ac:dyDescent="0.25">
      <c r="B15" s="75" t="s">
        <v>258</v>
      </c>
      <c r="C15" s="238">
        <v>-0.5</v>
      </c>
      <c r="D15" s="239">
        <v>-1</v>
      </c>
      <c r="E15" s="238">
        <v>1.2</v>
      </c>
      <c r="F15" s="239">
        <v>3.3</v>
      </c>
      <c r="G15" s="238">
        <v>2.9</v>
      </c>
      <c r="H15" s="238">
        <v>6.5</v>
      </c>
    </row>
    <row r="16" spans="2:11" s="19" customFormat="1" ht="12" thickTop="1" thickBot="1" x14ac:dyDescent="0.2">
      <c r="B16" s="208" t="s">
        <v>259</v>
      </c>
      <c r="C16" s="448">
        <v>-0.2</v>
      </c>
      <c r="D16" s="449">
        <v>-0.5</v>
      </c>
      <c r="E16" s="448">
        <v>-0.7</v>
      </c>
      <c r="F16" s="449">
        <v>1.9</v>
      </c>
      <c r="G16" s="448">
        <v>-1.2</v>
      </c>
      <c r="H16" s="448">
        <v>3.6</v>
      </c>
    </row>
    <row r="17" spans="2:8" s="19" customFormat="1" ht="10.5" x14ac:dyDescent="0.15">
      <c r="B17" s="207" t="s">
        <v>244</v>
      </c>
      <c r="C17" s="450">
        <v>-24.5</v>
      </c>
      <c r="D17" s="451">
        <v>-11.4</v>
      </c>
      <c r="E17" s="450">
        <v>-14.5</v>
      </c>
      <c r="F17" s="451">
        <v>12</v>
      </c>
      <c r="G17" s="450">
        <v>-5</v>
      </c>
      <c r="H17" s="450">
        <v>29.7</v>
      </c>
    </row>
    <row r="18" spans="2:8" s="19" customFormat="1" ht="10.5" x14ac:dyDescent="0.15">
      <c r="B18" s="294" t="s">
        <v>183</v>
      </c>
    </row>
  </sheetData>
  <mergeCells count="8">
    <mergeCell ref="B1:H1"/>
    <mergeCell ref="B3:K3"/>
    <mergeCell ref="C6:D6"/>
    <mergeCell ref="E6:F6"/>
    <mergeCell ref="G6:H6"/>
    <mergeCell ref="C5:D5"/>
    <mergeCell ref="E5:F5"/>
    <mergeCell ref="G5:H5"/>
  </mergeCells>
  <hyperlinks>
    <hyperlink ref="B1:C1" location="Cuprins_ro!B4" display="I. Balanța de plăți a Republicii Moldova în trimestrul I 2023 (date provizorii)" xr:uid="{00000000-0004-0000-0D00-000000000000}"/>
  </hyperlink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B1:H41"/>
  <sheetViews>
    <sheetView showGridLines="0" showRowColHeaders="0" zoomScaleNormal="100" workbookViewId="0"/>
  </sheetViews>
  <sheetFormatPr defaultRowHeight="14.25" x14ac:dyDescent="0.2"/>
  <cols>
    <col min="1" max="1" width="5.7109375" style="11" customWidth="1"/>
    <col min="2" max="2" width="51.5703125" style="161" customWidth="1"/>
    <col min="3" max="8" width="7.7109375" style="11" customWidth="1"/>
    <col min="9" max="16384" width="9.140625" style="11"/>
  </cols>
  <sheetData>
    <row r="1" spans="2:8" x14ac:dyDescent="0.2">
      <c r="B1" s="534" t="s">
        <v>94</v>
      </c>
      <c r="C1" s="534"/>
      <c r="D1" s="534"/>
      <c r="E1" s="534"/>
      <c r="F1" s="534"/>
      <c r="G1" s="534"/>
      <c r="H1" s="534"/>
    </row>
    <row r="2" spans="2:8" ht="11.25" customHeight="1" x14ac:dyDescent="0.2"/>
    <row r="3" spans="2:8" s="29" customFormat="1" ht="30" customHeight="1" x14ac:dyDescent="0.25">
      <c r="B3" s="558" t="s">
        <v>114</v>
      </c>
      <c r="C3" s="558"/>
      <c r="D3" s="558"/>
      <c r="E3" s="558"/>
      <c r="F3" s="558"/>
      <c r="G3" s="558"/>
      <c r="H3" s="558"/>
    </row>
    <row r="4" spans="2:8" ht="5.0999999999999996" customHeight="1" x14ac:dyDescent="0.2">
      <c r="B4" s="254"/>
      <c r="C4" s="219"/>
      <c r="D4" s="219"/>
      <c r="E4" s="219"/>
      <c r="F4" s="219"/>
      <c r="G4" s="219"/>
      <c r="H4" s="219"/>
    </row>
    <row r="5" spans="2:8" s="147" customFormat="1" x14ac:dyDescent="0.2">
      <c r="B5" s="590" t="s">
        <v>120</v>
      </c>
      <c r="C5" s="590"/>
      <c r="D5" s="590"/>
      <c r="E5" s="590"/>
      <c r="F5" s="590"/>
      <c r="G5" s="590"/>
      <c r="H5" s="590"/>
    </row>
    <row r="31" spans="2:8" s="19" customFormat="1" ht="10.5" x14ac:dyDescent="0.15">
      <c r="B31" s="294" t="s">
        <v>183</v>
      </c>
      <c r="C31" s="3"/>
      <c r="D31" s="3"/>
      <c r="E31" s="3"/>
      <c r="F31" s="3"/>
      <c r="G31" s="3"/>
      <c r="H31" s="3"/>
    </row>
    <row r="32" spans="2:8" ht="11.25" customHeight="1" x14ac:dyDescent="0.2">
      <c r="B32" s="586"/>
      <c r="C32" s="588">
        <v>2023</v>
      </c>
      <c r="D32" s="589"/>
      <c r="E32" s="589"/>
      <c r="F32" s="589"/>
      <c r="G32" s="588">
        <v>2024</v>
      </c>
      <c r="H32" s="591"/>
    </row>
    <row r="33" spans="2:8" s="19" customFormat="1" ht="10.5" x14ac:dyDescent="0.15">
      <c r="B33" s="587"/>
      <c r="C33" s="163" t="s">
        <v>98</v>
      </c>
      <c r="D33" s="163" t="s">
        <v>99</v>
      </c>
      <c r="E33" s="163" t="s">
        <v>100</v>
      </c>
      <c r="F33" s="163" t="s">
        <v>101</v>
      </c>
      <c r="G33" s="163" t="s">
        <v>98</v>
      </c>
      <c r="H33" s="163" t="s">
        <v>1</v>
      </c>
    </row>
    <row r="34" spans="2:8" s="19" customFormat="1" ht="10.5" x14ac:dyDescent="0.15">
      <c r="B34" s="164" t="s">
        <v>260</v>
      </c>
      <c r="C34" s="165">
        <v>241.29</v>
      </c>
      <c r="D34" s="165">
        <v>217.93</v>
      </c>
      <c r="E34" s="165">
        <v>227.81</v>
      </c>
      <c r="F34" s="165">
        <v>168.39</v>
      </c>
      <c r="G34" s="165">
        <v>144.93</v>
      </c>
      <c r="H34" s="165">
        <v>133.69</v>
      </c>
    </row>
    <row r="35" spans="2:8" s="19" customFormat="1" ht="10.5" x14ac:dyDescent="0.15">
      <c r="B35" s="164" t="s">
        <v>261</v>
      </c>
      <c r="C35" s="165">
        <v>188.86</v>
      </c>
      <c r="D35" s="165">
        <v>6.75</v>
      </c>
      <c r="E35" s="165">
        <v>167.11999999999998</v>
      </c>
      <c r="F35" s="165">
        <v>95.45</v>
      </c>
      <c r="G35" s="165">
        <v>9.6300000000000008</v>
      </c>
      <c r="H35" s="165">
        <v>28.22</v>
      </c>
    </row>
    <row r="36" spans="2:8" s="19" customFormat="1" ht="10.5" x14ac:dyDescent="0.15">
      <c r="B36" s="164" t="s">
        <v>262</v>
      </c>
      <c r="C36" s="165">
        <v>60.97</v>
      </c>
      <c r="D36" s="165">
        <v>60.55</v>
      </c>
      <c r="E36" s="165">
        <v>66.8</v>
      </c>
      <c r="F36" s="165">
        <v>65.930000000000007</v>
      </c>
      <c r="G36" s="165">
        <v>67.81</v>
      </c>
      <c r="H36" s="165">
        <v>63.82</v>
      </c>
    </row>
    <row r="37" spans="2:8" s="19" customFormat="1" ht="10.5" x14ac:dyDescent="0.15">
      <c r="B37" s="164" t="s">
        <v>263</v>
      </c>
      <c r="C37" s="165">
        <v>13.24</v>
      </c>
      <c r="D37" s="165">
        <v>11.03</v>
      </c>
      <c r="E37" s="165">
        <v>15.17</v>
      </c>
      <c r="F37" s="165">
        <v>17.399999999999999</v>
      </c>
      <c r="G37" s="165">
        <v>18.309999999999999</v>
      </c>
      <c r="H37" s="165">
        <v>18.23</v>
      </c>
    </row>
    <row r="38" spans="2:8" s="19" customFormat="1" ht="10.5" x14ac:dyDescent="0.15">
      <c r="B38" s="164" t="s">
        <v>264</v>
      </c>
      <c r="C38" s="165">
        <v>5.0199999999999996</v>
      </c>
      <c r="D38" s="165">
        <v>2.13</v>
      </c>
      <c r="E38" s="165">
        <v>4.46</v>
      </c>
      <c r="F38" s="165">
        <v>4.93</v>
      </c>
      <c r="G38" s="165">
        <v>3.06</v>
      </c>
      <c r="H38" s="165">
        <v>2.4700000000000002</v>
      </c>
    </row>
    <row r="39" spans="2:8" s="19" customFormat="1" ht="10.5" x14ac:dyDescent="0.15">
      <c r="B39" s="164" t="s">
        <v>265</v>
      </c>
      <c r="C39" s="165">
        <v>62.03</v>
      </c>
      <c r="D39" s="165">
        <v>1.1399999999999999</v>
      </c>
      <c r="E39" s="165">
        <v>0.09</v>
      </c>
      <c r="F39" s="165">
        <v>10.53</v>
      </c>
      <c r="G39" s="165">
        <v>0.1</v>
      </c>
      <c r="H39" s="165">
        <v>0.08</v>
      </c>
    </row>
    <row r="40" spans="2:8" s="19" customFormat="1" ht="10.5" x14ac:dyDescent="0.15">
      <c r="B40" s="164" t="s">
        <v>259</v>
      </c>
      <c r="C40" s="165">
        <v>26.760000000000097</v>
      </c>
      <c r="D40" s="165">
        <v>23.830000000000041</v>
      </c>
      <c r="E40" s="165">
        <v>38.55000000000004</v>
      </c>
      <c r="F40" s="165">
        <v>32.660000000000053</v>
      </c>
      <c r="G40" s="165">
        <v>23.819999999999936</v>
      </c>
      <c r="H40" s="165">
        <v>29.71</v>
      </c>
    </row>
    <row r="41" spans="2:8" s="19" customFormat="1" ht="10.5" x14ac:dyDescent="0.15">
      <c r="B41" s="166" t="s">
        <v>244</v>
      </c>
      <c r="C41" s="279">
        <v>598.16999999999996</v>
      </c>
      <c r="D41" s="279">
        <v>323.36</v>
      </c>
      <c r="E41" s="279">
        <v>520</v>
      </c>
      <c r="F41" s="279">
        <v>395.29</v>
      </c>
      <c r="G41" s="279">
        <v>267.66000000000003</v>
      </c>
      <c r="H41" s="279">
        <v>276.22000000000003</v>
      </c>
    </row>
  </sheetData>
  <mergeCells count="6">
    <mergeCell ref="B1:H1"/>
    <mergeCell ref="B32:B33"/>
    <mergeCell ref="C32:F32"/>
    <mergeCell ref="B5:H5"/>
    <mergeCell ref="G32:H32"/>
    <mergeCell ref="B3:H3"/>
  </mergeCells>
  <hyperlinks>
    <hyperlink ref="B1:C1" location="Cuprins_ro!B4" display="I. Balanța de plăți a Republicii Moldova în trimestrul I 2023 (date provizorii)" xr:uid="{00000000-0004-0000-0E00-000000000000}"/>
  </hyperlinks>
  <pageMargins left="0.7" right="0.7" top="0.75" bottom="0.75" header="0.3" footer="0.3"/>
  <pageSetup paperSize="9" orientation="portrait" r:id="rId1"/>
  <headerFooter differentOddEven="1">
    <oddHeader>&amp;R&amp;"permiansanstypeface,Bold"&amp;12SP-3</oddHeader>
    <oddFooter>&amp;C&amp;"PermianSansTypeface,Bold"&amp;8Confidenţial – BNM
Atenţie! Se interzice deţinerea, sustragerea, alterarea, multiplicarea, distrugerea sau folosirea acestui document fără a dispune de drept de acces autorizat!</oddFooter>
    <evenHeader>&amp;R&amp;"permiansanstypeface,Bold"&amp;12SP-3</evenHeader>
    <evenFooter>&amp;C&amp;"PermianSansTypeface,Bold"&amp;8Confidenţial – BNM
Atenţie! Se interzice deţinerea, sustragerea, alterarea, multiplicarea, distrugerea sau folosirea acestui document fără a dispune de drept de acces autorizat!</even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B1:H30"/>
  <sheetViews>
    <sheetView showGridLines="0" showRowColHeaders="0" zoomScaleNormal="100" workbookViewId="0"/>
  </sheetViews>
  <sheetFormatPr defaultRowHeight="14.25" x14ac:dyDescent="0.2"/>
  <cols>
    <col min="1" max="1" width="5.7109375" style="11" customWidth="1"/>
    <col min="2" max="2" width="43.140625" style="11" customWidth="1"/>
    <col min="3" max="8" width="10.140625" style="11" customWidth="1"/>
    <col min="9" max="16384" width="9.140625" style="11"/>
  </cols>
  <sheetData>
    <row r="1" spans="2:8" x14ac:dyDescent="0.2">
      <c r="B1" s="534" t="s">
        <v>94</v>
      </c>
      <c r="C1" s="534"/>
      <c r="D1" s="534"/>
      <c r="E1" s="534"/>
      <c r="F1" s="534"/>
      <c r="G1" s="534"/>
      <c r="H1" s="534"/>
    </row>
    <row r="2" spans="2:8" ht="11.25" customHeight="1" x14ac:dyDescent="0.2"/>
    <row r="3" spans="2:8" s="29" customFormat="1" ht="30" customHeight="1" x14ac:dyDescent="0.25">
      <c r="B3" s="535" t="s">
        <v>115</v>
      </c>
      <c r="C3" s="535"/>
      <c r="D3" s="535"/>
      <c r="E3" s="535"/>
      <c r="F3" s="535"/>
      <c r="G3" s="535"/>
      <c r="H3" s="535"/>
    </row>
    <row r="4" spans="2:8" ht="5.0999999999999996" customHeight="1" x14ac:dyDescent="0.2"/>
    <row r="5" spans="2:8" s="147" customFormat="1" x14ac:dyDescent="0.2">
      <c r="B5" s="590" t="s">
        <v>121</v>
      </c>
      <c r="C5" s="590"/>
      <c r="D5" s="590"/>
      <c r="E5" s="590"/>
      <c r="F5" s="590"/>
      <c r="G5" s="590"/>
      <c r="H5" s="590"/>
    </row>
    <row r="24" spans="2:8" s="19" customFormat="1" ht="10.5" x14ac:dyDescent="0.15">
      <c r="B24" s="294" t="s">
        <v>183</v>
      </c>
      <c r="C24" s="3"/>
      <c r="D24" s="3"/>
      <c r="E24" s="3"/>
      <c r="F24" s="3"/>
      <c r="G24" s="3"/>
      <c r="H24" s="3"/>
    </row>
    <row r="25" spans="2:8" ht="11.25" customHeight="1" x14ac:dyDescent="0.2">
      <c r="B25" s="592"/>
      <c r="C25" s="576">
        <v>2023</v>
      </c>
      <c r="D25" s="577"/>
      <c r="E25" s="577"/>
      <c r="F25" s="577"/>
      <c r="G25" s="576">
        <v>2024</v>
      </c>
      <c r="H25" s="578"/>
    </row>
    <row r="26" spans="2:8" s="19" customFormat="1" ht="10.5" x14ac:dyDescent="0.15">
      <c r="B26" s="593"/>
      <c r="C26" s="167" t="s">
        <v>98</v>
      </c>
      <c r="D26" s="167" t="s">
        <v>99</v>
      </c>
      <c r="E26" s="167" t="s">
        <v>100</v>
      </c>
      <c r="F26" s="167" t="s">
        <v>101</v>
      </c>
      <c r="G26" s="167" t="s">
        <v>98</v>
      </c>
      <c r="H26" s="167" t="s">
        <v>1</v>
      </c>
    </row>
    <row r="27" spans="2:8" s="19" customFormat="1" ht="10.5" x14ac:dyDescent="0.15">
      <c r="B27" s="168" t="s">
        <v>266</v>
      </c>
      <c r="C27" s="282">
        <f>C28-C29</f>
        <v>270.47999999999996</v>
      </c>
      <c r="D27" s="282">
        <f t="shared" ref="D27:H27" si="0">D28-D29</f>
        <v>191.20000000000005</v>
      </c>
      <c r="E27" s="282">
        <f t="shared" si="0"/>
        <v>182.32000000000011</v>
      </c>
      <c r="F27" s="282">
        <f t="shared" si="0"/>
        <v>250.89999999999986</v>
      </c>
      <c r="G27" s="282">
        <f t="shared" si="0"/>
        <v>208.57999999999993</v>
      </c>
      <c r="H27" s="282">
        <f t="shared" si="0"/>
        <v>246.19999999999993</v>
      </c>
    </row>
    <row r="28" spans="2:8" s="19" customFormat="1" ht="10.5" x14ac:dyDescent="0.15">
      <c r="B28" s="4" t="s">
        <v>248</v>
      </c>
      <c r="C28" s="280">
        <v>591.42999999999995</v>
      </c>
      <c r="D28" s="280">
        <v>577.94999999999993</v>
      </c>
      <c r="E28" s="280">
        <v>640.99</v>
      </c>
      <c r="F28" s="280">
        <v>630.15999999999985</v>
      </c>
      <c r="G28" s="280">
        <v>566.69999999999993</v>
      </c>
      <c r="H28" s="280">
        <v>691.33999999999992</v>
      </c>
    </row>
    <row r="29" spans="2:8" s="19" customFormat="1" ht="10.5" x14ac:dyDescent="0.15">
      <c r="B29" s="4" t="s">
        <v>249</v>
      </c>
      <c r="C29" s="280">
        <v>320.95</v>
      </c>
      <c r="D29" s="280">
        <v>386.74999999999989</v>
      </c>
      <c r="E29" s="280">
        <v>458.6699999999999</v>
      </c>
      <c r="F29" s="280">
        <v>379.26</v>
      </c>
      <c r="G29" s="280">
        <v>358.12</v>
      </c>
      <c r="H29" s="280">
        <v>445.14</v>
      </c>
    </row>
    <row r="30" spans="2:8" s="19" customFormat="1" ht="10.5" x14ac:dyDescent="0.15">
      <c r="B30" s="169" t="s">
        <v>267</v>
      </c>
      <c r="C30" s="281">
        <v>7.9</v>
      </c>
      <c r="D30" s="281">
        <v>4.8</v>
      </c>
      <c r="E30" s="281">
        <v>4</v>
      </c>
      <c r="F30" s="281">
        <v>5.4</v>
      </c>
      <c r="G30" s="281">
        <v>5.5</v>
      </c>
      <c r="H30" s="281">
        <v>5.8</v>
      </c>
    </row>
  </sheetData>
  <mergeCells count="6">
    <mergeCell ref="B25:B26"/>
    <mergeCell ref="C25:F25"/>
    <mergeCell ref="B1:H1"/>
    <mergeCell ref="B3:H3"/>
    <mergeCell ref="B5:H5"/>
    <mergeCell ref="G25:H25"/>
  </mergeCells>
  <hyperlinks>
    <hyperlink ref="B1:C1" location="Cuprins_ro!B4" display="I. Balanța de plăți a Republicii Moldova în trimestrul I 2023 (date provizorii)" xr:uid="{00000000-0004-0000-0F00-000000000000}"/>
  </hyperlinks>
  <pageMargins left="0.7" right="0.7" top="0.75" bottom="0.75" header="0.3" footer="0.3"/>
  <pageSetup paperSize="9" orientation="portrait" r:id="rId1"/>
  <headerFooter differentOddEven="1">
    <oddHeader xml:space="preserve">&amp;R&amp;"permiansanstypeface,Regular"&amp;12Public&amp;8
</oddHeader>
    <oddFooter>&amp;C&amp;"permiansanstypeface,Regular"&amp;8Informaţie Publică – Document creat în cadrul BNM.</oddFooter>
    <evenHeader xml:space="preserve">&amp;R&amp;"permiansanstypeface,Regular"&amp;12Public&amp;8
</evenHeader>
    <evenFooter>&amp;C&amp;"permiansanstypeface,Regular"&amp;8Informaţie Publică – Document creat în cadrul BNM.</even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B1:T17"/>
  <sheetViews>
    <sheetView showGridLines="0" showRowColHeaders="0" zoomScaleNormal="100" workbookViewId="0"/>
  </sheetViews>
  <sheetFormatPr defaultRowHeight="14.25" x14ac:dyDescent="0.2"/>
  <cols>
    <col min="1" max="1" width="5.7109375" style="11" customWidth="1"/>
    <col min="2" max="2" width="44.28515625" style="11" customWidth="1"/>
    <col min="3" max="13" width="9.140625" style="11"/>
    <col min="14" max="14" width="24.42578125" style="11" customWidth="1"/>
    <col min="15" max="16384" width="9.140625" style="11"/>
  </cols>
  <sheetData>
    <row r="1" spans="2:20" x14ac:dyDescent="0.2">
      <c r="B1" s="534" t="s">
        <v>94</v>
      </c>
      <c r="C1" s="534"/>
      <c r="D1" s="534"/>
      <c r="E1" s="534"/>
      <c r="F1" s="534"/>
      <c r="G1" s="534"/>
      <c r="H1" s="534"/>
      <c r="I1" s="205"/>
      <c r="J1" s="205"/>
      <c r="K1" s="205"/>
    </row>
    <row r="2" spans="2:20" ht="11.25" customHeight="1" x14ac:dyDescent="0.2"/>
    <row r="3" spans="2:20" x14ac:dyDescent="0.2">
      <c r="B3" s="569" t="s">
        <v>59</v>
      </c>
      <c r="C3" s="569"/>
      <c r="D3" s="569"/>
      <c r="E3" s="569"/>
      <c r="F3" s="569"/>
      <c r="G3" s="569"/>
      <c r="H3" s="569"/>
      <c r="I3" s="569"/>
      <c r="J3" s="569"/>
      <c r="K3" s="569"/>
    </row>
    <row r="4" spans="2:20" ht="5.0999999999999996" customHeight="1" x14ac:dyDescent="0.2">
      <c r="B4" s="136"/>
    </row>
    <row r="5" spans="2:20" s="79" customFormat="1" ht="12.75" thickBot="1" x14ac:dyDescent="0.25">
      <c r="B5" s="170"/>
      <c r="C5" s="583" t="s">
        <v>248</v>
      </c>
      <c r="D5" s="584"/>
      <c r="E5" s="585" t="s">
        <v>249</v>
      </c>
      <c r="F5" s="585"/>
      <c r="G5" s="585" t="s">
        <v>250</v>
      </c>
      <c r="H5" s="585"/>
    </row>
    <row r="6" spans="2:20" s="79" customFormat="1" ht="15" customHeight="1" thickBot="1" x14ac:dyDescent="0.25">
      <c r="B6" s="170"/>
      <c r="C6" s="579" t="s">
        <v>1</v>
      </c>
      <c r="D6" s="580"/>
      <c r="E6" s="581" t="s">
        <v>1</v>
      </c>
      <c r="F6" s="582"/>
      <c r="G6" s="581" t="s">
        <v>1</v>
      </c>
      <c r="H6" s="582"/>
    </row>
    <row r="7" spans="2:20" s="79" customFormat="1" ht="12.75" thickBot="1" x14ac:dyDescent="0.25">
      <c r="B7" s="170"/>
      <c r="C7" s="483" t="s">
        <v>102</v>
      </c>
      <c r="D7" s="484">
        <v>2024</v>
      </c>
      <c r="E7" s="485" t="s">
        <v>102</v>
      </c>
      <c r="F7" s="485">
        <v>2024</v>
      </c>
      <c r="G7" s="486" t="s">
        <v>102</v>
      </c>
      <c r="H7" s="485">
        <v>2024</v>
      </c>
    </row>
    <row r="8" spans="2:20" s="79" customFormat="1" ht="12.75" thickBot="1" x14ac:dyDescent="0.25">
      <c r="B8" s="360" t="s">
        <v>268</v>
      </c>
      <c r="C8" s="171">
        <v>-7.7</v>
      </c>
      <c r="D8" s="172">
        <v>7.2</v>
      </c>
      <c r="E8" s="173">
        <v>6.2</v>
      </c>
      <c r="F8" s="172">
        <v>5.4</v>
      </c>
      <c r="G8" s="173">
        <v>-27.8</v>
      </c>
      <c r="H8" s="173">
        <v>10.9</v>
      </c>
    </row>
    <row r="9" spans="2:20" s="79" customFormat="1" ht="12.75" thickBot="1" x14ac:dyDescent="0.25">
      <c r="B9" s="360" t="s">
        <v>269</v>
      </c>
      <c r="C9" s="171">
        <v>-0.1</v>
      </c>
      <c r="D9" s="172">
        <v>2.1</v>
      </c>
      <c r="E9" s="173">
        <v>-0.1</v>
      </c>
      <c r="F9" s="172">
        <v>0.3</v>
      </c>
      <c r="G9" s="173">
        <v>0</v>
      </c>
      <c r="H9" s="173">
        <v>5.9</v>
      </c>
    </row>
    <row r="10" spans="2:20" s="79" customFormat="1" ht="12.75" thickBot="1" x14ac:dyDescent="0.25">
      <c r="B10" s="360" t="s">
        <v>270</v>
      </c>
      <c r="C10" s="171">
        <v>5.9</v>
      </c>
      <c r="D10" s="172">
        <v>3</v>
      </c>
      <c r="E10" s="173">
        <v>1.1000000000000001</v>
      </c>
      <c r="F10" s="172">
        <v>1.6</v>
      </c>
      <c r="G10" s="173">
        <v>11.6</v>
      </c>
      <c r="H10" s="173">
        <v>5.8</v>
      </c>
      <c r="J10" s="395"/>
    </row>
    <row r="11" spans="2:20" s="79" customFormat="1" ht="12.75" thickBot="1" x14ac:dyDescent="0.25">
      <c r="B11" s="360" t="s">
        <v>271</v>
      </c>
      <c r="C11" s="171">
        <v>1.7</v>
      </c>
      <c r="D11" s="172">
        <v>0.8</v>
      </c>
      <c r="E11" s="173">
        <v>1</v>
      </c>
      <c r="F11" s="172">
        <v>-0.1</v>
      </c>
      <c r="G11" s="173">
        <v>2.7</v>
      </c>
      <c r="H11" s="173">
        <v>2.8</v>
      </c>
    </row>
    <row r="12" spans="2:20" s="79" customFormat="1" ht="24.75" thickBot="1" x14ac:dyDescent="0.25">
      <c r="B12" s="360" t="s">
        <v>272</v>
      </c>
      <c r="C12" s="171">
        <v>-0.7</v>
      </c>
      <c r="D12" s="172">
        <v>0.6</v>
      </c>
      <c r="E12" s="173">
        <v>0.4</v>
      </c>
      <c r="F12" s="172">
        <v>-0.4</v>
      </c>
      <c r="G12" s="173">
        <v>-2.2999999999999998</v>
      </c>
      <c r="H12" s="173">
        <v>2.5</v>
      </c>
    </row>
    <row r="13" spans="2:20" s="79" customFormat="1" ht="12.75" thickBot="1" x14ac:dyDescent="0.25">
      <c r="B13" s="360" t="s">
        <v>273</v>
      </c>
      <c r="C13" s="171">
        <v>0</v>
      </c>
      <c r="D13" s="172">
        <v>0.1</v>
      </c>
      <c r="E13" s="173">
        <v>-0.5</v>
      </c>
      <c r="F13" s="172">
        <v>0</v>
      </c>
      <c r="G13" s="173">
        <v>0.7</v>
      </c>
      <c r="H13" s="173">
        <v>0.3</v>
      </c>
    </row>
    <row r="14" spans="2:20" s="79" customFormat="1" ht="12.75" thickBot="1" x14ac:dyDescent="0.25">
      <c r="B14" s="360" t="s">
        <v>274</v>
      </c>
      <c r="C14" s="171">
        <v>2.8</v>
      </c>
      <c r="D14" s="172">
        <v>1.8</v>
      </c>
      <c r="E14" s="173">
        <v>6.6</v>
      </c>
      <c r="F14" s="172">
        <v>3.6</v>
      </c>
      <c r="G14" s="173">
        <v>-2.6</v>
      </c>
      <c r="H14" s="173">
        <v>-1.7</v>
      </c>
    </row>
    <row r="15" spans="2:20" s="79" customFormat="1" ht="12.75" thickBot="1" x14ac:dyDescent="0.25">
      <c r="B15" s="360" t="s">
        <v>259</v>
      </c>
      <c r="C15" s="171">
        <v>1.6</v>
      </c>
      <c r="D15" s="172">
        <v>4</v>
      </c>
      <c r="E15" s="173">
        <v>2.4</v>
      </c>
      <c r="F15" s="172">
        <v>5.5</v>
      </c>
      <c r="G15" s="173">
        <v>1.6</v>
      </c>
      <c r="H15" s="173">
        <v>2.2999999999999998</v>
      </c>
    </row>
    <row r="16" spans="2:20" s="79" customFormat="1" ht="12" x14ac:dyDescent="0.2">
      <c r="B16" s="106" t="s">
        <v>244</v>
      </c>
      <c r="C16" s="174">
        <v>3.5</v>
      </c>
      <c r="D16" s="175">
        <v>19.600000000000001</v>
      </c>
      <c r="E16" s="176">
        <v>17.100000000000001</v>
      </c>
      <c r="F16" s="175">
        <v>15.1</v>
      </c>
      <c r="G16" s="176">
        <v>-16.100000000000001</v>
      </c>
      <c r="H16" s="176">
        <v>28.8</v>
      </c>
    </row>
    <row r="17" spans="2:2" s="19" customFormat="1" ht="10.5" x14ac:dyDescent="0.15">
      <c r="B17" s="294" t="s">
        <v>183</v>
      </c>
    </row>
  </sheetData>
  <mergeCells count="8">
    <mergeCell ref="B3:K3"/>
    <mergeCell ref="B1:H1"/>
    <mergeCell ref="C6:D6"/>
    <mergeCell ref="E6:F6"/>
    <mergeCell ref="G6:H6"/>
    <mergeCell ref="C5:D5"/>
    <mergeCell ref="E5:F5"/>
    <mergeCell ref="G5:H5"/>
  </mergeCells>
  <hyperlinks>
    <hyperlink ref="B1:C1" location="Cuprins_ro!B4" display="I. Balanța de plăți a Republicii Moldova în trimestrul I 2023 (date provizorii)" xr:uid="{00000000-0004-0000-1000-000000000000}"/>
  </hyperlink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B1:G5"/>
  <sheetViews>
    <sheetView showGridLines="0" showRowColHeaders="0" zoomScaleNormal="100" workbookViewId="0"/>
  </sheetViews>
  <sheetFormatPr defaultRowHeight="14.25" x14ac:dyDescent="0.2"/>
  <cols>
    <col min="1" max="1" width="5.7109375" style="11" customWidth="1"/>
    <col min="2" max="2" width="66.7109375" style="17" customWidth="1"/>
    <col min="3" max="3" width="9.140625" style="17"/>
    <col min="4" max="16384" width="9.140625" style="11"/>
  </cols>
  <sheetData>
    <row r="1" spans="2:7" x14ac:dyDescent="0.2">
      <c r="B1" s="534" t="s">
        <v>94</v>
      </c>
      <c r="C1" s="534"/>
      <c r="D1" s="534"/>
      <c r="E1" s="534"/>
      <c r="F1" s="534"/>
      <c r="G1" s="534"/>
    </row>
    <row r="2" spans="2:7" ht="11.25" customHeight="1" x14ac:dyDescent="0.2"/>
    <row r="3" spans="2:7" s="28" customFormat="1" ht="30" customHeight="1" x14ac:dyDescent="0.25">
      <c r="B3" s="535" t="s">
        <v>116</v>
      </c>
      <c r="C3" s="535"/>
      <c r="D3" s="535"/>
      <c r="E3" s="535"/>
      <c r="F3" s="535"/>
      <c r="G3" s="535"/>
    </row>
    <row r="4" spans="2:7" ht="5.0999999999999996" customHeight="1" x14ac:dyDescent="0.2">
      <c r="B4" s="396"/>
      <c r="C4" s="396"/>
      <c r="D4" s="177"/>
      <c r="E4" s="177"/>
      <c r="F4" s="177"/>
      <c r="G4" s="177"/>
    </row>
    <row r="5" spans="2:7" s="403" customFormat="1" x14ac:dyDescent="0.2">
      <c r="B5" s="594" t="s">
        <v>168</v>
      </c>
      <c r="C5" s="594"/>
      <c r="D5" s="594"/>
      <c r="E5" s="594"/>
      <c r="F5" s="594"/>
      <c r="G5" s="404"/>
    </row>
  </sheetData>
  <mergeCells count="3">
    <mergeCell ref="B1:G1"/>
    <mergeCell ref="B5:F5"/>
    <mergeCell ref="B3:G3"/>
  </mergeCells>
  <hyperlinks>
    <hyperlink ref="B1:C1" location="Cuprins_ro!B4" display="I. Balanța de plăți a Republicii Moldova în trimestrul I 2023 (date provizorii)" xr:uid="{00000000-0004-0000-1100-000000000000}"/>
  </hyperlinks>
  <pageMargins left="0.7" right="0.7" top="0.75" bottom="0.75" header="0.3" footer="0.3"/>
  <pageSetup paperSize="9" orientation="portrait" r:id="rId1"/>
  <headerFooter differentOddEven="1">
    <oddHeader>&amp;R&amp;"permiansanstypeface,Bold"&amp;12SP-2</oddHeader>
    <oddFooter>&amp;C&amp;"PermianSansTypeface,Bold"&amp;8Confidenţial – BNM
Atenţie! Se interzice deţinerea, sustragerea, alterarea, multiplicarea, distrugerea sau folosirea acestui document fără a dispune de drept de acces autorizat!</oddFooter>
    <evenHeader>&amp;R&amp;"permiansanstypeface,Bold"&amp;12SP-2</evenHeader>
    <evenFooter>&amp;C&amp;"PermianSansTypeface,Bold"&amp;8Confidenţial – BNM
Atenţie! Se interzice deţinerea, sustragerea, alterarea, multiplicarea, distrugerea sau folosirea acestui document fără a dispune de drept de acces autorizat!</even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B1:XFD12"/>
  <sheetViews>
    <sheetView showGridLines="0" showRowColHeaders="0" zoomScaleNormal="100" workbookViewId="0"/>
  </sheetViews>
  <sheetFormatPr defaultRowHeight="14.25" x14ac:dyDescent="0.2"/>
  <cols>
    <col min="1" max="1" width="5.7109375" style="11" customWidth="1"/>
    <col min="2" max="2" width="44.5703125" style="11" customWidth="1"/>
    <col min="3" max="8" width="9.140625" style="11"/>
    <col min="9" max="9" width="8.7109375" style="11" customWidth="1"/>
    <col min="10" max="16384" width="9.140625" style="11"/>
  </cols>
  <sheetData>
    <row r="1" spans="2:16384" x14ac:dyDescent="0.2">
      <c r="B1" s="534" t="s">
        <v>94</v>
      </c>
      <c r="C1" s="534"/>
      <c r="D1" s="534"/>
      <c r="E1" s="534"/>
      <c r="F1" s="534"/>
      <c r="G1" s="534"/>
      <c r="H1" s="534"/>
      <c r="I1" s="534"/>
      <c r="J1" s="205"/>
    </row>
    <row r="2" spans="2:16384" ht="11.25" customHeight="1" x14ac:dyDescent="0.2"/>
    <row r="3" spans="2:16384" x14ac:dyDescent="0.2">
      <c r="B3" s="569" t="s">
        <v>60</v>
      </c>
      <c r="C3" s="569"/>
      <c r="D3" s="569"/>
      <c r="E3" s="569"/>
      <c r="F3" s="569"/>
      <c r="G3" s="569"/>
      <c r="H3" s="569"/>
      <c r="I3" s="569"/>
    </row>
    <row r="4" spans="2:16384" ht="5.0999999999999996" customHeight="1" x14ac:dyDescent="0.2">
      <c r="B4" s="136"/>
    </row>
    <row r="5" spans="2:16384" s="79" customFormat="1" ht="12.75" thickBot="1" x14ac:dyDescent="0.25">
      <c r="B5" s="412"/>
      <c r="C5" s="566">
        <v>2023</v>
      </c>
      <c r="D5" s="567"/>
      <c r="E5" s="567"/>
      <c r="F5" s="568"/>
      <c r="G5" s="570">
        <v>2024</v>
      </c>
      <c r="H5" s="596"/>
      <c r="I5" s="597" t="s">
        <v>103</v>
      </c>
    </row>
    <row r="6" spans="2:16384" s="79" customFormat="1" ht="12.75" thickBot="1" x14ac:dyDescent="0.25">
      <c r="B6" s="412"/>
      <c r="C6" s="482" t="s">
        <v>98</v>
      </c>
      <c r="D6" s="480" t="s">
        <v>99</v>
      </c>
      <c r="E6" s="480" t="s">
        <v>100</v>
      </c>
      <c r="F6" s="480" t="s">
        <v>101</v>
      </c>
      <c r="G6" s="481" t="s">
        <v>98</v>
      </c>
      <c r="H6" s="523" t="s">
        <v>99</v>
      </c>
      <c r="I6" s="598"/>
    </row>
    <row r="7" spans="2:16384" s="79" customFormat="1" ht="12.75" thickBot="1" x14ac:dyDescent="0.25">
      <c r="B7" s="412"/>
      <c r="C7" s="571" t="s">
        <v>447</v>
      </c>
      <c r="D7" s="572"/>
      <c r="E7" s="572"/>
      <c r="F7" s="572"/>
      <c r="G7" s="572"/>
      <c r="H7" s="599"/>
      <c r="I7" s="479" t="s">
        <v>9</v>
      </c>
    </row>
    <row r="8" spans="2:16384" s="79" customFormat="1" ht="13.5" thickTop="1" thickBot="1" x14ac:dyDescent="0.25">
      <c r="B8" s="335" t="s">
        <v>275</v>
      </c>
      <c r="C8" s="336">
        <v>110.91</v>
      </c>
      <c r="D8" s="336">
        <v>123.33</v>
      </c>
      <c r="E8" s="336">
        <v>121.67</v>
      </c>
      <c r="F8" s="336">
        <v>139.84</v>
      </c>
      <c r="G8" s="336">
        <v>125.91</v>
      </c>
      <c r="H8" s="520">
        <v>134.38999999999999</v>
      </c>
      <c r="I8" s="518">
        <v>109</v>
      </c>
    </row>
    <row r="9" spans="2:16384" s="79" customFormat="1" ht="13.5" thickTop="1" thickBot="1" x14ac:dyDescent="0.25">
      <c r="B9" s="337" t="s">
        <v>276</v>
      </c>
      <c r="C9" s="338">
        <v>61.49</v>
      </c>
      <c r="D9" s="338">
        <v>62.67</v>
      </c>
      <c r="E9" s="338">
        <v>58.17</v>
      </c>
      <c r="F9" s="338">
        <v>59.8</v>
      </c>
      <c r="G9" s="338">
        <v>55.3</v>
      </c>
      <c r="H9" s="521">
        <v>45.59</v>
      </c>
      <c r="I9" s="519">
        <v>72.7</v>
      </c>
    </row>
    <row r="10" spans="2:16384" s="79" customFormat="1" ht="12.75" thickTop="1" x14ac:dyDescent="0.2">
      <c r="B10" s="339" t="s">
        <v>277</v>
      </c>
      <c r="C10" s="240">
        <v>49.42</v>
      </c>
      <c r="D10" s="240">
        <v>60.66</v>
      </c>
      <c r="E10" s="240">
        <v>63.5</v>
      </c>
      <c r="F10" s="240">
        <v>80.040000000000006</v>
      </c>
      <c r="G10" s="240">
        <v>70.61</v>
      </c>
      <c r="H10" s="522">
        <v>88.8</v>
      </c>
      <c r="I10" s="71">
        <v>146.4</v>
      </c>
    </row>
    <row r="11" spans="2:16384" s="452" customFormat="1" ht="10.5" x14ac:dyDescent="0.15">
      <c r="B11" s="294" t="s">
        <v>183</v>
      </c>
      <c r="C11" s="294"/>
      <c r="D11" s="294"/>
      <c r="E11" s="294"/>
      <c r="F11" s="294"/>
      <c r="G11" s="294"/>
      <c r="H11" s="294"/>
      <c r="I11" s="531"/>
      <c r="J11" s="531"/>
      <c r="K11" s="531"/>
      <c r="L11" s="531"/>
      <c r="M11" s="531"/>
      <c r="N11" s="531"/>
      <c r="O11" s="531"/>
      <c r="P11" s="531"/>
      <c r="Q11" s="531"/>
      <c r="R11" s="531"/>
      <c r="S11" s="531"/>
      <c r="T11" s="531"/>
      <c r="U11" s="531"/>
      <c r="V11" s="531"/>
      <c r="W11" s="531"/>
      <c r="X11" s="531"/>
      <c r="Y11" s="531"/>
      <c r="Z11" s="531"/>
      <c r="AA11" s="531"/>
      <c r="AB11" s="531"/>
      <c r="AC11" s="531"/>
      <c r="AD11" s="531"/>
      <c r="AE11" s="531"/>
      <c r="AF11" s="531"/>
      <c r="AG11" s="531"/>
      <c r="AH11" s="531"/>
      <c r="AI11" s="531"/>
      <c r="AJ11" s="531"/>
      <c r="AK11" s="531"/>
      <c r="AL11" s="531"/>
      <c r="AM11" s="531"/>
      <c r="AN11" s="531"/>
      <c r="AO11" s="531"/>
      <c r="AP11" s="531"/>
      <c r="AQ11" s="531"/>
      <c r="AR11" s="531"/>
      <c r="AS11" s="531"/>
      <c r="AT11" s="531"/>
      <c r="AU11" s="531"/>
      <c r="AV11" s="531"/>
      <c r="AW11" s="531"/>
      <c r="AX11" s="531"/>
      <c r="AY11" s="531"/>
      <c r="AZ11" s="531"/>
      <c r="BA11" s="531"/>
      <c r="BB11" s="531"/>
      <c r="BC11" s="531"/>
      <c r="BD11" s="531"/>
      <c r="BE11" s="531"/>
      <c r="BF11" s="531"/>
      <c r="BG11" s="531"/>
      <c r="BH11" s="531"/>
      <c r="BI11" s="531"/>
      <c r="BJ11" s="531"/>
      <c r="BK11" s="531"/>
      <c r="BL11" s="531"/>
      <c r="BM11" s="531"/>
      <c r="BN11" s="531"/>
      <c r="BO11" s="531"/>
      <c r="BP11" s="531"/>
      <c r="BQ11" s="531"/>
      <c r="BR11" s="531"/>
      <c r="BS11" s="531"/>
      <c r="BT11" s="531"/>
      <c r="BU11" s="531"/>
      <c r="BV11" s="531"/>
      <c r="BW11" s="531"/>
      <c r="BX11" s="531"/>
      <c r="BY11" s="531"/>
      <c r="BZ11" s="531"/>
      <c r="CA11" s="531"/>
      <c r="CB11" s="531"/>
      <c r="CC11" s="531"/>
      <c r="CD11" s="531"/>
      <c r="CE11" s="531"/>
      <c r="CF11" s="531"/>
      <c r="CG11" s="531"/>
      <c r="CH11" s="531"/>
      <c r="CI11" s="531"/>
      <c r="CJ11" s="531"/>
      <c r="CK11" s="531"/>
      <c r="CL11" s="531"/>
      <c r="CM11" s="531"/>
      <c r="CN11" s="531"/>
      <c r="CO11" s="531"/>
      <c r="CP11" s="531"/>
      <c r="CQ11" s="531"/>
      <c r="CR11" s="531"/>
      <c r="CS11" s="531"/>
      <c r="CT11" s="531"/>
      <c r="CU11" s="531"/>
      <c r="CV11" s="531"/>
      <c r="CW11" s="531"/>
      <c r="CX11" s="531"/>
      <c r="CY11" s="531"/>
      <c r="CZ11" s="531"/>
      <c r="DA11" s="531"/>
      <c r="DB11" s="531"/>
      <c r="DC11" s="531"/>
      <c r="DD11" s="531"/>
      <c r="DE11" s="531"/>
      <c r="DF11" s="531"/>
      <c r="DG11" s="531"/>
      <c r="DH11" s="531"/>
      <c r="DI11" s="531"/>
      <c r="DJ11" s="531"/>
      <c r="DK11" s="531"/>
      <c r="DL11" s="531"/>
      <c r="DM11" s="531"/>
      <c r="DN11" s="531"/>
      <c r="DO11" s="531"/>
      <c r="DP11" s="531"/>
      <c r="DQ11" s="531"/>
      <c r="DR11" s="531"/>
      <c r="DS11" s="531"/>
      <c r="DT11" s="531"/>
      <c r="DU11" s="531"/>
      <c r="DV11" s="531"/>
      <c r="DW11" s="531"/>
      <c r="DX11" s="531"/>
      <c r="DY11" s="531"/>
      <c r="DZ11" s="531"/>
      <c r="EA11" s="531"/>
      <c r="EB11" s="531"/>
      <c r="EC11" s="531"/>
      <c r="ED11" s="531"/>
      <c r="EE11" s="531"/>
      <c r="EF11" s="531"/>
      <c r="EG11" s="531"/>
      <c r="EH11" s="531"/>
      <c r="EI11" s="531"/>
      <c r="EJ11" s="531"/>
      <c r="EK11" s="531"/>
      <c r="EL11" s="531"/>
      <c r="EM11" s="531"/>
      <c r="EN11" s="531"/>
      <c r="EO11" s="531"/>
      <c r="EP11" s="531"/>
      <c r="EQ11" s="531"/>
      <c r="ER11" s="531"/>
      <c r="ES11" s="531"/>
      <c r="ET11" s="531"/>
      <c r="EU11" s="531"/>
      <c r="EV11" s="531"/>
      <c r="EW11" s="531"/>
      <c r="EX11" s="531"/>
      <c r="EY11" s="531"/>
      <c r="EZ11" s="531"/>
      <c r="FA11" s="531"/>
      <c r="FB11" s="531"/>
      <c r="FC11" s="531"/>
      <c r="FD11" s="531"/>
      <c r="FE11" s="531"/>
      <c r="FF11" s="531"/>
      <c r="FG11" s="531"/>
      <c r="FH11" s="531"/>
      <c r="FI11" s="531"/>
      <c r="FJ11" s="531"/>
      <c r="FK11" s="531"/>
      <c r="FL11" s="531"/>
      <c r="FM11" s="531"/>
      <c r="FN11" s="531"/>
      <c r="FO11" s="531"/>
      <c r="FP11" s="531"/>
      <c r="FQ11" s="531"/>
      <c r="FR11" s="531"/>
      <c r="FS11" s="531"/>
      <c r="FT11" s="531"/>
      <c r="FU11" s="531"/>
      <c r="FV11" s="531"/>
      <c r="FW11" s="531"/>
      <c r="FX11" s="531"/>
      <c r="FY11" s="531"/>
      <c r="FZ11" s="531"/>
      <c r="GA11" s="531"/>
      <c r="GB11" s="531"/>
      <c r="GC11" s="531"/>
      <c r="GD11" s="531"/>
      <c r="GE11" s="531"/>
      <c r="GF11" s="531"/>
      <c r="GG11" s="531"/>
      <c r="GH11" s="531"/>
      <c r="GI11" s="531"/>
      <c r="GJ11" s="531"/>
      <c r="GK11" s="531"/>
      <c r="GL11" s="531"/>
      <c r="GM11" s="531"/>
      <c r="GN11" s="531"/>
      <c r="GO11" s="531"/>
      <c r="GP11" s="531"/>
      <c r="GQ11" s="531"/>
      <c r="GR11" s="531"/>
      <c r="GS11" s="531"/>
      <c r="GT11" s="531"/>
      <c r="GU11" s="531"/>
      <c r="GV11" s="531"/>
      <c r="GW11" s="531"/>
      <c r="GX11" s="531"/>
      <c r="GY11" s="531"/>
      <c r="GZ11" s="531"/>
      <c r="HA11" s="531"/>
      <c r="HB11" s="531"/>
      <c r="HC11" s="531"/>
      <c r="HD11" s="531"/>
      <c r="HE11" s="531"/>
      <c r="HF11" s="531"/>
      <c r="HG11" s="531"/>
      <c r="HH11" s="531"/>
      <c r="HI11" s="531"/>
      <c r="HJ11" s="531"/>
      <c r="HK11" s="531"/>
      <c r="HL11" s="531"/>
      <c r="HM11" s="531"/>
      <c r="HN11" s="531"/>
      <c r="HO11" s="531"/>
      <c r="HP11" s="531"/>
      <c r="HQ11" s="531"/>
      <c r="HR11" s="531"/>
      <c r="HS11" s="531"/>
      <c r="HT11" s="531"/>
      <c r="HU11" s="531"/>
      <c r="HV11" s="531"/>
      <c r="HW11" s="531"/>
      <c r="HX11" s="531"/>
      <c r="HY11" s="531"/>
      <c r="HZ11" s="531"/>
      <c r="IA11" s="531"/>
      <c r="IB11" s="531"/>
      <c r="IC11" s="531"/>
      <c r="ID11" s="531"/>
      <c r="IE11" s="531"/>
      <c r="IF11" s="531"/>
      <c r="IG11" s="531"/>
      <c r="IH11" s="531"/>
      <c r="II11" s="531"/>
      <c r="IJ11" s="531"/>
      <c r="IK11" s="531"/>
      <c r="IL11" s="531"/>
      <c r="IM11" s="531"/>
      <c r="IN11" s="531"/>
      <c r="IO11" s="531"/>
      <c r="IP11" s="531"/>
      <c r="IQ11" s="531"/>
      <c r="IR11" s="531"/>
      <c r="IS11" s="531"/>
      <c r="IT11" s="531"/>
      <c r="IU11" s="531"/>
      <c r="IV11" s="531"/>
      <c r="IW11" s="531"/>
      <c r="IX11" s="531"/>
      <c r="IY11" s="531"/>
      <c r="IZ11" s="531"/>
      <c r="JA11" s="531"/>
      <c r="JB11" s="531"/>
      <c r="JC11" s="531"/>
      <c r="JD11" s="531"/>
      <c r="JE11" s="531"/>
      <c r="JF11" s="531"/>
      <c r="JG11" s="531"/>
      <c r="JH11" s="531"/>
      <c r="JI11" s="531"/>
      <c r="JJ11" s="531"/>
      <c r="JK11" s="531"/>
      <c r="JL11" s="531"/>
      <c r="JM11" s="531"/>
      <c r="JN11" s="531"/>
      <c r="JO11" s="531"/>
      <c r="JP11" s="531"/>
      <c r="JQ11" s="531"/>
      <c r="JR11" s="531"/>
      <c r="JS11" s="531"/>
      <c r="JT11" s="531"/>
      <c r="JU11" s="531"/>
      <c r="JV11" s="531"/>
      <c r="JW11" s="531"/>
      <c r="JX11" s="531"/>
      <c r="JY11" s="531"/>
      <c r="JZ11" s="531"/>
      <c r="KA11" s="531"/>
      <c r="KB11" s="531"/>
      <c r="KC11" s="531"/>
      <c r="KD11" s="531"/>
      <c r="KE11" s="531"/>
      <c r="KF11" s="531"/>
      <c r="KG11" s="531"/>
      <c r="KH11" s="531"/>
      <c r="KI11" s="531"/>
      <c r="KJ11" s="531"/>
      <c r="KK11" s="531"/>
      <c r="KL11" s="531"/>
      <c r="KM11" s="531"/>
      <c r="KN11" s="531"/>
      <c r="KO11" s="531"/>
      <c r="KP11" s="531"/>
      <c r="KQ11" s="531"/>
      <c r="KR11" s="531"/>
      <c r="KS11" s="531"/>
      <c r="KT11" s="531"/>
      <c r="KU11" s="531"/>
      <c r="KV11" s="531"/>
      <c r="KW11" s="531"/>
      <c r="KX11" s="531"/>
      <c r="KY11" s="531"/>
      <c r="KZ11" s="531"/>
      <c r="LA11" s="531"/>
      <c r="LB11" s="531"/>
      <c r="LC11" s="531"/>
      <c r="LD11" s="531"/>
      <c r="LE11" s="531"/>
      <c r="LF11" s="531"/>
      <c r="LG11" s="531"/>
      <c r="LH11" s="531"/>
      <c r="LI11" s="531"/>
      <c r="LJ11" s="531"/>
      <c r="LK11" s="531"/>
      <c r="LL11" s="531"/>
      <c r="LM11" s="531"/>
      <c r="LN11" s="531"/>
      <c r="LO11" s="531"/>
      <c r="LP11" s="531"/>
      <c r="LQ11" s="531"/>
      <c r="LR11" s="531"/>
      <c r="LS11" s="531"/>
      <c r="LT11" s="531"/>
      <c r="LU11" s="531"/>
      <c r="LV11" s="531"/>
      <c r="LW11" s="531"/>
      <c r="LX11" s="531"/>
      <c r="LY11" s="531"/>
      <c r="LZ11" s="531"/>
      <c r="MA11" s="531"/>
      <c r="MB11" s="531"/>
      <c r="MC11" s="531"/>
      <c r="MD11" s="531"/>
      <c r="ME11" s="531"/>
      <c r="MF11" s="531"/>
      <c r="MG11" s="531"/>
      <c r="MH11" s="531"/>
      <c r="MI11" s="531"/>
      <c r="MJ11" s="531"/>
      <c r="MK11" s="531"/>
      <c r="ML11" s="531"/>
      <c r="MM11" s="531"/>
      <c r="MN11" s="531"/>
      <c r="MO11" s="531"/>
      <c r="MP11" s="531"/>
      <c r="MQ11" s="531"/>
      <c r="MR11" s="531"/>
      <c r="MS11" s="531"/>
      <c r="MT11" s="531"/>
      <c r="MU11" s="531"/>
      <c r="MV11" s="531"/>
      <c r="MW11" s="531"/>
      <c r="MX11" s="531"/>
      <c r="MY11" s="531"/>
      <c r="MZ11" s="531"/>
      <c r="NA11" s="531"/>
      <c r="NB11" s="531"/>
      <c r="NC11" s="531"/>
      <c r="ND11" s="531"/>
      <c r="NE11" s="531"/>
      <c r="NF11" s="531"/>
      <c r="NG11" s="531"/>
      <c r="NH11" s="531"/>
      <c r="NI11" s="531"/>
      <c r="NJ11" s="531"/>
      <c r="NK11" s="531"/>
      <c r="NL11" s="531"/>
      <c r="NM11" s="531"/>
      <c r="NN11" s="531"/>
      <c r="NO11" s="531"/>
      <c r="NP11" s="531"/>
      <c r="NQ11" s="531"/>
      <c r="NR11" s="531"/>
      <c r="NS11" s="531"/>
      <c r="NT11" s="531"/>
      <c r="NU11" s="531"/>
      <c r="NV11" s="531"/>
      <c r="NW11" s="531"/>
      <c r="NX11" s="531"/>
      <c r="NY11" s="531"/>
      <c r="NZ11" s="531"/>
      <c r="OA11" s="531"/>
      <c r="OB11" s="531"/>
      <c r="OC11" s="531"/>
      <c r="OD11" s="531"/>
      <c r="OE11" s="531"/>
      <c r="OF11" s="531"/>
      <c r="OG11" s="531"/>
      <c r="OH11" s="531"/>
      <c r="OI11" s="531"/>
      <c r="OJ11" s="531"/>
      <c r="OK11" s="531"/>
      <c r="OL11" s="531"/>
      <c r="OM11" s="531"/>
      <c r="ON11" s="531"/>
      <c r="OO11" s="531"/>
      <c r="OP11" s="531"/>
      <c r="OQ11" s="531"/>
      <c r="OR11" s="531"/>
      <c r="OS11" s="531"/>
      <c r="OT11" s="531"/>
      <c r="OU11" s="531"/>
      <c r="OV11" s="531"/>
      <c r="OW11" s="531"/>
      <c r="OX11" s="531"/>
      <c r="OY11" s="531"/>
      <c r="OZ11" s="531"/>
      <c r="PA11" s="531"/>
      <c r="PB11" s="531"/>
      <c r="PC11" s="531"/>
      <c r="PD11" s="531"/>
      <c r="PE11" s="531"/>
      <c r="PF11" s="531"/>
      <c r="PG11" s="531"/>
      <c r="PH11" s="531"/>
      <c r="PI11" s="531"/>
      <c r="PJ11" s="531"/>
      <c r="PK11" s="531"/>
      <c r="PL11" s="531"/>
      <c r="PM11" s="531"/>
      <c r="PN11" s="531"/>
      <c r="PO11" s="531"/>
      <c r="PP11" s="531"/>
      <c r="PQ11" s="531"/>
      <c r="PR11" s="531"/>
      <c r="PS11" s="531"/>
      <c r="PT11" s="531"/>
      <c r="PU11" s="531"/>
      <c r="PV11" s="531"/>
      <c r="PW11" s="531"/>
      <c r="PX11" s="531"/>
      <c r="PY11" s="531"/>
      <c r="PZ11" s="531"/>
      <c r="QA11" s="531"/>
      <c r="QB11" s="531"/>
      <c r="QC11" s="531"/>
      <c r="QD11" s="531"/>
      <c r="QE11" s="531"/>
      <c r="QF11" s="531"/>
      <c r="QG11" s="531"/>
      <c r="QH11" s="531"/>
      <c r="QI11" s="531"/>
      <c r="QJ11" s="531"/>
      <c r="QK11" s="531"/>
      <c r="QL11" s="531"/>
      <c r="QM11" s="531"/>
      <c r="QN11" s="531"/>
      <c r="QO11" s="531"/>
      <c r="QP11" s="531"/>
      <c r="QQ11" s="531"/>
      <c r="QR11" s="531"/>
      <c r="QS11" s="531"/>
      <c r="QT11" s="531"/>
      <c r="QU11" s="531"/>
      <c r="QV11" s="531"/>
      <c r="QW11" s="531"/>
      <c r="QX11" s="531"/>
      <c r="QY11" s="531"/>
      <c r="QZ11" s="531"/>
      <c r="RA11" s="531"/>
      <c r="RB11" s="531"/>
      <c r="RC11" s="531"/>
      <c r="RD11" s="531"/>
      <c r="RE11" s="531"/>
      <c r="RF11" s="531"/>
      <c r="RG11" s="531"/>
      <c r="RH11" s="531"/>
      <c r="RI11" s="531"/>
      <c r="RJ11" s="531"/>
      <c r="RK11" s="531"/>
      <c r="RL11" s="531"/>
      <c r="RM11" s="531"/>
      <c r="RN11" s="531"/>
      <c r="RO11" s="531"/>
      <c r="RP11" s="531"/>
      <c r="RQ11" s="531"/>
      <c r="RR11" s="531"/>
      <c r="RS11" s="531"/>
      <c r="RT11" s="531"/>
      <c r="RU11" s="531"/>
      <c r="RV11" s="531"/>
      <c r="RW11" s="531"/>
      <c r="RX11" s="531"/>
      <c r="RY11" s="531"/>
      <c r="RZ11" s="531"/>
      <c r="SA11" s="531"/>
      <c r="SB11" s="531"/>
      <c r="SC11" s="531"/>
      <c r="SD11" s="531"/>
      <c r="SE11" s="531"/>
      <c r="SF11" s="531"/>
      <c r="SG11" s="531"/>
      <c r="SH11" s="531"/>
      <c r="SI11" s="531"/>
      <c r="SJ11" s="531"/>
      <c r="SK11" s="531"/>
      <c r="SL11" s="531"/>
      <c r="SM11" s="531"/>
      <c r="SN11" s="531"/>
      <c r="SO11" s="531"/>
      <c r="SP11" s="531"/>
      <c r="SQ11" s="531"/>
      <c r="SR11" s="531"/>
      <c r="SS11" s="531"/>
      <c r="ST11" s="531"/>
      <c r="SU11" s="531"/>
      <c r="SV11" s="531"/>
      <c r="SW11" s="531"/>
      <c r="SX11" s="531"/>
      <c r="SY11" s="531"/>
      <c r="SZ11" s="531"/>
      <c r="TA11" s="531"/>
      <c r="TB11" s="531"/>
      <c r="TC11" s="531"/>
      <c r="TD11" s="531"/>
      <c r="TE11" s="531"/>
      <c r="TF11" s="531"/>
      <c r="TG11" s="531"/>
      <c r="TH11" s="531"/>
      <c r="TI11" s="531"/>
      <c r="TJ11" s="531"/>
      <c r="TK11" s="531"/>
      <c r="TL11" s="531"/>
      <c r="TM11" s="531"/>
      <c r="TN11" s="531"/>
      <c r="TO11" s="531"/>
      <c r="TP11" s="531"/>
      <c r="TQ11" s="531"/>
      <c r="TR11" s="531"/>
      <c r="TS11" s="531"/>
      <c r="TT11" s="531"/>
      <c r="TU11" s="531"/>
      <c r="TV11" s="531"/>
      <c r="TW11" s="531"/>
      <c r="TX11" s="531"/>
      <c r="TY11" s="531"/>
      <c r="TZ11" s="531"/>
      <c r="UA11" s="531"/>
      <c r="UB11" s="531"/>
      <c r="UC11" s="531"/>
      <c r="UD11" s="531"/>
      <c r="UE11" s="531"/>
      <c r="UF11" s="531"/>
      <c r="UG11" s="531"/>
      <c r="UH11" s="531"/>
      <c r="UI11" s="531"/>
      <c r="UJ11" s="531"/>
      <c r="UK11" s="531"/>
      <c r="UL11" s="531"/>
      <c r="UM11" s="531"/>
      <c r="UN11" s="531"/>
      <c r="UO11" s="531"/>
      <c r="UP11" s="531"/>
      <c r="UQ11" s="531"/>
      <c r="UR11" s="531"/>
      <c r="US11" s="531"/>
      <c r="UT11" s="531"/>
      <c r="UU11" s="531"/>
      <c r="UV11" s="531"/>
      <c r="UW11" s="531"/>
      <c r="UX11" s="531"/>
      <c r="UY11" s="531"/>
      <c r="UZ11" s="531"/>
      <c r="VA11" s="531"/>
      <c r="VB11" s="531"/>
      <c r="VC11" s="531"/>
      <c r="VD11" s="531"/>
      <c r="VE11" s="531"/>
      <c r="VF11" s="531"/>
      <c r="VG11" s="531"/>
      <c r="VH11" s="531"/>
      <c r="VI11" s="531"/>
      <c r="VJ11" s="531"/>
      <c r="VK11" s="531"/>
      <c r="VL11" s="531"/>
      <c r="VM11" s="531"/>
      <c r="VN11" s="531"/>
      <c r="VO11" s="531"/>
      <c r="VP11" s="531"/>
      <c r="VQ11" s="531"/>
      <c r="VR11" s="531"/>
      <c r="VS11" s="531"/>
      <c r="VT11" s="531"/>
      <c r="VU11" s="531"/>
      <c r="VV11" s="531"/>
      <c r="VW11" s="531"/>
      <c r="VX11" s="531"/>
      <c r="VY11" s="531"/>
      <c r="VZ11" s="531"/>
      <c r="WA11" s="531"/>
      <c r="WB11" s="531"/>
      <c r="WC11" s="531"/>
      <c r="WD11" s="531"/>
      <c r="WE11" s="531"/>
      <c r="WF11" s="531"/>
      <c r="WG11" s="531"/>
      <c r="WH11" s="531"/>
      <c r="WI11" s="531"/>
      <c r="WJ11" s="531"/>
      <c r="WK11" s="531"/>
      <c r="WL11" s="531"/>
      <c r="WM11" s="531"/>
      <c r="WN11" s="531"/>
      <c r="WO11" s="531"/>
      <c r="WP11" s="531"/>
      <c r="WQ11" s="531"/>
      <c r="WR11" s="531"/>
      <c r="WS11" s="531"/>
      <c r="WT11" s="531"/>
      <c r="WU11" s="531"/>
      <c r="WV11" s="531"/>
      <c r="WW11" s="531"/>
      <c r="WX11" s="531"/>
      <c r="WY11" s="531"/>
      <c r="WZ11" s="531"/>
      <c r="XA11" s="531"/>
      <c r="XB11" s="531"/>
      <c r="XC11" s="531"/>
      <c r="XD11" s="531"/>
      <c r="XE11" s="531"/>
      <c r="XF11" s="531"/>
      <c r="XG11" s="531"/>
      <c r="XH11" s="531"/>
      <c r="XI11" s="531"/>
      <c r="XJ11" s="531"/>
      <c r="XK11" s="531"/>
      <c r="XL11" s="531"/>
      <c r="XM11" s="531"/>
      <c r="XN11" s="531"/>
      <c r="XO11" s="531"/>
      <c r="XP11" s="531"/>
      <c r="XQ11" s="531"/>
      <c r="XR11" s="531"/>
      <c r="XS11" s="531"/>
      <c r="XT11" s="531"/>
      <c r="XU11" s="531"/>
      <c r="XV11" s="531"/>
      <c r="XW11" s="531"/>
      <c r="XX11" s="531"/>
      <c r="XY11" s="531"/>
      <c r="XZ11" s="531"/>
      <c r="YA11" s="531"/>
      <c r="YB11" s="531"/>
      <c r="YC11" s="531"/>
      <c r="YD11" s="531"/>
      <c r="YE11" s="531"/>
      <c r="YF11" s="531"/>
      <c r="YG11" s="531"/>
      <c r="YH11" s="531"/>
      <c r="YI11" s="531"/>
      <c r="YJ11" s="531"/>
      <c r="YK11" s="531"/>
      <c r="YL11" s="531"/>
      <c r="YM11" s="531"/>
      <c r="YN11" s="531"/>
      <c r="YO11" s="531"/>
      <c r="YP11" s="531"/>
      <c r="YQ11" s="531"/>
      <c r="YR11" s="531"/>
      <c r="YS11" s="531"/>
      <c r="YT11" s="531"/>
      <c r="YU11" s="531"/>
      <c r="YV11" s="531"/>
      <c r="YW11" s="531"/>
      <c r="YX11" s="531"/>
      <c r="YY11" s="531"/>
      <c r="YZ11" s="531"/>
      <c r="ZA11" s="531"/>
      <c r="ZB11" s="531"/>
      <c r="ZC11" s="531"/>
      <c r="ZD11" s="531"/>
      <c r="ZE11" s="531"/>
      <c r="ZF11" s="531"/>
      <c r="ZG11" s="531"/>
      <c r="ZH11" s="531"/>
      <c r="ZI11" s="531"/>
      <c r="ZJ11" s="531"/>
      <c r="ZK11" s="531"/>
      <c r="ZL11" s="531"/>
      <c r="ZM11" s="531"/>
      <c r="ZN11" s="531"/>
      <c r="ZO11" s="531"/>
      <c r="ZP11" s="531"/>
      <c r="ZQ11" s="531"/>
      <c r="ZR11" s="531"/>
      <c r="ZS11" s="531"/>
      <c r="ZT11" s="531"/>
      <c r="ZU11" s="531"/>
      <c r="ZV11" s="531"/>
      <c r="ZW11" s="531"/>
      <c r="ZX11" s="531"/>
      <c r="ZY11" s="531"/>
      <c r="ZZ11" s="531"/>
      <c r="AAA11" s="531"/>
      <c r="AAB11" s="531"/>
      <c r="AAC11" s="531"/>
      <c r="AAD11" s="531"/>
      <c r="AAE11" s="531"/>
      <c r="AAF11" s="531"/>
      <c r="AAG11" s="531"/>
      <c r="AAH11" s="531"/>
      <c r="AAI11" s="531"/>
      <c r="AAJ11" s="531"/>
      <c r="AAK11" s="531"/>
      <c r="AAL11" s="531"/>
      <c r="AAM11" s="531"/>
      <c r="AAN11" s="531"/>
      <c r="AAO11" s="531"/>
      <c r="AAP11" s="531"/>
      <c r="AAQ11" s="531"/>
      <c r="AAR11" s="531"/>
      <c r="AAS11" s="531"/>
      <c r="AAT11" s="531"/>
      <c r="AAU11" s="531"/>
      <c r="AAV11" s="531"/>
      <c r="AAW11" s="531"/>
      <c r="AAX11" s="531"/>
      <c r="AAY11" s="531"/>
      <c r="AAZ11" s="531"/>
      <c r="ABA11" s="531"/>
      <c r="ABB11" s="531"/>
      <c r="ABC11" s="531"/>
      <c r="ABD11" s="531"/>
      <c r="ABE11" s="531"/>
      <c r="ABF11" s="531"/>
      <c r="ABG11" s="531"/>
      <c r="ABH11" s="531"/>
      <c r="ABI11" s="531"/>
      <c r="ABJ11" s="531"/>
      <c r="ABK11" s="531"/>
      <c r="ABL11" s="531"/>
      <c r="ABM11" s="531"/>
      <c r="ABN11" s="531"/>
      <c r="ABO11" s="531"/>
      <c r="ABP11" s="531"/>
      <c r="ABQ11" s="531"/>
      <c r="ABR11" s="531"/>
      <c r="ABS11" s="531"/>
      <c r="ABT11" s="531"/>
      <c r="ABU11" s="531"/>
      <c r="ABV11" s="531"/>
      <c r="ABW11" s="531"/>
      <c r="ABX11" s="531"/>
      <c r="ABY11" s="531"/>
      <c r="ABZ11" s="531"/>
      <c r="ACA11" s="531"/>
      <c r="ACB11" s="531"/>
      <c r="ACC11" s="531"/>
      <c r="ACD11" s="531"/>
      <c r="ACE11" s="531"/>
      <c r="ACF11" s="531"/>
      <c r="ACG11" s="531"/>
      <c r="ACH11" s="531"/>
      <c r="ACI11" s="531"/>
      <c r="ACJ11" s="531"/>
      <c r="ACK11" s="531"/>
      <c r="ACL11" s="531"/>
      <c r="ACM11" s="531"/>
      <c r="ACN11" s="531"/>
      <c r="ACO11" s="531"/>
      <c r="ACP11" s="531"/>
      <c r="ACQ11" s="531"/>
      <c r="ACR11" s="531"/>
      <c r="ACS11" s="531"/>
      <c r="ACT11" s="531"/>
      <c r="ACU11" s="531"/>
      <c r="ACV11" s="531"/>
      <c r="ACW11" s="531"/>
      <c r="ACX11" s="531"/>
      <c r="ACY11" s="531"/>
      <c r="ACZ11" s="531"/>
      <c r="ADA11" s="531"/>
      <c r="ADB11" s="531"/>
      <c r="ADC11" s="531"/>
      <c r="ADD11" s="531"/>
      <c r="ADE11" s="531"/>
      <c r="ADF11" s="531"/>
      <c r="ADG11" s="531"/>
      <c r="ADH11" s="531"/>
      <c r="ADI11" s="531"/>
      <c r="ADJ11" s="531"/>
      <c r="ADK11" s="531"/>
      <c r="ADL11" s="531"/>
      <c r="ADM11" s="531"/>
      <c r="ADN11" s="531"/>
      <c r="ADO11" s="531"/>
      <c r="ADP11" s="531"/>
      <c r="ADQ11" s="531"/>
      <c r="ADR11" s="531"/>
      <c r="ADS11" s="531"/>
      <c r="ADT11" s="531"/>
      <c r="ADU11" s="531"/>
      <c r="ADV11" s="531"/>
      <c r="ADW11" s="531"/>
      <c r="ADX11" s="531"/>
      <c r="ADY11" s="531"/>
      <c r="ADZ11" s="531"/>
      <c r="AEA11" s="531"/>
      <c r="AEB11" s="531"/>
      <c r="AEC11" s="531"/>
      <c r="AED11" s="531"/>
      <c r="AEE11" s="531"/>
      <c r="AEF11" s="531"/>
      <c r="AEG11" s="531"/>
      <c r="AEH11" s="531"/>
      <c r="AEI11" s="531"/>
      <c r="AEJ11" s="531"/>
      <c r="AEK11" s="531"/>
      <c r="AEL11" s="531"/>
      <c r="AEM11" s="531"/>
      <c r="AEN11" s="531"/>
      <c r="AEO11" s="531"/>
      <c r="AEP11" s="531"/>
      <c r="AEQ11" s="531"/>
      <c r="AER11" s="531"/>
      <c r="AES11" s="531"/>
      <c r="AET11" s="531"/>
      <c r="AEU11" s="531"/>
      <c r="AEV11" s="531"/>
      <c r="AEW11" s="531"/>
      <c r="AEX11" s="531"/>
      <c r="AEY11" s="531"/>
      <c r="AEZ11" s="531"/>
      <c r="AFA11" s="531"/>
      <c r="AFB11" s="531"/>
      <c r="AFC11" s="531"/>
      <c r="AFD11" s="531"/>
      <c r="AFE11" s="531"/>
      <c r="AFF11" s="531"/>
      <c r="AFG11" s="531"/>
      <c r="AFH11" s="531"/>
      <c r="AFI11" s="531"/>
      <c r="AFJ11" s="531"/>
      <c r="AFK11" s="531"/>
      <c r="AFL11" s="531"/>
      <c r="AFM11" s="531"/>
      <c r="AFN11" s="531"/>
      <c r="AFO11" s="531"/>
      <c r="AFP11" s="531"/>
      <c r="AFQ11" s="531"/>
      <c r="AFR11" s="531"/>
      <c r="AFS11" s="531"/>
      <c r="AFT11" s="531"/>
      <c r="AFU11" s="531"/>
      <c r="AFV11" s="531"/>
      <c r="AFW11" s="531"/>
      <c r="AFX11" s="531"/>
      <c r="AFY11" s="531"/>
      <c r="AFZ11" s="531"/>
      <c r="AGA11" s="531"/>
      <c r="AGB11" s="531"/>
      <c r="AGC11" s="531"/>
      <c r="AGD11" s="531"/>
      <c r="AGE11" s="531"/>
      <c r="AGF11" s="531"/>
      <c r="AGG11" s="531"/>
      <c r="AGH11" s="531"/>
      <c r="AGI11" s="531"/>
      <c r="AGJ11" s="531"/>
      <c r="AGK11" s="531"/>
      <c r="AGL11" s="531"/>
      <c r="AGM11" s="531"/>
      <c r="AGN11" s="531"/>
      <c r="AGO11" s="531"/>
      <c r="AGP11" s="531"/>
      <c r="AGQ11" s="531"/>
      <c r="AGR11" s="531"/>
      <c r="AGS11" s="531"/>
      <c r="AGT11" s="531"/>
      <c r="AGU11" s="531"/>
      <c r="AGV11" s="531"/>
      <c r="AGW11" s="531"/>
      <c r="AGX11" s="531"/>
      <c r="AGY11" s="531"/>
      <c r="AGZ11" s="531"/>
      <c r="AHA11" s="531"/>
      <c r="AHB11" s="531"/>
      <c r="AHC11" s="531"/>
      <c r="AHD11" s="531"/>
      <c r="AHE11" s="531"/>
      <c r="AHF11" s="531"/>
      <c r="AHG11" s="531"/>
      <c r="AHH11" s="531"/>
      <c r="AHI11" s="531"/>
      <c r="AHJ11" s="531"/>
      <c r="AHK11" s="531"/>
      <c r="AHL11" s="531"/>
      <c r="AHM11" s="531"/>
      <c r="AHN11" s="531"/>
      <c r="AHO11" s="531"/>
      <c r="AHP11" s="531"/>
      <c r="AHQ11" s="531"/>
      <c r="AHR11" s="531"/>
      <c r="AHS11" s="531"/>
      <c r="AHT11" s="531"/>
      <c r="AHU11" s="531"/>
      <c r="AHV11" s="531"/>
      <c r="AHW11" s="531"/>
      <c r="AHX11" s="531"/>
      <c r="AHY11" s="531"/>
      <c r="AHZ11" s="531"/>
      <c r="AIA11" s="531"/>
      <c r="AIB11" s="531"/>
      <c r="AIC11" s="531"/>
      <c r="AID11" s="531"/>
      <c r="AIE11" s="531"/>
      <c r="AIF11" s="531"/>
      <c r="AIG11" s="531"/>
      <c r="AIH11" s="531"/>
      <c r="AII11" s="531"/>
      <c r="AIJ11" s="531"/>
      <c r="AIK11" s="531"/>
      <c r="AIL11" s="531"/>
      <c r="AIM11" s="531"/>
      <c r="AIN11" s="531"/>
      <c r="AIO11" s="531"/>
      <c r="AIP11" s="531"/>
      <c r="AIQ11" s="531"/>
      <c r="AIR11" s="531"/>
      <c r="AIS11" s="531"/>
      <c r="AIT11" s="531"/>
      <c r="AIU11" s="531"/>
      <c r="AIV11" s="531"/>
      <c r="AIW11" s="531"/>
      <c r="AIX11" s="531"/>
      <c r="AIY11" s="531"/>
      <c r="AIZ11" s="531"/>
      <c r="AJA11" s="531"/>
      <c r="AJB11" s="531"/>
      <c r="AJC11" s="531"/>
      <c r="AJD11" s="531"/>
      <c r="AJE11" s="531"/>
      <c r="AJF11" s="531"/>
      <c r="AJG11" s="531"/>
      <c r="AJH11" s="531"/>
      <c r="AJI11" s="531"/>
      <c r="AJJ11" s="531"/>
      <c r="AJK11" s="531"/>
      <c r="AJL11" s="531"/>
      <c r="AJM11" s="531"/>
      <c r="AJN11" s="531"/>
      <c r="AJO11" s="531"/>
      <c r="AJP11" s="531"/>
      <c r="AJQ11" s="531"/>
      <c r="AJR11" s="531"/>
      <c r="AJS11" s="531"/>
      <c r="AJT11" s="531"/>
      <c r="AJU11" s="531"/>
      <c r="AJV11" s="531"/>
      <c r="AJW11" s="531"/>
      <c r="AJX11" s="531"/>
      <c r="AJY11" s="531"/>
      <c r="AJZ11" s="531"/>
      <c r="AKA11" s="531"/>
      <c r="AKB11" s="531"/>
      <c r="AKC11" s="531"/>
      <c r="AKD11" s="531"/>
      <c r="AKE11" s="531"/>
      <c r="AKF11" s="531"/>
      <c r="AKG11" s="531"/>
      <c r="AKH11" s="531"/>
      <c r="AKI11" s="531"/>
      <c r="AKJ11" s="531"/>
      <c r="AKK11" s="531"/>
      <c r="AKL11" s="531"/>
      <c r="AKM11" s="531"/>
      <c r="AKN11" s="531"/>
      <c r="AKO11" s="531"/>
      <c r="AKP11" s="531"/>
      <c r="AKQ11" s="531"/>
      <c r="AKR11" s="531"/>
      <c r="AKS11" s="531"/>
      <c r="AKT11" s="531"/>
      <c r="AKU11" s="531"/>
      <c r="AKV11" s="531"/>
      <c r="AKW11" s="531"/>
      <c r="AKX11" s="531"/>
      <c r="AKY11" s="531"/>
      <c r="AKZ11" s="531"/>
      <c r="ALA11" s="531"/>
      <c r="ALB11" s="531"/>
      <c r="ALC11" s="531"/>
      <c r="ALD11" s="531"/>
      <c r="ALE11" s="531"/>
      <c r="ALF11" s="531"/>
      <c r="ALG11" s="531"/>
      <c r="ALH11" s="531"/>
      <c r="ALI11" s="531"/>
      <c r="ALJ11" s="531"/>
      <c r="ALK11" s="531"/>
      <c r="ALL11" s="531"/>
      <c r="ALM11" s="531"/>
      <c r="ALN11" s="531"/>
      <c r="ALO11" s="531"/>
      <c r="ALP11" s="531"/>
      <c r="ALQ11" s="531"/>
      <c r="ALR11" s="531"/>
      <c r="ALS11" s="531"/>
      <c r="ALT11" s="531"/>
      <c r="ALU11" s="531"/>
      <c r="ALV11" s="531"/>
      <c r="ALW11" s="531"/>
      <c r="ALX11" s="531"/>
      <c r="ALY11" s="531"/>
      <c r="ALZ11" s="531"/>
      <c r="AMA11" s="531"/>
      <c r="AMB11" s="531"/>
      <c r="AMC11" s="531"/>
      <c r="AMD11" s="531"/>
      <c r="AME11" s="531"/>
      <c r="AMF11" s="531"/>
      <c r="AMG11" s="531"/>
      <c r="AMH11" s="531"/>
      <c r="AMI11" s="531"/>
      <c r="AMJ11" s="531"/>
      <c r="AMK11" s="531"/>
      <c r="AML11" s="531"/>
      <c r="AMM11" s="531"/>
      <c r="AMN11" s="531"/>
      <c r="AMO11" s="531"/>
      <c r="AMP11" s="531"/>
      <c r="AMQ11" s="531"/>
      <c r="AMR11" s="531"/>
      <c r="AMS11" s="531"/>
      <c r="AMT11" s="531"/>
      <c r="AMU11" s="531"/>
      <c r="AMV11" s="531"/>
      <c r="AMW11" s="531"/>
      <c r="AMX11" s="531"/>
      <c r="AMY11" s="531"/>
      <c r="AMZ11" s="531"/>
      <c r="ANA11" s="531"/>
      <c r="ANB11" s="531"/>
      <c r="ANC11" s="531"/>
      <c r="AND11" s="531"/>
      <c r="ANE11" s="531"/>
      <c r="ANF11" s="531"/>
      <c r="ANG11" s="531"/>
      <c r="ANH11" s="531"/>
      <c r="ANI11" s="531"/>
      <c r="ANJ11" s="531"/>
      <c r="ANK11" s="531"/>
      <c r="ANL11" s="531"/>
      <c r="ANM11" s="531"/>
      <c r="ANN11" s="531"/>
      <c r="ANO11" s="531"/>
      <c r="ANP11" s="531"/>
      <c r="ANQ11" s="531"/>
      <c r="ANR11" s="531"/>
      <c r="ANS11" s="531"/>
      <c r="ANT11" s="531"/>
      <c r="ANU11" s="531"/>
      <c r="ANV11" s="531"/>
      <c r="ANW11" s="531"/>
      <c r="ANX11" s="531"/>
      <c r="ANY11" s="531"/>
      <c r="ANZ11" s="531"/>
      <c r="AOA11" s="531"/>
      <c r="AOB11" s="531"/>
      <c r="AOC11" s="531"/>
      <c r="AOD11" s="531"/>
      <c r="AOE11" s="531"/>
      <c r="AOF11" s="531"/>
      <c r="AOG11" s="531"/>
      <c r="AOH11" s="531"/>
      <c r="AOI11" s="531"/>
      <c r="AOJ11" s="531"/>
      <c r="AOK11" s="531"/>
      <c r="AOL11" s="531"/>
      <c r="AOM11" s="531"/>
      <c r="AON11" s="531"/>
      <c r="AOO11" s="531"/>
      <c r="AOP11" s="531"/>
      <c r="AOQ11" s="531"/>
      <c r="AOR11" s="531"/>
      <c r="AOS11" s="531"/>
      <c r="AOT11" s="531"/>
      <c r="AOU11" s="531"/>
      <c r="AOV11" s="531"/>
      <c r="AOW11" s="531"/>
      <c r="AOX11" s="531"/>
      <c r="AOY11" s="531"/>
      <c r="AOZ11" s="531"/>
      <c r="APA11" s="531"/>
      <c r="APB11" s="531"/>
      <c r="APC11" s="531"/>
      <c r="APD11" s="531"/>
      <c r="APE11" s="531"/>
      <c r="APF11" s="531"/>
      <c r="APG11" s="531"/>
      <c r="APH11" s="531"/>
      <c r="API11" s="531"/>
      <c r="APJ11" s="531"/>
      <c r="APK11" s="531"/>
      <c r="APL11" s="531"/>
      <c r="APM11" s="531"/>
      <c r="APN11" s="531"/>
      <c r="APO11" s="531"/>
      <c r="APP11" s="531"/>
      <c r="APQ11" s="531"/>
      <c r="APR11" s="531"/>
      <c r="APS11" s="531"/>
      <c r="APT11" s="531"/>
      <c r="APU11" s="531"/>
      <c r="APV11" s="531"/>
      <c r="APW11" s="531"/>
      <c r="APX11" s="531"/>
      <c r="APY11" s="531"/>
      <c r="APZ11" s="531"/>
      <c r="AQA11" s="531"/>
      <c r="AQB11" s="531"/>
      <c r="AQC11" s="531"/>
      <c r="AQD11" s="531"/>
      <c r="AQE11" s="531"/>
      <c r="AQF11" s="531"/>
      <c r="AQG11" s="531"/>
      <c r="AQH11" s="531"/>
      <c r="AQI11" s="531"/>
      <c r="AQJ11" s="531"/>
      <c r="AQK11" s="531"/>
      <c r="AQL11" s="531"/>
      <c r="AQM11" s="531"/>
      <c r="AQN11" s="531"/>
      <c r="AQO11" s="531"/>
      <c r="AQP11" s="531"/>
      <c r="AQQ11" s="531"/>
      <c r="AQR11" s="531"/>
      <c r="AQS11" s="531"/>
      <c r="AQT11" s="531"/>
      <c r="AQU11" s="531"/>
      <c r="AQV11" s="531"/>
      <c r="AQW11" s="531"/>
      <c r="AQX11" s="531"/>
      <c r="AQY11" s="531"/>
      <c r="AQZ11" s="531"/>
      <c r="ARA11" s="531"/>
      <c r="ARB11" s="531"/>
      <c r="ARC11" s="531"/>
      <c r="ARD11" s="531"/>
      <c r="ARE11" s="531"/>
      <c r="ARF11" s="531"/>
      <c r="ARG11" s="531"/>
      <c r="ARH11" s="531"/>
      <c r="ARI11" s="531"/>
      <c r="ARJ11" s="531"/>
      <c r="ARK11" s="531"/>
      <c r="ARL11" s="531"/>
      <c r="ARM11" s="531"/>
      <c r="ARN11" s="531"/>
      <c r="ARO11" s="531"/>
      <c r="ARP11" s="531"/>
      <c r="ARQ11" s="531"/>
      <c r="ARR11" s="531"/>
      <c r="ARS11" s="531"/>
      <c r="ART11" s="531"/>
      <c r="ARU11" s="531"/>
      <c r="ARV11" s="531"/>
      <c r="ARW11" s="531"/>
      <c r="ARX11" s="531"/>
      <c r="ARY11" s="531"/>
      <c r="ARZ11" s="531"/>
      <c r="ASA11" s="531"/>
      <c r="ASB11" s="531"/>
      <c r="ASC11" s="531"/>
      <c r="ASD11" s="531"/>
      <c r="ASE11" s="531"/>
      <c r="ASF11" s="531"/>
      <c r="ASG11" s="531"/>
      <c r="ASH11" s="531"/>
      <c r="ASI11" s="531"/>
      <c r="ASJ11" s="531"/>
      <c r="ASK11" s="531"/>
      <c r="ASL11" s="531"/>
      <c r="ASM11" s="531"/>
      <c r="ASN11" s="531"/>
      <c r="ASO11" s="531"/>
      <c r="ASP11" s="531"/>
      <c r="ASQ11" s="531"/>
      <c r="ASR11" s="531"/>
      <c r="ASS11" s="531"/>
      <c r="AST11" s="531"/>
      <c r="ASU11" s="531"/>
      <c r="ASV11" s="531"/>
      <c r="ASW11" s="531"/>
      <c r="ASX11" s="531"/>
      <c r="ASY11" s="531"/>
      <c r="ASZ11" s="531"/>
      <c r="ATA11" s="531"/>
      <c r="ATB11" s="531"/>
      <c r="ATC11" s="531"/>
      <c r="ATD11" s="531"/>
      <c r="ATE11" s="531"/>
      <c r="ATF11" s="531"/>
      <c r="ATG11" s="531"/>
      <c r="ATH11" s="531"/>
      <c r="ATI11" s="531"/>
      <c r="ATJ11" s="531"/>
      <c r="ATK11" s="531"/>
      <c r="ATL11" s="531"/>
      <c r="ATM11" s="531"/>
      <c r="ATN11" s="531"/>
      <c r="ATO11" s="531"/>
      <c r="ATP11" s="531"/>
      <c r="ATQ11" s="531"/>
      <c r="ATR11" s="531"/>
      <c r="ATS11" s="531"/>
      <c r="ATT11" s="531"/>
      <c r="ATU11" s="531"/>
      <c r="ATV11" s="531"/>
      <c r="ATW11" s="531"/>
      <c r="ATX11" s="531"/>
      <c r="ATY11" s="531"/>
      <c r="ATZ11" s="531"/>
      <c r="AUA11" s="531"/>
      <c r="AUB11" s="531"/>
      <c r="AUC11" s="531"/>
      <c r="AUD11" s="531"/>
      <c r="AUE11" s="531"/>
      <c r="AUF11" s="531"/>
      <c r="AUG11" s="531"/>
      <c r="AUH11" s="531"/>
      <c r="AUI11" s="531"/>
      <c r="AUJ11" s="531"/>
      <c r="AUK11" s="531"/>
      <c r="AUL11" s="531"/>
      <c r="AUM11" s="531"/>
      <c r="AUN11" s="531"/>
      <c r="AUO11" s="531"/>
      <c r="AUP11" s="531"/>
      <c r="AUQ11" s="531"/>
      <c r="AUR11" s="531"/>
      <c r="AUS11" s="531"/>
      <c r="AUT11" s="531"/>
      <c r="AUU11" s="531"/>
      <c r="AUV11" s="531"/>
      <c r="AUW11" s="531"/>
      <c r="AUX11" s="531"/>
      <c r="AUY11" s="531"/>
      <c r="AUZ11" s="531"/>
      <c r="AVA11" s="531"/>
      <c r="AVB11" s="531"/>
      <c r="AVC11" s="531"/>
      <c r="AVD11" s="531"/>
      <c r="AVE11" s="531"/>
      <c r="AVF11" s="531"/>
      <c r="AVG11" s="531"/>
      <c r="AVH11" s="531"/>
      <c r="AVI11" s="531"/>
      <c r="AVJ11" s="531"/>
      <c r="AVK11" s="531"/>
      <c r="AVL11" s="531"/>
      <c r="AVM11" s="531"/>
      <c r="AVN11" s="531"/>
      <c r="AVO11" s="531"/>
      <c r="AVP11" s="531"/>
      <c r="AVQ11" s="531"/>
      <c r="AVR11" s="531"/>
      <c r="AVS11" s="531"/>
      <c r="AVT11" s="531"/>
      <c r="AVU11" s="531"/>
      <c r="AVV11" s="531"/>
      <c r="AVW11" s="531"/>
      <c r="AVX11" s="531"/>
      <c r="AVY11" s="531"/>
      <c r="AVZ11" s="531"/>
      <c r="AWA11" s="531"/>
      <c r="AWB11" s="531"/>
      <c r="AWC11" s="531"/>
      <c r="AWD11" s="531"/>
      <c r="AWE11" s="531"/>
      <c r="AWF11" s="531"/>
      <c r="AWG11" s="531"/>
      <c r="AWH11" s="531"/>
      <c r="AWI11" s="531"/>
      <c r="AWJ11" s="531"/>
      <c r="AWK11" s="531"/>
      <c r="AWL11" s="531"/>
      <c r="AWM11" s="531"/>
      <c r="AWN11" s="531"/>
      <c r="AWO11" s="531"/>
      <c r="AWP11" s="531"/>
      <c r="AWQ11" s="531"/>
      <c r="AWR11" s="531"/>
      <c r="AWS11" s="531"/>
      <c r="AWT11" s="531"/>
      <c r="AWU11" s="531"/>
      <c r="AWV11" s="531"/>
      <c r="AWW11" s="531"/>
      <c r="AWX11" s="531"/>
      <c r="AWY11" s="531"/>
      <c r="AWZ11" s="531"/>
      <c r="AXA11" s="531"/>
      <c r="AXB11" s="531"/>
      <c r="AXC11" s="531"/>
      <c r="AXD11" s="531"/>
      <c r="AXE11" s="531"/>
      <c r="AXF11" s="531"/>
      <c r="AXG11" s="531"/>
      <c r="AXH11" s="531"/>
      <c r="AXI11" s="531"/>
      <c r="AXJ11" s="531"/>
      <c r="AXK11" s="531"/>
      <c r="AXL11" s="531"/>
      <c r="AXM11" s="531"/>
      <c r="AXN11" s="531"/>
      <c r="AXO11" s="531"/>
      <c r="AXP11" s="531"/>
      <c r="AXQ11" s="531"/>
      <c r="AXR11" s="531"/>
      <c r="AXS11" s="531"/>
      <c r="AXT11" s="531"/>
      <c r="AXU11" s="531"/>
      <c r="AXV11" s="531"/>
      <c r="AXW11" s="531"/>
      <c r="AXX11" s="531"/>
      <c r="AXY11" s="531"/>
      <c r="AXZ11" s="531"/>
      <c r="AYA11" s="531"/>
      <c r="AYB11" s="531"/>
      <c r="AYC11" s="531"/>
      <c r="AYD11" s="531"/>
      <c r="AYE11" s="531"/>
      <c r="AYF11" s="531"/>
      <c r="AYG11" s="531"/>
      <c r="AYH11" s="531"/>
      <c r="AYI11" s="531"/>
      <c r="AYJ11" s="531"/>
      <c r="AYK11" s="531"/>
      <c r="AYL11" s="531"/>
      <c r="AYM11" s="531"/>
      <c r="AYN11" s="531"/>
      <c r="AYO11" s="531"/>
      <c r="AYP11" s="531"/>
      <c r="AYQ11" s="531"/>
      <c r="AYR11" s="531"/>
      <c r="AYS11" s="531"/>
      <c r="AYT11" s="531"/>
      <c r="AYU11" s="531"/>
      <c r="AYV11" s="531"/>
      <c r="AYW11" s="531"/>
      <c r="AYX11" s="531"/>
      <c r="AYY11" s="531"/>
      <c r="AYZ11" s="531"/>
      <c r="AZA11" s="531"/>
      <c r="AZB11" s="531"/>
      <c r="AZC11" s="531"/>
      <c r="AZD11" s="531"/>
      <c r="AZE11" s="531"/>
      <c r="AZF11" s="531"/>
      <c r="AZG11" s="531"/>
      <c r="AZH11" s="531"/>
      <c r="AZI11" s="531"/>
      <c r="AZJ11" s="531"/>
      <c r="AZK11" s="531"/>
      <c r="AZL11" s="531"/>
      <c r="AZM11" s="531"/>
      <c r="AZN11" s="531"/>
      <c r="AZO11" s="531"/>
      <c r="AZP11" s="531"/>
      <c r="AZQ11" s="531"/>
      <c r="AZR11" s="531"/>
      <c r="AZS11" s="531"/>
      <c r="AZT11" s="531"/>
      <c r="AZU11" s="531"/>
      <c r="AZV11" s="531"/>
      <c r="AZW11" s="531"/>
      <c r="AZX11" s="531"/>
      <c r="AZY11" s="531"/>
      <c r="AZZ11" s="531"/>
      <c r="BAA11" s="531"/>
      <c r="BAB11" s="531"/>
      <c r="BAC11" s="531"/>
      <c r="BAD11" s="531"/>
      <c r="BAE11" s="531"/>
      <c r="BAF11" s="531"/>
      <c r="BAG11" s="531"/>
      <c r="BAH11" s="531"/>
      <c r="BAI11" s="531"/>
      <c r="BAJ11" s="531"/>
      <c r="BAK11" s="531"/>
      <c r="BAL11" s="531"/>
      <c r="BAM11" s="531"/>
      <c r="BAN11" s="531"/>
      <c r="BAO11" s="531"/>
      <c r="BAP11" s="531"/>
      <c r="BAQ11" s="531"/>
      <c r="BAR11" s="531"/>
      <c r="BAS11" s="531"/>
      <c r="BAT11" s="531"/>
      <c r="BAU11" s="531"/>
      <c r="BAV11" s="531"/>
      <c r="BAW11" s="531"/>
      <c r="BAX11" s="531"/>
      <c r="BAY11" s="531"/>
      <c r="BAZ11" s="531"/>
      <c r="BBA11" s="531"/>
      <c r="BBB11" s="531"/>
      <c r="BBC11" s="531"/>
      <c r="BBD11" s="531"/>
      <c r="BBE11" s="531"/>
      <c r="BBF11" s="531"/>
      <c r="BBG11" s="531"/>
      <c r="BBH11" s="531"/>
      <c r="BBI11" s="531"/>
      <c r="BBJ11" s="531"/>
      <c r="BBK11" s="531"/>
      <c r="BBL11" s="531"/>
      <c r="BBM11" s="531"/>
      <c r="BBN11" s="531"/>
      <c r="BBO11" s="531"/>
      <c r="BBP11" s="531"/>
      <c r="BBQ11" s="531"/>
      <c r="BBR11" s="531"/>
      <c r="BBS11" s="531"/>
      <c r="BBT11" s="531"/>
      <c r="BBU11" s="531"/>
      <c r="BBV11" s="531"/>
      <c r="BBW11" s="531"/>
      <c r="BBX11" s="531"/>
      <c r="BBY11" s="531"/>
      <c r="BBZ11" s="531"/>
      <c r="BCA11" s="531"/>
      <c r="BCB11" s="531"/>
      <c r="BCC11" s="531"/>
      <c r="BCD11" s="531"/>
      <c r="BCE11" s="531"/>
      <c r="BCF11" s="531"/>
      <c r="BCG11" s="531"/>
      <c r="BCH11" s="531"/>
      <c r="BCI11" s="531"/>
      <c r="BCJ11" s="531"/>
      <c r="BCK11" s="531"/>
      <c r="BCL11" s="531"/>
      <c r="BCM11" s="531"/>
      <c r="BCN11" s="531"/>
      <c r="BCO11" s="531"/>
      <c r="BCP11" s="531"/>
      <c r="BCQ11" s="531"/>
      <c r="BCR11" s="531"/>
      <c r="BCS11" s="531"/>
      <c r="BCT11" s="531"/>
      <c r="BCU11" s="531"/>
      <c r="BCV11" s="531"/>
      <c r="BCW11" s="531"/>
      <c r="BCX11" s="531"/>
      <c r="BCY11" s="531"/>
      <c r="BCZ11" s="531"/>
      <c r="BDA11" s="531"/>
      <c r="BDB11" s="531"/>
      <c r="BDC11" s="531"/>
      <c r="BDD11" s="531"/>
      <c r="BDE11" s="531"/>
      <c r="BDF11" s="531"/>
      <c r="BDG11" s="531"/>
      <c r="BDH11" s="531"/>
      <c r="BDI11" s="531"/>
      <c r="BDJ11" s="531"/>
      <c r="BDK11" s="531"/>
      <c r="BDL11" s="531"/>
      <c r="BDM11" s="531"/>
      <c r="BDN11" s="531"/>
      <c r="BDO11" s="531"/>
      <c r="BDP11" s="531"/>
      <c r="BDQ11" s="531"/>
      <c r="BDR11" s="531"/>
      <c r="BDS11" s="531"/>
      <c r="BDT11" s="531"/>
      <c r="BDU11" s="531"/>
      <c r="BDV11" s="531"/>
      <c r="BDW11" s="531"/>
      <c r="BDX11" s="531"/>
      <c r="BDY11" s="531"/>
      <c r="BDZ11" s="531"/>
      <c r="BEA11" s="531"/>
      <c r="BEB11" s="531"/>
      <c r="BEC11" s="531"/>
      <c r="BED11" s="531"/>
      <c r="BEE11" s="531"/>
      <c r="BEF11" s="531"/>
      <c r="BEG11" s="531"/>
      <c r="BEH11" s="531"/>
      <c r="BEI11" s="531"/>
      <c r="BEJ11" s="531"/>
      <c r="BEK11" s="531"/>
      <c r="BEL11" s="531"/>
      <c r="BEM11" s="531"/>
      <c r="BEN11" s="531"/>
      <c r="BEO11" s="531"/>
      <c r="BEP11" s="531"/>
      <c r="BEQ11" s="531"/>
      <c r="BER11" s="531"/>
      <c r="BES11" s="531"/>
      <c r="BET11" s="531"/>
      <c r="BEU11" s="531"/>
      <c r="BEV11" s="531"/>
      <c r="BEW11" s="531"/>
      <c r="BEX11" s="531"/>
      <c r="BEY11" s="531"/>
      <c r="BEZ11" s="531"/>
      <c r="BFA11" s="531"/>
      <c r="BFB11" s="531"/>
      <c r="BFC11" s="531"/>
      <c r="BFD11" s="531"/>
      <c r="BFE11" s="531"/>
      <c r="BFF11" s="531"/>
      <c r="BFG11" s="531"/>
      <c r="BFH11" s="531"/>
      <c r="BFI11" s="531"/>
      <c r="BFJ11" s="531"/>
      <c r="BFK11" s="531"/>
      <c r="BFL11" s="531"/>
      <c r="BFM11" s="531"/>
      <c r="BFN11" s="531"/>
      <c r="BFO11" s="531"/>
      <c r="BFP11" s="531"/>
      <c r="BFQ11" s="531"/>
      <c r="BFR11" s="531"/>
      <c r="BFS11" s="531"/>
      <c r="BFT11" s="531"/>
      <c r="BFU11" s="531"/>
      <c r="BFV11" s="531"/>
      <c r="BFW11" s="531"/>
      <c r="BFX11" s="531"/>
      <c r="BFY11" s="531"/>
      <c r="BFZ11" s="531"/>
      <c r="BGA11" s="531"/>
      <c r="BGB11" s="531"/>
      <c r="BGC11" s="531"/>
      <c r="BGD11" s="531"/>
      <c r="BGE11" s="531"/>
      <c r="BGF11" s="531"/>
      <c r="BGG11" s="531"/>
      <c r="BGH11" s="531"/>
      <c r="BGI11" s="531"/>
      <c r="BGJ11" s="531"/>
      <c r="BGK11" s="531"/>
      <c r="BGL11" s="531"/>
      <c r="BGM11" s="531"/>
      <c r="BGN11" s="531"/>
      <c r="BGO11" s="531"/>
      <c r="BGP11" s="531"/>
      <c r="BGQ11" s="531"/>
      <c r="BGR11" s="531"/>
      <c r="BGS11" s="531"/>
      <c r="BGT11" s="531"/>
      <c r="BGU11" s="531"/>
      <c r="BGV11" s="531"/>
      <c r="BGW11" s="531"/>
      <c r="BGX11" s="531"/>
      <c r="BGY11" s="531"/>
      <c r="BGZ11" s="531"/>
      <c r="BHA11" s="531"/>
      <c r="BHB11" s="531"/>
      <c r="BHC11" s="531"/>
      <c r="BHD11" s="531"/>
      <c r="BHE11" s="531"/>
      <c r="BHF11" s="531"/>
      <c r="BHG11" s="531"/>
      <c r="BHH11" s="531"/>
      <c r="BHI11" s="531"/>
      <c r="BHJ11" s="531"/>
      <c r="BHK11" s="531"/>
      <c r="BHL11" s="531"/>
      <c r="BHM11" s="531"/>
      <c r="BHN11" s="531"/>
      <c r="BHO11" s="531"/>
      <c r="BHP11" s="531"/>
      <c r="BHQ11" s="531"/>
      <c r="BHR11" s="531"/>
      <c r="BHS11" s="531"/>
      <c r="BHT11" s="531"/>
      <c r="BHU11" s="531"/>
      <c r="BHV11" s="531"/>
      <c r="BHW11" s="531"/>
      <c r="BHX11" s="531"/>
      <c r="BHY11" s="531"/>
      <c r="BHZ11" s="531"/>
      <c r="BIA11" s="531"/>
      <c r="BIB11" s="531"/>
      <c r="BIC11" s="531"/>
      <c r="BID11" s="531"/>
      <c r="BIE11" s="531"/>
      <c r="BIF11" s="531"/>
      <c r="BIG11" s="531"/>
      <c r="BIH11" s="531"/>
      <c r="BII11" s="531"/>
      <c r="BIJ11" s="531"/>
      <c r="BIK11" s="531"/>
      <c r="BIL11" s="531"/>
      <c r="BIM11" s="531"/>
      <c r="BIN11" s="531"/>
      <c r="BIO11" s="531"/>
      <c r="BIP11" s="531"/>
      <c r="BIQ11" s="531"/>
      <c r="BIR11" s="531"/>
      <c r="BIS11" s="531"/>
      <c r="BIT11" s="531"/>
      <c r="BIU11" s="531"/>
      <c r="BIV11" s="531"/>
      <c r="BIW11" s="531"/>
      <c r="BIX11" s="531"/>
      <c r="BIY11" s="531"/>
      <c r="BIZ11" s="531"/>
      <c r="BJA11" s="531"/>
      <c r="BJB11" s="531"/>
      <c r="BJC11" s="531"/>
      <c r="BJD11" s="531"/>
      <c r="BJE11" s="531"/>
      <c r="BJF11" s="531"/>
      <c r="BJG11" s="531"/>
      <c r="BJH11" s="531"/>
      <c r="BJI11" s="531"/>
      <c r="BJJ11" s="531"/>
      <c r="BJK11" s="531"/>
      <c r="BJL11" s="531"/>
      <c r="BJM11" s="531"/>
      <c r="BJN11" s="531"/>
      <c r="BJO11" s="531"/>
      <c r="BJP11" s="531"/>
      <c r="BJQ11" s="531"/>
      <c r="BJR11" s="531"/>
      <c r="BJS11" s="531"/>
      <c r="BJT11" s="531"/>
      <c r="BJU11" s="531"/>
      <c r="BJV11" s="531"/>
      <c r="BJW11" s="531"/>
      <c r="BJX11" s="531"/>
      <c r="BJY11" s="531"/>
      <c r="BJZ11" s="531"/>
      <c r="BKA11" s="531"/>
      <c r="BKB11" s="531"/>
      <c r="BKC11" s="531"/>
      <c r="BKD11" s="531"/>
      <c r="BKE11" s="531"/>
      <c r="BKF11" s="531"/>
      <c r="BKG11" s="531"/>
      <c r="BKH11" s="531"/>
      <c r="BKI11" s="531"/>
      <c r="BKJ11" s="531"/>
      <c r="BKK11" s="531"/>
      <c r="BKL11" s="531"/>
      <c r="BKM11" s="531"/>
      <c r="BKN11" s="531"/>
      <c r="BKO11" s="531"/>
      <c r="BKP11" s="531"/>
      <c r="BKQ11" s="531"/>
      <c r="BKR11" s="531"/>
      <c r="BKS11" s="531"/>
      <c r="BKT11" s="531"/>
      <c r="BKU11" s="531"/>
      <c r="BKV11" s="531"/>
      <c r="BKW11" s="531"/>
      <c r="BKX11" s="531"/>
      <c r="BKY11" s="531"/>
      <c r="BKZ11" s="531"/>
      <c r="BLA11" s="531"/>
      <c r="BLB11" s="531"/>
      <c r="BLC11" s="531"/>
      <c r="BLD11" s="531"/>
      <c r="BLE11" s="531"/>
      <c r="BLF11" s="531"/>
      <c r="BLG11" s="531"/>
      <c r="BLH11" s="531"/>
      <c r="BLI11" s="531"/>
      <c r="BLJ11" s="531"/>
      <c r="BLK11" s="531"/>
      <c r="BLL11" s="531"/>
      <c r="BLM11" s="531"/>
      <c r="BLN11" s="531"/>
      <c r="BLO11" s="531"/>
      <c r="BLP11" s="531"/>
      <c r="BLQ11" s="531"/>
      <c r="BLR11" s="531"/>
      <c r="BLS11" s="531"/>
      <c r="BLT11" s="531"/>
      <c r="BLU11" s="531"/>
      <c r="BLV11" s="531"/>
      <c r="BLW11" s="531"/>
      <c r="BLX11" s="531"/>
      <c r="BLY11" s="531"/>
      <c r="BLZ11" s="531"/>
      <c r="BMA11" s="531"/>
      <c r="BMB11" s="531"/>
      <c r="BMC11" s="531"/>
      <c r="BMD11" s="531"/>
      <c r="BME11" s="531"/>
      <c r="BMF11" s="531"/>
      <c r="BMG11" s="531"/>
      <c r="BMH11" s="531"/>
      <c r="BMI11" s="531"/>
      <c r="BMJ11" s="531"/>
      <c r="BMK11" s="531"/>
      <c r="BML11" s="531"/>
      <c r="BMM11" s="531"/>
      <c r="BMN11" s="531"/>
      <c r="BMO11" s="531"/>
      <c r="BMP11" s="531"/>
      <c r="BMQ11" s="531"/>
      <c r="BMR11" s="531"/>
      <c r="BMS11" s="531"/>
      <c r="BMT11" s="531"/>
      <c r="BMU11" s="531"/>
      <c r="BMV11" s="531"/>
      <c r="BMW11" s="531"/>
      <c r="BMX11" s="531"/>
      <c r="BMY11" s="531"/>
      <c r="BMZ11" s="531"/>
      <c r="BNA11" s="531"/>
      <c r="BNB11" s="531"/>
      <c r="BNC11" s="531"/>
      <c r="BND11" s="531"/>
      <c r="BNE11" s="531"/>
      <c r="BNF11" s="531"/>
      <c r="BNG11" s="531"/>
      <c r="BNH11" s="531"/>
      <c r="BNI11" s="531"/>
      <c r="BNJ11" s="531"/>
      <c r="BNK11" s="531"/>
      <c r="BNL11" s="531"/>
      <c r="BNM11" s="531"/>
      <c r="BNN11" s="531"/>
      <c r="BNO11" s="531"/>
      <c r="BNP11" s="531"/>
      <c r="BNQ11" s="531"/>
      <c r="BNR11" s="531"/>
      <c r="BNS11" s="531"/>
      <c r="BNT11" s="531"/>
      <c r="BNU11" s="531"/>
      <c r="BNV11" s="531"/>
      <c r="BNW11" s="531"/>
      <c r="BNX11" s="531"/>
      <c r="BNY11" s="531"/>
      <c r="BNZ11" s="531"/>
      <c r="BOA11" s="531"/>
      <c r="BOB11" s="531"/>
      <c r="BOC11" s="531"/>
      <c r="BOD11" s="531"/>
      <c r="BOE11" s="531"/>
      <c r="BOF11" s="531"/>
      <c r="BOG11" s="531"/>
      <c r="BOH11" s="531"/>
      <c r="BOI11" s="531"/>
      <c r="BOJ11" s="531"/>
      <c r="BOK11" s="531"/>
      <c r="BOL11" s="531"/>
      <c r="BOM11" s="531"/>
      <c r="BON11" s="531"/>
      <c r="BOO11" s="531"/>
      <c r="BOP11" s="531"/>
      <c r="BOQ11" s="531"/>
      <c r="BOR11" s="531"/>
      <c r="BOS11" s="531"/>
      <c r="BOT11" s="531"/>
      <c r="BOU11" s="531"/>
      <c r="BOV11" s="531"/>
      <c r="BOW11" s="531"/>
      <c r="BOX11" s="531"/>
      <c r="BOY11" s="531"/>
      <c r="BOZ11" s="531"/>
      <c r="BPA11" s="531"/>
      <c r="BPB11" s="531"/>
      <c r="BPC11" s="531"/>
      <c r="BPD11" s="531"/>
      <c r="BPE11" s="531"/>
      <c r="BPF11" s="531"/>
      <c r="BPG11" s="531"/>
      <c r="BPH11" s="531"/>
      <c r="BPI11" s="531"/>
      <c r="BPJ11" s="531"/>
      <c r="BPK11" s="531"/>
      <c r="BPL11" s="531"/>
      <c r="BPM11" s="531"/>
      <c r="BPN11" s="531"/>
      <c r="BPO11" s="531"/>
      <c r="BPP11" s="531"/>
      <c r="BPQ11" s="531"/>
      <c r="BPR11" s="531"/>
      <c r="BPS11" s="531"/>
      <c r="BPT11" s="531"/>
      <c r="BPU11" s="531"/>
      <c r="BPV11" s="531"/>
      <c r="BPW11" s="531"/>
      <c r="BPX11" s="531"/>
      <c r="BPY11" s="531"/>
      <c r="BPZ11" s="531"/>
      <c r="BQA11" s="531"/>
      <c r="BQB11" s="531"/>
      <c r="BQC11" s="531"/>
      <c r="BQD11" s="531"/>
      <c r="BQE11" s="531"/>
      <c r="BQF11" s="531"/>
      <c r="BQG11" s="531"/>
      <c r="BQH11" s="531"/>
      <c r="BQI11" s="531"/>
      <c r="BQJ11" s="531"/>
      <c r="BQK11" s="531"/>
      <c r="BQL11" s="531"/>
      <c r="BQM11" s="531"/>
      <c r="BQN11" s="531"/>
      <c r="BQO11" s="531"/>
      <c r="BQP11" s="531"/>
      <c r="BQQ11" s="531"/>
      <c r="BQR11" s="531"/>
      <c r="BQS11" s="531"/>
      <c r="BQT11" s="531"/>
      <c r="BQU11" s="531"/>
      <c r="BQV11" s="531"/>
      <c r="BQW11" s="531"/>
      <c r="BQX11" s="531"/>
      <c r="BQY11" s="531"/>
      <c r="BQZ11" s="531"/>
      <c r="BRA11" s="531"/>
      <c r="BRB11" s="531"/>
      <c r="BRC11" s="531"/>
      <c r="BRD11" s="531"/>
      <c r="BRE11" s="531"/>
      <c r="BRF11" s="531"/>
      <c r="BRG11" s="531"/>
      <c r="BRH11" s="531"/>
      <c r="BRI11" s="531"/>
      <c r="BRJ11" s="531"/>
      <c r="BRK11" s="531"/>
      <c r="BRL11" s="531"/>
      <c r="BRM11" s="531"/>
      <c r="BRN11" s="531"/>
      <c r="BRO11" s="531"/>
      <c r="BRP11" s="531"/>
      <c r="BRQ11" s="531"/>
      <c r="BRR11" s="531"/>
      <c r="BRS11" s="531"/>
      <c r="BRT11" s="531"/>
      <c r="BRU11" s="531"/>
      <c r="BRV11" s="531"/>
      <c r="BRW11" s="531"/>
      <c r="BRX11" s="531"/>
      <c r="BRY11" s="531"/>
      <c r="BRZ11" s="531"/>
      <c r="BSA11" s="531"/>
      <c r="BSB11" s="531"/>
      <c r="BSC11" s="531"/>
      <c r="BSD11" s="531"/>
      <c r="BSE11" s="531"/>
      <c r="BSF11" s="531"/>
      <c r="BSG11" s="531"/>
      <c r="BSH11" s="531"/>
      <c r="BSI11" s="531"/>
      <c r="BSJ11" s="531"/>
      <c r="BSK11" s="531"/>
      <c r="BSL11" s="531"/>
      <c r="BSM11" s="531"/>
      <c r="BSN11" s="531"/>
      <c r="BSO11" s="531"/>
      <c r="BSP11" s="531"/>
      <c r="BSQ11" s="531"/>
      <c r="BSR11" s="531"/>
      <c r="BSS11" s="531"/>
      <c r="BST11" s="531"/>
      <c r="BSU11" s="531"/>
      <c r="BSV11" s="531"/>
      <c r="BSW11" s="531"/>
      <c r="BSX11" s="531"/>
      <c r="BSY11" s="531"/>
      <c r="BSZ11" s="531"/>
      <c r="BTA11" s="531"/>
      <c r="BTB11" s="531"/>
      <c r="BTC11" s="531"/>
      <c r="BTD11" s="531"/>
      <c r="BTE11" s="531"/>
      <c r="BTF11" s="531"/>
      <c r="BTG11" s="531"/>
      <c r="BTH11" s="531"/>
      <c r="BTI11" s="531"/>
      <c r="BTJ11" s="531"/>
      <c r="BTK11" s="531"/>
      <c r="BTL11" s="531"/>
      <c r="BTM11" s="531"/>
      <c r="BTN11" s="531"/>
      <c r="BTO11" s="531"/>
      <c r="BTP11" s="531"/>
      <c r="BTQ11" s="531"/>
      <c r="BTR11" s="531"/>
      <c r="BTS11" s="531"/>
      <c r="BTT11" s="531"/>
      <c r="BTU11" s="531"/>
      <c r="BTV11" s="531"/>
      <c r="BTW11" s="531"/>
      <c r="BTX11" s="531"/>
      <c r="BTY11" s="531"/>
      <c r="BTZ11" s="531"/>
      <c r="BUA11" s="531"/>
      <c r="BUB11" s="531"/>
      <c r="BUC11" s="531"/>
      <c r="BUD11" s="531"/>
      <c r="BUE11" s="531"/>
      <c r="BUF11" s="531"/>
      <c r="BUG11" s="531"/>
      <c r="BUH11" s="531"/>
      <c r="BUI11" s="531"/>
      <c r="BUJ11" s="531"/>
      <c r="BUK11" s="531"/>
      <c r="BUL11" s="531"/>
      <c r="BUM11" s="531"/>
      <c r="BUN11" s="531"/>
      <c r="BUO11" s="531"/>
      <c r="BUP11" s="531"/>
      <c r="BUQ11" s="531"/>
      <c r="BUR11" s="531"/>
      <c r="BUS11" s="531"/>
      <c r="BUT11" s="531"/>
      <c r="BUU11" s="531"/>
      <c r="BUV11" s="531"/>
      <c r="BUW11" s="531"/>
      <c r="BUX11" s="531"/>
      <c r="BUY11" s="531"/>
      <c r="BUZ11" s="531"/>
      <c r="BVA11" s="531"/>
      <c r="BVB11" s="531"/>
      <c r="BVC11" s="531"/>
      <c r="BVD11" s="531"/>
      <c r="BVE11" s="531"/>
      <c r="BVF11" s="531"/>
      <c r="BVG11" s="531"/>
      <c r="BVH11" s="531"/>
      <c r="BVI11" s="531"/>
      <c r="BVJ11" s="531"/>
      <c r="BVK11" s="531"/>
      <c r="BVL11" s="531"/>
      <c r="BVM11" s="531"/>
      <c r="BVN11" s="531"/>
      <c r="BVO11" s="531"/>
      <c r="BVP11" s="531"/>
      <c r="BVQ11" s="531"/>
      <c r="BVR11" s="531"/>
      <c r="BVS11" s="531"/>
      <c r="BVT11" s="531"/>
      <c r="BVU11" s="531"/>
      <c r="BVV11" s="531"/>
      <c r="BVW11" s="531"/>
      <c r="BVX11" s="531"/>
      <c r="BVY11" s="531"/>
      <c r="BVZ11" s="531"/>
      <c r="BWA11" s="531"/>
      <c r="BWB11" s="531"/>
      <c r="BWC11" s="531"/>
      <c r="BWD11" s="531"/>
      <c r="BWE11" s="531"/>
      <c r="BWF11" s="531"/>
      <c r="BWG11" s="531"/>
      <c r="BWH11" s="531"/>
      <c r="BWI11" s="531"/>
      <c r="BWJ11" s="531"/>
      <c r="BWK11" s="531"/>
      <c r="BWL11" s="531"/>
      <c r="BWM11" s="531"/>
      <c r="BWN11" s="531"/>
      <c r="BWO11" s="531"/>
      <c r="BWP11" s="531"/>
      <c r="BWQ11" s="531"/>
      <c r="BWR11" s="531"/>
      <c r="BWS11" s="531"/>
      <c r="BWT11" s="531"/>
      <c r="BWU11" s="531"/>
      <c r="BWV11" s="531"/>
      <c r="BWW11" s="531"/>
      <c r="BWX11" s="531"/>
      <c r="BWY11" s="531"/>
      <c r="BWZ11" s="531"/>
      <c r="BXA11" s="531"/>
      <c r="BXB11" s="531"/>
      <c r="BXC11" s="531"/>
      <c r="BXD11" s="531"/>
      <c r="BXE11" s="531"/>
      <c r="BXF11" s="531"/>
      <c r="BXG11" s="531"/>
      <c r="BXH11" s="531"/>
      <c r="BXI11" s="531"/>
      <c r="BXJ11" s="531"/>
      <c r="BXK11" s="531"/>
      <c r="BXL11" s="531"/>
      <c r="BXM11" s="531"/>
      <c r="BXN11" s="531"/>
      <c r="BXO11" s="531"/>
      <c r="BXP11" s="531"/>
      <c r="BXQ11" s="531"/>
      <c r="BXR11" s="531"/>
      <c r="BXS11" s="531"/>
      <c r="BXT11" s="531"/>
      <c r="BXU11" s="531"/>
      <c r="BXV11" s="531"/>
      <c r="BXW11" s="531"/>
      <c r="BXX11" s="531"/>
      <c r="BXY11" s="531"/>
      <c r="BXZ11" s="531"/>
      <c r="BYA11" s="531"/>
      <c r="BYB11" s="531"/>
      <c r="BYC11" s="531"/>
      <c r="BYD11" s="531"/>
      <c r="BYE11" s="531"/>
      <c r="BYF11" s="531"/>
      <c r="BYG11" s="531"/>
      <c r="BYH11" s="531"/>
      <c r="BYI11" s="531"/>
      <c r="BYJ11" s="531"/>
      <c r="BYK11" s="531"/>
      <c r="BYL11" s="531"/>
      <c r="BYM11" s="531"/>
      <c r="BYN11" s="531"/>
      <c r="BYO11" s="531"/>
      <c r="BYP11" s="531"/>
      <c r="BYQ11" s="531"/>
      <c r="BYR11" s="531"/>
      <c r="BYS11" s="531"/>
      <c r="BYT11" s="531"/>
      <c r="BYU11" s="531"/>
      <c r="BYV11" s="531"/>
      <c r="BYW11" s="531"/>
      <c r="BYX11" s="531"/>
      <c r="BYY11" s="531"/>
      <c r="BYZ11" s="531"/>
      <c r="BZA11" s="531"/>
      <c r="BZB11" s="531"/>
      <c r="BZC11" s="531"/>
      <c r="BZD11" s="531"/>
      <c r="BZE11" s="531"/>
      <c r="BZF11" s="531"/>
      <c r="BZG11" s="531"/>
      <c r="BZH11" s="531"/>
      <c r="BZI11" s="531"/>
      <c r="BZJ11" s="531"/>
      <c r="BZK11" s="531"/>
      <c r="BZL11" s="531"/>
      <c r="BZM11" s="531"/>
      <c r="BZN11" s="531"/>
      <c r="BZO11" s="531"/>
      <c r="BZP11" s="531"/>
      <c r="BZQ11" s="531"/>
      <c r="BZR11" s="531"/>
      <c r="BZS11" s="531"/>
      <c r="BZT11" s="531"/>
      <c r="BZU11" s="531"/>
      <c r="BZV11" s="531"/>
      <c r="BZW11" s="531"/>
      <c r="BZX11" s="531"/>
      <c r="BZY11" s="531"/>
      <c r="BZZ11" s="531"/>
      <c r="CAA11" s="531"/>
      <c r="CAB11" s="531"/>
      <c r="CAC11" s="531"/>
      <c r="CAD11" s="531"/>
      <c r="CAE11" s="531"/>
      <c r="CAF11" s="531"/>
      <c r="CAG11" s="531"/>
      <c r="CAH11" s="531"/>
      <c r="CAI11" s="531"/>
      <c r="CAJ11" s="531"/>
      <c r="CAK11" s="531"/>
      <c r="CAL11" s="531"/>
      <c r="CAM11" s="531"/>
      <c r="CAN11" s="531"/>
      <c r="CAO11" s="531"/>
      <c r="CAP11" s="531"/>
      <c r="CAQ11" s="531"/>
      <c r="CAR11" s="531"/>
      <c r="CAS11" s="531"/>
      <c r="CAT11" s="531"/>
      <c r="CAU11" s="531"/>
      <c r="CAV11" s="531"/>
      <c r="CAW11" s="531"/>
      <c r="CAX11" s="531"/>
      <c r="CAY11" s="531"/>
      <c r="CAZ11" s="531"/>
      <c r="CBA11" s="531"/>
      <c r="CBB11" s="531"/>
      <c r="CBC11" s="531"/>
      <c r="CBD11" s="531"/>
      <c r="CBE11" s="531"/>
      <c r="CBF11" s="531"/>
      <c r="CBG11" s="531"/>
      <c r="CBH11" s="531"/>
      <c r="CBI11" s="531"/>
      <c r="CBJ11" s="531"/>
      <c r="CBK11" s="531"/>
      <c r="CBL11" s="531"/>
      <c r="CBM11" s="531"/>
      <c r="CBN11" s="531"/>
      <c r="CBO11" s="531"/>
      <c r="CBP11" s="531"/>
      <c r="CBQ11" s="531"/>
      <c r="CBR11" s="531"/>
      <c r="CBS11" s="531"/>
      <c r="CBT11" s="531"/>
      <c r="CBU11" s="531"/>
      <c r="CBV11" s="531"/>
      <c r="CBW11" s="531"/>
      <c r="CBX11" s="531"/>
      <c r="CBY11" s="531"/>
      <c r="CBZ11" s="531"/>
      <c r="CCA11" s="531"/>
      <c r="CCB11" s="531"/>
      <c r="CCC11" s="531"/>
      <c r="CCD11" s="531"/>
      <c r="CCE11" s="531"/>
      <c r="CCF11" s="531"/>
      <c r="CCG11" s="531"/>
      <c r="CCH11" s="531"/>
      <c r="CCI11" s="531"/>
      <c r="CCJ11" s="531"/>
      <c r="CCK11" s="531"/>
      <c r="CCL11" s="531"/>
      <c r="CCM11" s="531"/>
      <c r="CCN11" s="531"/>
      <c r="CCO11" s="531"/>
      <c r="CCP11" s="531"/>
      <c r="CCQ11" s="531"/>
      <c r="CCR11" s="531"/>
      <c r="CCS11" s="531"/>
      <c r="CCT11" s="531"/>
      <c r="CCU11" s="531"/>
      <c r="CCV11" s="531"/>
      <c r="CCW11" s="531"/>
      <c r="CCX11" s="531"/>
      <c r="CCY11" s="531"/>
      <c r="CCZ11" s="531"/>
      <c r="CDA11" s="531"/>
      <c r="CDB11" s="531"/>
      <c r="CDC11" s="531"/>
      <c r="CDD11" s="531"/>
      <c r="CDE11" s="531"/>
      <c r="CDF11" s="531"/>
      <c r="CDG11" s="531"/>
      <c r="CDH11" s="531"/>
      <c r="CDI11" s="531"/>
      <c r="CDJ11" s="531"/>
      <c r="CDK11" s="531"/>
      <c r="CDL11" s="531"/>
      <c r="CDM11" s="531"/>
      <c r="CDN11" s="531"/>
      <c r="CDO11" s="531"/>
      <c r="CDP11" s="531"/>
      <c r="CDQ11" s="531"/>
      <c r="CDR11" s="531"/>
      <c r="CDS11" s="531"/>
      <c r="CDT11" s="531"/>
      <c r="CDU11" s="531"/>
      <c r="CDV11" s="531"/>
      <c r="CDW11" s="531"/>
      <c r="CDX11" s="531"/>
      <c r="CDY11" s="531"/>
      <c r="CDZ11" s="531"/>
      <c r="CEA11" s="531"/>
      <c r="CEB11" s="531"/>
      <c r="CEC11" s="531"/>
      <c r="CED11" s="531"/>
      <c r="CEE11" s="531"/>
      <c r="CEF11" s="531"/>
      <c r="CEG11" s="531"/>
      <c r="CEH11" s="531"/>
      <c r="CEI11" s="531"/>
      <c r="CEJ11" s="531"/>
      <c r="CEK11" s="531"/>
      <c r="CEL11" s="531"/>
      <c r="CEM11" s="531"/>
      <c r="CEN11" s="531"/>
      <c r="CEO11" s="531"/>
      <c r="CEP11" s="531"/>
      <c r="CEQ11" s="531"/>
      <c r="CER11" s="531"/>
      <c r="CES11" s="531"/>
      <c r="CET11" s="531"/>
      <c r="CEU11" s="531"/>
      <c r="CEV11" s="531"/>
      <c r="CEW11" s="531"/>
      <c r="CEX11" s="531"/>
      <c r="CEY11" s="531"/>
      <c r="CEZ11" s="531"/>
      <c r="CFA11" s="531"/>
      <c r="CFB11" s="531"/>
      <c r="CFC11" s="531"/>
      <c r="CFD11" s="531"/>
      <c r="CFE11" s="531"/>
      <c r="CFF11" s="531"/>
      <c r="CFG11" s="531"/>
      <c r="CFH11" s="531"/>
      <c r="CFI11" s="531"/>
      <c r="CFJ11" s="531"/>
      <c r="CFK11" s="531"/>
      <c r="CFL11" s="531"/>
      <c r="CFM11" s="531"/>
      <c r="CFN11" s="531"/>
      <c r="CFO11" s="531"/>
      <c r="CFP11" s="531"/>
      <c r="CFQ11" s="531"/>
      <c r="CFR11" s="531"/>
      <c r="CFS11" s="531"/>
      <c r="CFT11" s="531"/>
      <c r="CFU11" s="531"/>
      <c r="CFV11" s="531"/>
      <c r="CFW11" s="531"/>
      <c r="CFX11" s="531"/>
      <c r="CFY11" s="531"/>
      <c r="CFZ11" s="531"/>
      <c r="CGA11" s="531"/>
      <c r="CGB11" s="531"/>
      <c r="CGC11" s="531"/>
      <c r="CGD11" s="531"/>
      <c r="CGE11" s="531"/>
      <c r="CGF11" s="531"/>
      <c r="CGG11" s="531"/>
      <c r="CGH11" s="531"/>
      <c r="CGI11" s="531"/>
      <c r="CGJ11" s="531"/>
      <c r="CGK11" s="531"/>
      <c r="CGL11" s="531"/>
      <c r="CGM11" s="531"/>
      <c r="CGN11" s="531"/>
      <c r="CGO11" s="531"/>
      <c r="CGP11" s="531"/>
      <c r="CGQ11" s="531"/>
      <c r="CGR11" s="531"/>
      <c r="CGS11" s="531"/>
      <c r="CGT11" s="531"/>
      <c r="CGU11" s="531"/>
      <c r="CGV11" s="531"/>
      <c r="CGW11" s="531"/>
      <c r="CGX11" s="531"/>
      <c r="CGY11" s="531"/>
      <c r="CGZ11" s="531"/>
      <c r="CHA11" s="531"/>
      <c r="CHB11" s="531"/>
      <c r="CHC11" s="531"/>
      <c r="CHD11" s="531"/>
      <c r="CHE11" s="531"/>
      <c r="CHF11" s="531"/>
      <c r="CHG11" s="531"/>
      <c r="CHH11" s="531"/>
      <c r="CHI11" s="531"/>
      <c r="CHJ11" s="531"/>
      <c r="CHK11" s="531"/>
      <c r="CHL11" s="531"/>
      <c r="CHM11" s="531"/>
      <c r="CHN11" s="531"/>
      <c r="CHO11" s="531"/>
      <c r="CHP11" s="531"/>
      <c r="CHQ11" s="531"/>
      <c r="CHR11" s="531"/>
      <c r="CHS11" s="531"/>
      <c r="CHT11" s="531"/>
      <c r="CHU11" s="531"/>
      <c r="CHV11" s="531"/>
      <c r="CHW11" s="531"/>
      <c r="CHX11" s="531"/>
      <c r="CHY11" s="531"/>
      <c r="CHZ11" s="531"/>
      <c r="CIA11" s="531"/>
      <c r="CIB11" s="531"/>
      <c r="CIC11" s="531"/>
      <c r="CID11" s="531"/>
      <c r="CIE11" s="531"/>
      <c r="CIF11" s="531"/>
      <c r="CIG11" s="531"/>
      <c r="CIH11" s="531"/>
      <c r="CII11" s="531"/>
      <c r="CIJ11" s="531"/>
      <c r="CIK11" s="531"/>
      <c r="CIL11" s="531"/>
      <c r="CIM11" s="531"/>
      <c r="CIN11" s="531"/>
      <c r="CIO11" s="531"/>
      <c r="CIP11" s="531"/>
      <c r="CIQ11" s="531"/>
      <c r="CIR11" s="531"/>
      <c r="CIS11" s="531"/>
      <c r="CIT11" s="531"/>
      <c r="CIU11" s="531"/>
      <c r="CIV11" s="531"/>
      <c r="CIW11" s="531"/>
      <c r="CIX11" s="531"/>
      <c r="CIY11" s="531"/>
      <c r="CIZ11" s="531"/>
      <c r="CJA11" s="531"/>
      <c r="CJB11" s="531"/>
      <c r="CJC11" s="531"/>
      <c r="CJD11" s="531"/>
      <c r="CJE11" s="531"/>
      <c r="CJF11" s="531"/>
      <c r="CJG11" s="531"/>
      <c r="CJH11" s="531"/>
      <c r="CJI11" s="531"/>
      <c r="CJJ11" s="531"/>
      <c r="CJK11" s="531"/>
      <c r="CJL11" s="531"/>
      <c r="CJM11" s="531"/>
      <c r="CJN11" s="531"/>
      <c r="CJO11" s="531"/>
      <c r="CJP11" s="531"/>
      <c r="CJQ11" s="531"/>
      <c r="CJR11" s="531"/>
      <c r="CJS11" s="531"/>
      <c r="CJT11" s="531"/>
      <c r="CJU11" s="531"/>
      <c r="CJV11" s="531"/>
      <c r="CJW11" s="531"/>
      <c r="CJX11" s="531"/>
      <c r="CJY11" s="531"/>
      <c r="CJZ11" s="531"/>
      <c r="CKA11" s="531"/>
      <c r="CKB11" s="531"/>
      <c r="CKC11" s="531"/>
      <c r="CKD11" s="531"/>
      <c r="CKE11" s="531"/>
      <c r="CKF11" s="531"/>
      <c r="CKG11" s="531"/>
      <c r="CKH11" s="531"/>
      <c r="CKI11" s="531"/>
      <c r="CKJ11" s="531"/>
      <c r="CKK11" s="531"/>
      <c r="CKL11" s="531"/>
      <c r="CKM11" s="531"/>
      <c r="CKN11" s="531"/>
      <c r="CKO11" s="531"/>
      <c r="CKP11" s="531"/>
      <c r="CKQ11" s="531"/>
      <c r="CKR11" s="531"/>
      <c r="CKS11" s="531"/>
      <c r="CKT11" s="531"/>
      <c r="CKU11" s="531"/>
      <c r="CKV11" s="531"/>
      <c r="CKW11" s="531"/>
      <c r="CKX11" s="531"/>
      <c r="CKY11" s="531"/>
      <c r="CKZ11" s="531"/>
      <c r="CLA11" s="531"/>
      <c r="CLB11" s="531"/>
      <c r="CLC11" s="531"/>
      <c r="CLD11" s="531"/>
      <c r="CLE11" s="531"/>
      <c r="CLF11" s="531"/>
      <c r="CLG11" s="531"/>
      <c r="CLH11" s="531"/>
      <c r="CLI11" s="531"/>
      <c r="CLJ11" s="531"/>
      <c r="CLK11" s="531"/>
      <c r="CLL11" s="531"/>
      <c r="CLM11" s="531"/>
      <c r="CLN11" s="531"/>
      <c r="CLO11" s="531"/>
      <c r="CLP11" s="531"/>
      <c r="CLQ11" s="531"/>
      <c r="CLR11" s="531"/>
      <c r="CLS11" s="531"/>
      <c r="CLT11" s="531"/>
      <c r="CLU11" s="531"/>
      <c r="CLV11" s="531"/>
      <c r="CLW11" s="531"/>
      <c r="CLX11" s="531"/>
      <c r="CLY11" s="531"/>
      <c r="CLZ11" s="531"/>
      <c r="CMA11" s="531"/>
      <c r="CMB11" s="531"/>
      <c r="CMC11" s="531"/>
      <c r="CMD11" s="531"/>
      <c r="CME11" s="531"/>
      <c r="CMF11" s="531"/>
      <c r="CMG11" s="531"/>
      <c r="CMH11" s="531"/>
      <c r="CMI11" s="531"/>
      <c r="CMJ11" s="531"/>
      <c r="CMK11" s="531"/>
      <c r="CML11" s="531"/>
      <c r="CMM11" s="531"/>
      <c r="CMN11" s="531"/>
      <c r="CMO11" s="531"/>
      <c r="CMP11" s="531"/>
      <c r="CMQ11" s="531"/>
      <c r="CMR11" s="531"/>
      <c r="CMS11" s="531"/>
      <c r="CMT11" s="531"/>
      <c r="CMU11" s="531"/>
      <c r="CMV11" s="531"/>
      <c r="CMW11" s="531"/>
      <c r="CMX11" s="531"/>
      <c r="CMY11" s="531"/>
      <c r="CMZ11" s="531"/>
      <c r="CNA11" s="531"/>
      <c r="CNB11" s="531"/>
      <c r="CNC11" s="531"/>
      <c r="CND11" s="531"/>
      <c r="CNE11" s="531"/>
      <c r="CNF11" s="531"/>
      <c r="CNG11" s="531"/>
      <c r="CNH11" s="531"/>
      <c r="CNI11" s="531"/>
      <c r="CNJ11" s="531"/>
      <c r="CNK11" s="531"/>
      <c r="CNL11" s="531"/>
      <c r="CNM11" s="531"/>
      <c r="CNN11" s="531"/>
      <c r="CNO11" s="531"/>
      <c r="CNP11" s="531"/>
      <c r="CNQ11" s="531"/>
      <c r="CNR11" s="531"/>
      <c r="CNS11" s="531"/>
      <c r="CNT11" s="531"/>
      <c r="CNU11" s="531"/>
      <c r="CNV11" s="531"/>
      <c r="CNW11" s="531"/>
      <c r="CNX11" s="531"/>
      <c r="CNY11" s="531"/>
      <c r="CNZ11" s="531"/>
      <c r="COA11" s="531"/>
      <c r="COB11" s="531"/>
      <c r="COC11" s="531"/>
      <c r="COD11" s="531"/>
      <c r="COE11" s="531"/>
      <c r="COF11" s="531"/>
      <c r="COG11" s="531"/>
      <c r="COH11" s="531"/>
      <c r="COI11" s="531"/>
      <c r="COJ11" s="531"/>
      <c r="COK11" s="531"/>
      <c r="COL11" s="531"/>
      <c r="COM11" s="531"/>
      <c r="CON11" s="531"/>
      <c r="COO11" s="531"/>
      <c r="COP11" s="531"/>
      <c r="COQ11" s="531"/>
      <c r="COR11" s="531"/>
      <c r="COS11" s="531"/>
      <c r="COT11" s="531"/>
      <c r="COU11" s="531"/>
      <c r="COV11" s="531"/>
      <c r="COW11" s="531"/>
      <c r="COX11" s="531"/>
      <c r="COY11" s="531"/>
      <c r="COZ11" s="531"/>
      <c r="CPA11" s="531"/>
      <c r="CPB11" s="531"/>
      <c r="CPC11" s="531"/>
      <c r="CPD11" s="531"/>
      <c r="CPE11" s="531"/>
      <c r="CPF11" s="531"/>
      <c r="CPG11" s="531"/>
      <c r="CPH11" s="531"/>
      <c r="CPI11" s="531"/>
      <c r="CPJ11" s="531"/>
      <c r="CPK11" s="531"/>
      <c r="CPL11" s="531"/>
      <c r="CPM11" s="531"/>
      <c r="CPN11" s="531"/>
      <c r="CPO11" s="531"/>
      <c r="CPP11" s="531"/>
      <c r="CPQ11" s="531"/>
      <c r="CPR11" s="531"/>
      <c r="CPS11" s="531"/>
      <c r="CPT11" s="531"/>
      <c r="CPU11" s="531"/>
      <c r="CPV11" s="531"/>
      <c r="CPW11" s="531"/>
      <c r="CPX11" s="531"/>
      <c r="CPY11" s="531"/>
      <c r="CPZ11" s="531"/>
      <c r="CQA11" s="531"/>
      <c r="CQB11" s="531"/>
      <c r="CQC11" s="531"/>
      <c r="CQD11" s="531"/>
      <c r="CQE11" s="531"/>
      <c r="CQF11" s="531"/>
      <c r="CQG11" s="531"/>
      <c r="CQH11" s="531"/>
      <c r="CQI11" s="531"/>
      <c r="CQJ11" s="531"/>
      <c r="CQK11" s="531"/>
      <c r="CQL11" s="531"/>
      <c r="CQM11" s="531"/>
      <c r="CQN11" s="531"/>
      <c r="CQO11" s="531"/>
      <c r="CQP11" s="531"/>
      <c r="CQQ11" s="531"/>
      <c r="CQR11" s="531"/>
      <c r="CQS11" s="531"/>
      <c r="CQT11" s="531"/>
      <c r="CQU11" s="531"/>
      <c r="CQV11" s="531"/>
      <c r="CQW11" s="531"/>
      <c r="CQX11" s="531"/>
      <c r="CQY11" s="531"/>
      <c r="CQZ11" s="531"/>
      <c r="CRA11" s="531"/>
      <c r="CRB11" s="531"/>
      <c r="CRC11" s="531"/>
      <c r="CRD11" s="531"/>
      <c r="CRE11" s="531"/>
      <c r="CRF11" s="531"/>
      <c r="CRG11" s="531"/>
      <c r="CRH11" s="531"/>
      <c r="CRI11" s="531"/>
      <c r="CRJ11" s="531"/>
      <c r="CRK11" s="531"/>
      <c r="CRL11" s="531"/>
      <c r="CRM11" s="531"/>
      <c r="CRN11" s="531"/>
      <c r="CRO11" s="531"/>
      <c r="CRP11" s="531"/>
      <c r="CRQ11" s="531"/>
      <c r="CRR11" s="531"/>
      <c r="CRS11" s="531"/>
      <c r="CRT11" s="531"/>
      <c r="CRU11" s="531"/>
      <c r="CRV11" s="531"/>
      <c r="CRW11" s="531"/>
      <c r="CRX11" s="531"/>
      <c r="CRY11" s="531"/>
      <c r="CRZ11" s="531"/>
      <c r="CSA11" s="531"/>
      <c r="CSB11" s="531"/>
      <c r="CSC11" s="531"/>
      <c r="CSD11" s="531"/>
      <c r="CSE11" s="531"/>
      <c r="CSF11" s="531"/>
      <c r="CSG11" s="531"/>
      <c r="CSH11" s="531"/>
      <c r="CSI11" s="531"/>
      <c r="CSJ11" s="531"/>
      <c r="CSK11" s="531"/>
      <c r="CSL11" s="531"/>
      <c r="CSM11" s="531"/>
      <c r="CSN11" s="531"/>
      <c r="CSO11" s="531"/>
      <c r="CSP11" s="531"/>
      <c r="CSQ11" s="531"/>
      <c r="CSR11" s="531"/>
      <c r="CSS11" s="531"/>
      <c r="CST11" s="531"/>
      <c r="CSU11" s="531"/>
      <c r="CSV11" s="531"/>
      <c r="CSW11" s="531"/>
      <c r="CSX11" s="531"/>
      <c r="CSY11" s="531"/>
      <c r="CSZ11" s="531"/>
      <c r="CTA11" s="531"/>
      <c r="CTB11" s="531"/>
      <c r="CTC11" s="531"/>
      <c r="CTD11" s="531"/>
      <c r="CTE11" s="531"/>
      <c r="CTF11" s="531"/>
      <c r="CTG11" s="531"/>
      <c r="CTH11" s="531"/>
      <c r="CTI11" s="531"/>
      <c r="CTJ11" s="531"/>
      <c r="CTK11" s="531"/>
      <c r="CTL11" s="531"/>
      <c r="CTM11" s="531"/>
      <c r="CTN11" s="531"/>
      <c r="CTO11" s="531"/>
      <c r="CTP11" s="531"/>
      <c r="CTQ11" s="531"/>
      <c r="CTR11" s="531"/>
      <c r="CTS11" s="531"/>
      <c r="CTT11" s="531"/>
      <c r="CTU11" s="531"/>
      <c r="CTV11" s="531"/>
      <c r="CTW11" s="531"/>
      <c r="CTX11" s="531"/>
      <c r="CTY11" s="531"/>
      <c r="CTZ11" s="531"/>
      <c r="CUA11" s="531"/>
      <c r="CUB11" s="531"/>
      <c r="CUC11" s="531"/>
      <c r="CUD11" s="531"/>
      <c r="CUE11" s="531"/>
      <c r="CUF11" s="531"/>
      <c r="CUG11" s="531"/>
      <c r="CUH11" s="531"/>
      <c r="CUI11" s="531"/>
      <c r="CUJ11" s="531"/>
      <c r="CUK11" s="531"/>
      <c r="CUL11" s="531"/>
      <c r="CUM11" s="531"/>
      <c r="CUN11" s="531"/>
      <c r="CUO11" s="531"/>
      <c r="CUP11" s="531"/>
      <c r="CUQ11" s="531"/>
      <c r="CUR11" s="531"/>
      <c r="CUS11" s="531"/>
      <c r="CUT11" s="531"/>
      <c r="CUU11" s="531"/>
      <c r="CUV11" s="531"/>
      <c r="CUW11" s="531"/>
      <c r="CUX11" s="531"/>
      <c r="CUY11" s="531"/>
      <c r="CUZ11" s="531"/>
      <c r="CVA11" s="531"/>
      <c r="CVB11" s="531"/>
      <c r="CVC11" s="531"/>
      <c r="CVD11" s="531"/>
      <c r="CVE11" s="531"/>
      <c r="CVF11" s="531"/>
      <c r="CVG11" s="531"/>
      <c r="CVH11" s="531"/>
      <c r="CVI11" s="531"/>
      <c r="CVJ11" s="531"/>
      <c r="CVK11" s="531"/>
      <c r="CVL11" s="531"/>
      <c r="CVM11" s="531"/>
      <c r="CVN11" s="531"/>
      <c r="CVO11" s="531"/>
      <c r="CVP11" s="531"/>
      <c r="CVQ11" s="531"/>
      <c r="CVR11" s="531"/>
      <c r="CVS11" s="531"/>
      <c r="CVT11" s="531"/>
      <c r="CVU11" s="531"/>
      <c r="CVV11" s="531"/>
      <c r="CVW11" s="531"/>
      <c r="CVX11" s="531"/>
      <c r="CVY11" s="531"/>
      <c r="CVZ11" s="531"/>
      <c r="CWA11" s="531"/>
      <c r="CWB11" s="531"/>
      <c r="CWC11" s="531"/>
      <c r="CWD11" s="531"/>
      <c r="CWE11" s="531"/>
      <c r="CWF11" s="531"/>
      <c r="CWG11" s="531"/>
      <c r="CWH11" s="531"/>
      <c r="CWI11" s="531"/>
      <c r="CWJ11" s="531"/>
      <c r="CWK11" s="531"/>
      <c r="CWL11" s="531"/>
      <c r="CWM11" s="531"/>
      <c r="CWN11" s="531"/>
      <c r="CWO11" s="531"/>
      <c r="CWP11" s="531"/>
      <c r="CWQ11" s="531"/>
      <c r="CWR11" s="531"/>
      <c r="CWS11" s="531"/>
      <c r="CWT11" s="531"/>
      <c r="CWU11" s="531"/>
      <c r="CWV11" s="531"/>
      <c r="CWW11" s="531"/>
      <c r="CWX11" s="531"/>
      <c r="CWY11" s="531"/>
      <c r="CWZ11" s="531"/>
      <c r="CXA11" s="531"/>
      <c r="CXB11" s="531"/>
      <c r="CXC11" s="531"/>
      <c r="CXD11" s="531"/>
      <c r="CXE11" s="531"/>
      <c r="CXF11" s="531"/>
      <c r="CXG11" s="531"/>
      <c r="CXH11" s="531"/>
      <c r="CXI11" s="531"/>
      <c r="CXJ11" s="531"/>
      <c r="CXK11" s="531"/>
      <c r="CXL11" s="531"/>
      <c r="CXM11" s="531"/>
      <c r="CXN11" s="531"/>
      <c r="CXO11" s="531"/>
      <c r="CXP11" s="531"/>
      <c r="CXQ11" s="531"/>
      <c r="CXR11" s="531"/>
      <c r="CXS11" s="531"/>
      <c r="CXT11" s="531"/>
      <c r="CXU11" s="531"/>
      <c r="CXV11" s="531"/>
      <c r="CXW11" s="531"/>
      <c r="CXX11" s="531"/>
      <c r="CXY11" s="531"/>
      <c r="CXZ11" s="531"/>
      <c r="CYA11" s="531"/>
      <c r="CYB11" s="531"/>
      <c r="CYC11" s="531"/>
      <c r="CYD11" s="531"/>
      <c r="CYE11" s="531"/>
      <c r="CYF11" s="531"/>
      <c r="CYG11" s="531"/>
      <c r="CYH11" s="531"/>
      <c r="CYI11" s="531"/>
      <c r="CYJ11" s="531"/>
      <c r="CYK11" s="531"/>
      <c r="CYL11" s="531"/>
      <c r="CYM11" s="531"/>
      <c r="CYN11" s="531"/>
      <c r="CYO11" s="531"/>
      <c r="CYP11" s="531"/>
      <c r="CYQ11" s="531"/>
      <c r="CYR11" s="531"/>
      <c r="CYS11" s="531"/>
      <c r="CYT11" s="531"/>
      <c r="CYU11" s="531"/>
      <c r="CYV11" s="531"/>
      <c r="CYW11" s="531"/>
      <c r="CYX11" s="531"/>
      <c r="CYY11" s="531"/>
      <c r="CYZ11" s="531"/>
      <c r="CZA11" s="531"/>
      <c r="CZB11" s="531"/>
      <c r="CZC11" s="531"/>
      <c r="CZD11" s="531"/>
      <c r="CZE11" s="531"/>
      <c r="CZF11" s="531"/>
      <c r="CZG11" s="531"/>
      <c r="CZH11" s="531"/>
      <c r="CZI11" s="531"/>
      <c r="CZJ11" s="531"/>
      <c r="CZK11" s="531"/>
      <c r="CZL11" s="531"/>
      <c r="CZM11" s="531"/>
      <c r="CZN11" s="531"/>
      <c r="CZO11" s="531"/>
      <c r="CZP11" s="531"/>
      <c r="CZQ11" s="531"/>
      <c r="CZR11" s="531"/>
      <c r="CZS11" s="531"/>
      <c r="CZT11" s="531"/>
      <c r="CZU11" s="531"/>
      <c r="CZV11" s="531"/>
      <c r="CZW11" s="531"/>
      <c r="CZX11" s="531"/>
      <c r="CZY11" s="531"/>
      <c r="CZZ11" s="531"/>
      <c r="DAA11" s="531"/>
      <c r="DAB11" s="531"/>
      <c r="DAC11" s="531"/>
      <c r="DAD11" s="531"/>
      <c r="DAE11" s="531"/>
      <c r="DAF11" s="531"/>
      <c r="DAG11" s="531"/>
      <c r="DAH11" s="531"/>
      <c r="DAI11" s="531"/>
      <c r="DAJ11" s="531"/>
      <c r="DAK11" s="531"/>
      <c r="DAL11" s="531"/>
      <c r="DAM11" s="531"/>
      <c r="DAN11" s="531"/>
      <c r="DAO11" s="531"/>
      <c r="DAP11" s="531"/>
      <c r="DAQ11" s="531"/>
      <c r="DAR11" s="531"/>
      <c r="DAS11" s="531"/>
      <c r="DAT11" s="531"/>
      <c r="DAU11" s="531"/>
      <c r="DAV11" s="531"/>
      <c r="DAW11" s="531"/>
      <c r="DAX11" s="531"/>
      <c r="DAY11" s="531"/>
      <c r="DAZ11" s="531"/>
      <c r="DBA11" s="531"/>
      <c r="DBB11" s="531"/>
      <c r="DBC11" s="531"/>
      <c r="DBD11" s="531"/>
      <c r="DBE11" s="531"/>
      <c r="DBF11" s="531"/>
      <c r="DBG11" s="531"/>
      <c r="DBH11" s="531"/>
      <c r="DBI11" s="531"/>
      <c r="DBJ11" s="531"/>
      <c r="DBK11" s="531"/>
      <c r="DBL11" s="531"/>
      <c r="DBM11" s="531"/>
      <c r="DBN11" s="531"/>
      <c r="DBO11" s="531"/>
      <c r="DBP11" s="531"/>
      <c r="DBQ11" s="531"/>
      <c r="DBR11" s="531"/>
      <c r="DBS11" s="531"/>
      <c r="DBT11" s="531"/>
      <c r="DBU11" s="531"/>
      <c r="DBV11" s="531"/>
      <c r="DBW11" s="531"/>
      <c r="DBX11" s="531"/>
      <c r="DBY11" s="531"/>
      <c r="DBZ11" s="531"/>
      <c r="DCA11" s="531"/>
      <c r="DCB11" s="531"/>
      <c r="DCC11" s="531"/>
      <c r="DCD11" s="531"/>
      <c r="DCE11" s="531"/>
      <c r="DCF11" s="531"/>
      <c r="DCG11" s="531"/>
      <c r="DCH11" s="531"/>
      <c r="DCI11" s="531"/>
      <c r="DCJ11" s="531"/>
      <c r="DCK11" s="531"/>
      <c r="DCL11" s="531"/>
      <c r="DCM11" s="531"/>
      <c r="DCN11" s="531"/>
      <c r="DCO11" s="531"/>
      <c r="DCP11" s="531"/>
      <c r="DCQ11" s="531"/>
      <c r="DCR11" s="531"/>
      <c r="DCS11" s="531"/>
      <c r="DCT11" s="531"/>
      <c r="DCU11" s="531"/>
      <c r="DCV11" s="531"/>
      <c r="DCW11" s="531"/>
      <c r="DCX11" s="531"/>
      <c r="DCY11" s="531"/>
      <c r="DCZ11" s="531"/>
      <c r="DDA11" s="531"/>
      <c r="DDB11" s="531"/>
      <c r="DDC11" s="531"/>
      <c r="DDD11" s="531"/>
      <c r="DDE11" s="531"/>
      <c r="DDF11" s="531"/>
      <c r="DDG11" s="531"/>
      <c r="DDH11" s="531"/>
      <c r="DDI11" s="531"/>
      <c r="DDJ11" s="531"/>
      <c r="DDK11" s="531"/>
      <c r="DDL11" s="531"/>
      <c r="DDM11" s="531"/>
      <c r="DDN11" s="531"/>
      <c r="DDO11" s="531"/>
      <c r="DDP11" s="531"/>
      <c r="DDQ11" s="531"/>
      <c r="DDR11" s="531"/>
      <c r="DDS11" s="531"/>
      <c r="DDT11" s="531"/>
      <c r="DDU11" s="531"/>
      <c r="DDV11" s="531"/>
      <c r="DDW11" s="531"/>
      <c r="DDX11" s="531"/>
      <c r="DDY11" s="531"/>
      <c r="DDZ11" s="531"/>
      <c r="DEA11" s="531"/>
      <c r="DEB11" s="531"/>
      <c r="DEC11" s="531"/>
      <c r="DED11" s="531"/>
      <c r="DEE11" s="531"/>
      <c r="DEF11" s="531"/>
      <c r="DEG11" s="531"/>
      <c r="DEH11" s="531"/>
      <c r="DEI11" s="531"/>
      <c r="DEJ11" s="531"/>
      <c r="DEK11" s="531"/>
      <c r="DEL11" s="531"/>
      <c r="DEM11" s="531"/>
      <c r="DEN11" s="531"/>
      <c r="DEO11" s="531"/>
      <c r="DEP11" s="531"/>
      <c r="DEQ11" s="531"/>
      <c r="DER11" s="531"/>
      <c r="DES11" s="531"/>
      <c r="DET11" s="531"/>
      <c r="DEU11" s="531"/>
      <c r="DEV11" s="531"/>
      <c r="DEW11" s="531"/>
      <c r="DEX11" s="531"/>
      <c r="DEY11" s="531"/>
      <c r="DEZ11" s="531"/>
      <c r="DFA11" s="531"/>
      <c r="DFB11" s="531"/>
      <c r="DFC11" s="531"/>
      <c r="DFD11" s="531"/>
      <c r="DFE11" s="531"/>
      <c r="DFF11" s="531"/>
      <c r="DFG11" s="531"/>
      <c r="DFH11" s="531"/>
      <c r="DFI11" s="531"/>
      <c r="DFJ11" s="531"/>
      <c r="DFK11" s="531"/>
      <c r="DFL11" s="531"/>
      <c r="DFM11" s="531"/>
      <c r="DFN11" s="531"/>
      <c r="DFO11" s="531"/>
      <c r="DFP11" s="531"/>
      <c r="DFQ11" s="531"/>
      <c r="DFR11" s="531"/>
      <c r="DFS11" s="531"/>
      <c r="DFT11" s="531"/>
      <c r="DFU11" s="531"/>
      <c r="DFV11" s="531"/>
      <c r="DFW11" s="531"/>
      <c r="DFX11" s="531"/>
      <c r="DFY11" s="531"/>
      <c r="DFZ11" s="531"/>
      <c r="DGA11" s="531"/>
      <c r="DGB11" s="531"/>
      <c r="DGC11" s="531"/>
      <c r="DGD11" s="531"/>
      <c r="DGE11" s="531"/>
      <c r="DGF11" s="531"/>
      <c r="DGG11" s="531"/>
      <c r="DGH11" s="531"/>
      <c r="DGI11" s="531"/>
      <c r="DGJ11" s="531"/>
      <c r="DGK11" s="531"/>
      <c r="DGL11" s="531"/>
      <c r="DGM11" s="531"/>
      <c r="DGN11" s="531"/>
      <c r="DGO11" s="531"/>
      <c r="DGP11" s="531"/>
      <c r="DGQ11" s="531"/>
      <c r="DGR11" s="531"/>
      <c r="DGS11" s="531"/>
      <c r="DGT11" s="531"/>
      <c r="DGU11" s="531"/>
      <c r="DGV11" s="531"/>
      <c r="DGW11" s="531"/>
      <c r="DGX11" s="531"/>
      <c r="DGY11" s="531"/>
      <c r="DGZ11" s="531"/>
      <c r="DHA11" s="531"/>
      <c r="DHB11" s="531"/>
      <c r="DHC11" s="531"/>
      <c r="DHD11" s="531"/>
      <c r="DHE11" s="531"/>
      <c r="DHF11" s="531"/>
      <c r="DHG11" s="531"/>
      <c r="DHH11" s="531"/>
      <c r="DHI11" s="531"/>
      <c r="DHJ11" s="531"/>
      <c r="DHK11" s="531"/>
      <c r="DHL11" s="531"/>
      <c r="DHM11" s="531"/>
      <c r="DHN11" s="531"/>
      <c r="DHO11" s="531"/>
      <c r="DHP11" s="531"/>
      <c r="DHQ11" s="531"/>
      <c r="DHR11" s="531"/>
      <c r="DHS11" s="531"/>
      <c r="DHT11" s="531"/>
      <c r="DHU11" s="531"/>
      <c r="DHV11" s="531"/>
      <c r="DHW11" s="531"/>
      <c r="DHX11" s="531"/>
      <c r="DHY11" s="531"/>
      <c r="DHZ11" s="531"/>
      <c r="DIA11" s="531"/>
      <c r="DIB11" s="531"/>
      <c r="DIC11" s="531"/>
      <c r="DID11" s="531"/>
      <c r="DIE11" s="531"/>
      <c r="DIF11" s="531"/>
      <c r="DIG11" s="531"/>
      <c r="DIH11" s="531"/>
      <c r="DII11" s="531"/>
      <c r="DIJ11" s="531"/>
      <c r="DIK11" s="531"/>
      <c r="DIL11" s="531"/>
      <c r="DIM11" s="531"/>
      <c r="DIN11" s="531"/>
      <c r="DIO11" s="531"/>
      <c r="DIP11" s="531"/>
      <c r="DIQ11" s="531"/>
      <c r="DIR11" s="531"/>
      <c r="DIS11" s="531"/>
      <c r="DIT11" s="531"/>
      <c r="DIU11" s="531"/>
      <c r="DIV11" s="531"/>
      <c r="DIW11" s="531"/>
      <c r="DIX11" s="531"/>
      <c r="DIY11" s="531"/>
      <c r="DIZ11" s="531"/>
      <c r="DJA11" s="531"/>
      <c r="DJB11" s="531"/>
      <c r="DJC11" s="531"/>
      <c r="DJD11" s="531"/>
      <c r="DJE11" s="531"/>
      <c r="DJF11" s="531"/>
      <c r="DJG11" s="531"/>
      <c r="DJH11" s="531"/>
      <c r="DJI11" s="531"/>
      <c r="DJJ11" s="531"/>
      <c r="DJK11" s="531"/>
      <c r="DJL11" s="531"/>
      <c r="DJM11" s="531"/>
      <c r="DJN11" s="531"/>
      <c r="DJO11" s="531"/>
      <c r="DJP11" s="531"/>
      <c r="DJQ11" s="531"/>
      <c r="DJR11" s="531"/>
      <c r="DJS11" s="531"/>
      <c r="DJT11" s="531"/>
      <c r="DJU11" s="531"/>
      <c r="DJV11" s="531"/>
      <c r="DJW11" s="531"/>
      <c r="DJX11" s="531"/>
      <c r="DJY11" s="531"/>
      <c r="DJZ11" s="531"/>
      <c r="DKA11" s="531"/>
      <c r="DKB11" s="531"/>
      <c r="DKC11" s="531"/>
      <c r="DKD11" s="531"/>
      <c r="DKE11" s="531"/>
      <c r="DKF11" s="531"/>
      <c r="DKG11" s="531"/>
      <c r="DKH11" s="531"/>
      <c r="DKI11" s="531"/>
      <c r="DKJ11" s="531"/>
      <c r="DKK11" s="531"/>
      <c r="DKL11" s="531"/>
      <c r="DKM11" s="531"/>
      <c r="DKN11" s="531"/>
      <c r="DKO11" s="531"/>
      <c r="DKP11" s="531"/>
      <c r="DKQ11" s="531"/>
      <c r="DKR11" s="531"/>
      <c r="DKS11" s="531"/>
      <c r="DKT11" s="531"/>
      <c r="DKU11" s="531"/>
      <c r="DKV11" s="531"/>
      <c r="DKW11" s="531"/>
      <c r="DKX11" s="531"/>
      <c r="DKY11" s="531"/>
      <c r="DKZ11" s="531"/>
      <c r="DLA11" s="531"/>
      <c r="DLB11" s="531"/>
      <c r="DLC11" s="531"/>
      <c r="DLD11" s="531"/>
      <c r="DLE11" s="531"/>
      <c r="DLF11" s="531"/>
      <c r="DLG11" s="531"/>
      <c r="DLH11" s="531"/>
      <c r="DLI11" s="531"/>
      <c r="DLJ11" s="531"/>
      <c r="DLK11" s="531"/>
      <c r="DLL11" s="531"/>
      <c r="DLM11" s="531"/>
      <c r="DLN11" s="531"/>
      <c r="DLO11" s="531"/>
      <c r="DLP11" s="531"/>
      <c r="DLQ11" s="531"/>
      <c r="DLR11" s="531"/>
      <c r="DLS11" s="531"/>
      <c r="DLT11" s="531"/>
      <c r="DLU11" s="531"/>
      <c r="DLV11" s="531"/>
      <c r="DLW11" s="531"/>
      <c r="DLX11" s="531"/>
      <c r="DLY11" s="531"/>
      <c r="DLZ11" s="531"/>
      <c r="DMA11" s="531"/>
      <c r="DMB11" s="531"/>
      <c r="DMC11" s="531"/>
      <c r="DMD11" s="531"/>
      <c r="DME11" s="531"/>
      <c r="DMF11" s="531"/>
      <c r="DMG11" s="531"/>
      <c r="DMH11" s="531"/>
      <c r="DMI11" s="531"/>
      <c r="DMJ11" s="531"/>
      <c r="DMK11" s="531"/>
      <c r="DML11" s="531"/>
      <c r="DMM11" s="531"/>
      <c r="DMN11" s="531"/>
      <c r="DMO11" s="531"/>
      <c r="DMP11" s="531"/>
      <c r="DMQ11" s="531"/>
      <c r="DMR11" s="531"/>
      <c r="DMS11" s="531"/>
      <c r="DMT11" s="531"/>
      <c r="DMU11" s="531"/>
      <c r="DMV11" s="531"/>
      <c r="DMW11" s="531"/>
      <c r="DMX11" s="531"/>
      <c r="DMY11" s="531"/>
      <c r="DMZ11" s="531"/>
      <c r="DNA11" s="531"/>
      <c r="DNB11" s="531"/>
      <c r="DNC11" s="531"/>
      <c r="DND11" s="531"/>
      <c r="DNE11" s="531"/>
      <c r="DNF11" s="531"/>
      <c r="DNG11" s="531"/>
      <c r="DNH11" s="531"/>
      <c r="DNI11" s="531"/>
      <c r="DNJ11" s="531"/>
      <c r="DNK11" s="531"/>
      <c r="DNL11" s="531"/>
      <c r="DNM11" s="531"/>
      <c r="DNN11" s="531"/>
      <c r="DNO11" s="531"/>
      <c r="DNP11" s="531"/>
      <c r="DNQ11" s="531"/>
      <c r="DNR11" s="531"/>
      <c r="DNS11" s="531"/>
      <c r="DNT11" s="531"/>
      <c r="DNU11" s="531"/>
      <c r="DNV11" s="531"/>
      <c r="DNW11" s="531"/>
      <c r="DNX11" s="531"/>
      <c r="DNY11" s="531"/>
      <c r="DNZ11" s="531"/>
      <c r="DOA11" s="531"/>
      <c r="DOB11" s="531"/>
      <c r="DOC11" s="531"/>
      <c r="DOD11" s="531"/>
      <c r="DOE11" s="531"/>
      <c r="DOF11" s="531"/>
      <c r="DOG11" s="531"/>
      <c r="DOH11" s="531"/>
      <c r="DOI11" s="531"/>
      <c r="DOJ11" s="531"/>
      <c r="DOK11" s="531"/>
      <c r="DOL11" s="531"/>
      <c r="DOM11" s="531"/>
      <c r="DON11" s="531"/>
      <c r="DOO11" s="531"/>
      <c r="DOP11" s="531"/>
      <c r="DOQ11" s="531"/>
      <c r="DOR11" s="531"/>
      <c r="DOS11" s="531"/>
      <c r="DOT11" s="531"/>
      <c r="DOU11" s="531"/>
      <c r="DOV11" s="531"/>
      <c r="DOW11" s="531"/>
      <c r="DOX11" s="531"/>
      <c r="DOY11" s="531"/>
      <c r="DOZ11" s="531"/>
      <c r="DPA11" s="531"/>
      <c r="DPB11" s="531"/>
      <c r="DPC11" s="531"/>
      <c r="DPD11" s="531"/>
      <c r="DPE11" s="531"/>
      <c r="DPF11" s="531"/>
      <c r="DPG11" s="531"/>
      <c r="DPH11" s="531"/>
      <c r="DPI11" s="531"/>
      <c r="DPJ11" s="531"/>
      <c r="DPK11" s="531"/>
      <c r="DPL11" s="531"/>
      <c r="DPM11" s="531"/>
      <c r="DPN11" s="531"/>
      <c r="DPO11" s="531"/>
      <c r="DPP11" s="531"/>
      <c r="DPQ11" s="531"/>
      <c r="DPR11" s="531"/>
      <c r="DPS11" s="531"/>
      <c r="DPT11" s="531"/>
      <c r="DPU11" s="531"/>
      <c r="DPV11" s="531"/>
      <c r="DPW11" s="531"/>
      <c r="DPX11" s="531"/>
      <c r="DPY11" s="531"/>
      <c r="DPZ11" s="531"/>
      <c r="DQA11" s="531"/>
      <c r="DQB11" s="531"/>
      <c r="DQC11" s="531"/>
      <c r="DQD11" s="531"/>
      <c r="DQE11" s="531"/>
      <c r="DQF11" s="531"/>
      <c r="DQG11" s="531"/>
      <c r="DQH11" s="531"/>
      <c r="DQI11" s="531"/>
      <c r="DQJ11" s="531"/>
      <c r="DQK11" s="531"/>
      <c r="DQL11" s="531"/>
      <c r="DQM11" s="531"/>
      <c r="DQN11" s="531"/>
      <c r="DQO11" s="531"/>
      <c r="DQP11" s="531"/>
      <c r="DQQ11" s="531"/>
      <c r="DQR11" s="531"/>
      <c r="DQS11" s="531"/>
      <c r="DQT11" s="531"/>
      <c r="DQU11" s="531"/>
      <c r="DQV11" s="531"/>
      <c r="DQW11" s="531"/>
      <c r="DQX11" s="531"/>
      <c r="DQY11" s="531"/>
      <c r="DQZ11" s="531"/>
      <c r="DRA11" s="531"/>
      <c r="DRB11" s="531"/>
      <c r="DRC11" s="531"/>
      <c r="DRD11" s="531"/>
      <c r="DRE11" s="531"/>
      <c r="DRF11" s="531"/>
      <c r="DRG11" s="531"/>
      <c r="DRH11" s="531"/>
      <c r="DRI11" s="531"/>
      <c r="DRJ11" s="531"/>
      <c r="DRK11" s="531"/>
      <c r="DRL11" s="531"/>
      <c r="DRM11" s="531"/>
      <c r="DRN11" s="531"/>
      <c r="DRO11" s="531"/>
      <c r="DRP11" s="531"/>
      <c r="DRQ11" s="531"/>
      <c r="DRR11" s="531"/>
      <c r="DRS11" s="531"/>
      <c r="DRT11" s="531"/>
      <c r="DRU11" s="531"/>
      <c r="DRV11" s="531"/>
      <c r="DRW11" s="531"/>
      <c r="DRX11" s="531"/>
      <c r="DRY11" s="531"/>
      <c r="DRZ11" s="531"/>
      <c r="DSA11" s="531"/>
      <c r="DSB11" s="531"/>
      <c r="DSC11" s="531"/>
      <c r="DSD11" s="531"/>
      <c r="DSE11" s="531"/>
      <c r="DSF11" s="531"/>
      <c r="DSG11" s="531"/>
      <c r="DSH11" s="531"/>
      <c r="DSI11" s="531"/>
      <c r="DSJ11" s="531"/>
      <c r="DSK11" s="531"/>
      <c r="DSL11" s="531"/>
      <c r="DSM11" s="531"/>
      <c r="DSN11" s="531"/>
      <c r="DSO11" s="531"/>
      <c r="DSP11" s="531"/>
      <c r="DSQ11" s="531"/>
      <c r="DSR11" s="531"/>
      <c r="DSS11" s="531"/>
      <c r="DST11" s="531"/>
      <c r="DSU11" s="531"/>
      <c r="DSV11" s="531"/>
      <c r="DSW11" s="531"/>
      <c r="DSX11" s="531"/>
      <c r="DSY11" s="531"/>
      <c r="DSZ11" s="531"/>
      <c r="DTA11" s="531"/>
      <c r="DTB11" s="531"/>
      <c r="DTC11" s="531"/>
      <c r="DTD11" s="531"/>
      <c r="DTE11" s="531"/>
      <c r="DTF11" s="531"/>
      <c r="DTG11" s="531"/>
      <c r="DTH11" s="531"/>
      <c r="DTI11" s="531"/>
      <c r="DTJ11" s="531"/>
      <c r="DTK11" s="531"/>
      <c r="DTL11" s="531"/>
      <c r="DTM11" s="531"/>
      <c r="DTN11" s="531"/>
      <c r="DTO11" s="531"/>
      <c r="DTP11" s="531"/>
      <c r="DTQ11" s="531"/>
      <c r="DTR11" s="531"/>
      <c r="DTS11" s="531"/>
      <c r="DTT11" s="531"/>
      <c r="DTU11" s="531"/>
      <c r="DTV11" s="531"/>
      <c r="DTW11" s="531"/>
      <c r="DTX11" s="531"/>
      <c r="DTY11" s="531"/>
      <c r="DTZ11" s="531"/>
      <c r="DUA11" s="531"/>
      <c r="DUB11" s="531"/>
      <c r="DUC11" s="531"/>
      <c r="DUD11" s="531"/>
      <c r="DUE11" s="531"/>
      <c r="DUF11" s="531"/>
      <c r="DUG11" s="531"/>
      <c r="DUH11" s="531"/>
      <c r="DUI11" s="531"/>
      <c r="DUJ11" s="531"/>
      <c r="DUK11" s="531"/>
      <c r="DUL11" s="531"/>
      <c r="DUM11" s="531"/>
      <c r="DUN11" s="531"/>
      <c r="DUO11" s="531"/>
      <c r="DUP11" s="531"/>
      <c r="DUQ11" s="531"/>
      <c r="DUR11" s="531"/>
      <c r="DUS11" s="531"/>
      <c r="DUT11" s="531"/>
      <c r="DUU11" s="531"/>
      <c r="DUV11" s="531"/>
      <c r="DUW11" s="531"/>
      <c r="DUX11" s="531"/>
      <c r="DUY11" s="531"/>
      <c r="DUZ11" s="531"/>
      <c r="DVA11" s="531"/>
      <c r="DVB11" s="531"/>
      <c r="DVC11" s="531"/>
      <c r="DVD11" s="531"/>
      <c r="DVE11" s="531"/>
      <c r="DVF11" s="531"/>
      <c r="DVG11" s="531"/>
      <c r="DVH11" s="531"/>
      <c r="DVI11" s="531"/>
      <c r="DVJ11" s="531"/>
      <c r="DVK11" s="531"/>
      <c r="DVL11" s="531"/>
      <c r="DVM11" s="531"/>
      <c r="DVN11" s="531"/>
      <c r="DVO11" s="531"/>
      <c r="DVP11" s="531"/>
      <c r="DVQ11" s="531"/>
      <c r="DVR11" s="531"/>
      <c r="DVS11" s="531"/>
      <c r="DVT11" s="531"/>
      <c r="DVU11" s="531"/>
      <c r="DVV11" s="531"/>
      <c r="DVW11" s="531"/>
      <c r="DVX11" s="531"/>
      <c r="DVY11" s="531"/>
      <c r="DVZ11" s="531"/>
      <c r="DWA11" s="531"/>
      <c r="DWB11" s="531"/>
      <c r="DWC11" s="531"/>
      <c r="DWD11" s="531"/>
      <c r="DWE11" s="531"/>
      <c r="DWF11" s="531"/>
      <c r="DWG11" s="531"/>
      <c r="DWH11" s="531"/>
      <c r="DWI11" s="531"/>
      <c r="DWJ11" s="531"/>
      <c r="DWK11" s="531"/>
      <c r="DWL11" s="531"/>
      <c r="DWM11" s="531"/>
      <c r="DWN11" s="531"/>
      <c r="DWO11" s="531"/>
      <c r="DWP11" s="531"/>
      <c r="DWQ11" s="531"/>
      <c r="DWR11" s="531"/>
      <c r="DWS11" s="531"/>
      <c r="DWT11" s="531"/>
      <c r="DWU11" s="531"/>
      <c r="DWV11" s="531"/>
      <c r="DWW11" s="531"/>
      <c r="DWX11" s="531"/>
      <c r="DWY11" s="531"/>
      <c r="DWZ11" s="531"/>
      <c r="DXA11" s="531"/>
      <c r="DXB11" s="531"/>
      <c r="DXC11" s="531"/>
      <c r="DXD11" s="531"/>
      <c r="DXE11" s="531"/>
      <c r="DXF11" s="531"/>
      <c r="DXG11" s="531"/>
      <c r="DXH11" s="531"/>
      <c r="DXI11" s="531"/>
      <c r="DXJ11" s="531"/>
      <c r="DXK11" s="531"/>
      <c r="DXL11" s="531"/>
      <c r="DXM11" s="531"/>
      <c r="DXN11" s="531"/>
      <c r="DXO11" s="531"/>
      <c r="DXP11" s="531"/>
      <c r="DXQ11" s="531"/>
      <c r="DXR11" s="531"/>
      <c r="DXS11" s="531"/>
      <c r="DXT11" s="531"/>
      <c r="DXU11" s="531"/>
      <c r="DXV11" s="531"/>
      <c r="DXW11" s="531"/>
      <c r="DXX11" s="531"/>
      <c r="DXY11" s="531"/>
      <c r="DXZ11" s="531"/>
      <c r="DYA11" s="531"/>
      <c r="DYB11" s="531"/>
      <c r="DYC11" s="531"/>
      <c r="DYD11" s="531"/>
      <c r="DYE11" s="531"/>
      <c r="DYF11" s="531"/>
      <c r="DYG11" s="531"/>
      <c r="DYH11" s="531"/>
      <c r="DYI11" s="531"/>
      <c r="DYJ11" s="531"/>
      <c r="DYK11" s="531"/>
      <c r="DYL11" s="531"/>
      <c r="DYM11" s="531"/>
      <c r="DYN11" s="531"/>
      <c r="DYO11" s="531"/>
      <c r="DYP11" s="531"/>
      <c r="DYQ11" s="531"/>
      <c r="DYR11" s="531"/>
      <c r="DYS11" s="531"/>
      <c r="DYT11" s="531"/>
      <c r="DYU11" s="531"/>
      <c r="DYV11" s="531"/>
      <c r="DYW11" s="531"/>
      <c r="DYX11" s="531"/>
      <c r="DYY11" s="531"/>
      <c r="DYZ11" s="531"/>
      <c r="DZA11" s="531"/>
      <c r="DZB11" s="531"/>
      <c r="DZC11" s="531"/>
      <c r="DZD11" s="531"/>
      <c r="DZE11" s="531"/>
      <c r="DZF11" s="531"/>
      <c r="DZG11" s="531"/>
      <c r="DZH11" s="531"/>
      <c r="DZI11" s="531"/>
      <c r="DZJ11" s="531"/>
      <c r="DZK11" s="531"/>
      <c r="DZL11" s="531"/>
      <c r="DZM11" s="531"/>
      <c r="DZN11" s="531"/>
      <c r="DZO11" s="531"/>
      <c r="DZP11" s="531"/>
      <c r="DZQ11" s="531"/>
      <c r="DZR11" s="531"/>
      <c r="DZS11" s="531"/>
      <c r="DZT11" s="531"/>
      <c r="DZU11" s="531"/>
      <c r="DZV11" s="531"/>
      <c r="DZW11" s="531"/>
      <c r="DZX11" s="531"/>
      <c r="DZY11" s="531"/>
      <c r="DZZ11" s="531"/>
      <c r="EAA11" s="531"/>
      <c r="EAB11" s="531"/>
      <c r="EAC11" s="531"/>
      <c r="EAD11" s="531"/>
      <c r="EAE11" s="531"/>
      <c r="EAF11" s="531"/>
      <c r="EAG11" s="531"/>
      <c r="EAH11" s="531"/>
      <c r="EAI11" s="531"/>
      <c r="EAJ11" s="531"/>
      <c r="EAK11" s="531"/>
      <c r="EAL11" s="531"/>
      <c r="EAM11" s="531"/>
      <c r="EAN11" s="531"/>
      <c r="EAO11" s="531"/>
      <c r="EAP11" s="531"/>
      <c r="EAQ11" s="531"/>
      <c r="EAR11" s="531"/>
      <c r="EAS11" s="531"/>
      <c r="EAT11" s="531"/>
      <c r="EAU11" s="531"/>
      <c r="EAV11" s="531"/>
      <c r="EAW11" s="531"/>
      <c r="EAX11" s="531"/>
      <c r="EAY11" s="531"/>
      <c r="EAZ11" s="531"/>
      <c r="EBA11" s="531"/>
      <c r="EBB11" s="531"/>
      <c r="EBC11" s="531"/>
      <c r="EBD11" s="531"/>
      <c r="EBE11" s="531"/>
      <c r="EBF11" s="531"/>
      <c r="EBG11" s="531"/>
      <c r="EBH11" s="531"/>
      <c r="EBI11" s="531"/>
      <c r="EBJ11" s="531"/>
      <c r="EBK11" s="531"/>
      <c r="EBL11" s="531"/>
      <c r="EBM11" s="531"/>
      <c r="EBN11" s="531"/>
      <c r="EBO11" s="531"/>
      <c r="EBP11" s="531"/>
      <c r="EBQ11" s="531"/>
      <c r="EBR11" s="531"/>
      <c r="EBS11" s="531"/>
      <c r="EBT11" s="531"/>
      <c r="EBU11" s="531"/>
      <c r="EBV11" s="531"/>
      <c r="EBW11" s="531"/>
      <c r="EBX11" s="531"/>
      <c r="EBY11" s="531"/>
      <c r="EBZ11" s="531"/>
      <c r="ECA11" s="531"/>
      <c r="ECB11" s="531"/>
      <c r="ECC11" s="531"/>
      <c r="ECD11" s="531"/>
      <c r="ECE11" s="531"/>
      <c r="ECF11" s="531"/>
      <c r="ECG11" s="531"/>
      <c r="ECH11" s="531"/>
      <c r="ECI11" s="531"/>
      <c r="ECJ11" s="531"/>
      <c r="ECK11" s="531"/>
      <c r="ECL11" s="531"/>
      <c r="ECM11" s="531"/>
      <c r="ECN11" s="531"/>
      <c r="ECO11" s="531"/>
      <c r="ECP11" s="531"/>
      <c r="ECQ11" s="531"/>
      <c r="ECR11" s="531"/>
      <c r="ECS11" s="531"/>
      <c r="ECT11" s="531"/>
      <c r="ECU11" s="531"/>
      <c r="ECV11" s="531"/>
      <c r="ECW11" s="531"/>
      <c r="ECX11" s="531"/>
      <c r="ECY11" s="531"/>
      <c r="ECZ11" s="531"/>
      <c r="EDA11" s="531"/>
      <c r="EDB11" s="531"/>
      <c r="EDC11" s="531"/>
      <c r="EDD11" s="531"/>
      <c r="EDE11" s="531"/>
      <c r="EDF11" s="531"/>
      <c r="EDG11" s="531"/>
      <c r="EDH11" s="531"/>
      <c r="EDI11" s="531"/>
      <c r="EDJ11" s="531"/>
      <c r="EDK11" s="531"/>
      <c r="EDL11" s="531"/>
      <c r="EDM11" s="531"/>
      <c r="EDN11" s="531"/>
      <c r="EDO11" s="531"/>
      <c r="EDP11" s="531"/>
      <c r="EDQ11" s="531"/>
      <c r="EDR11" s="531"/>
      <c r="EDS11" s="531"/>
      <c r="EDT11" s="531"/>
      <c r="EDU11" s="531"/>
      <c r="EDV11" s="531"/>
      <c r="EDW11" s="531"/>
      <c r="EDX11" s="531"/>
      <c r="EDY11" s="531"/>
      <c r="EDZ11" s="531"/>
      <c r="EEA11" s="531"/>
      <c r="EEB11" s="531"/>
      <c r="EEC11" s="531"/>
      <c r="EED11" s="531"/>
      <c r="EEE11" s="531"/>
      <c r="EEF11" s="531"/>
      <c r="EEG11" s="531"/>
      <c r="EEH11" s="531"/>
      <c r="EEI11" s="531"/>
      <c r="EEJ11" s="531"/>
      <c r="EEK11" s="531"/>
      <c r="EEL11" s="531"/>
      <c r="EEM11" s="531"/>
      <c r="EEN11" s="531"/>
      <c r="EEO11" s="531"/>
      <c r="EEP11" s="531"/>
      <c r="EEQ11" s="531"/>
      <c r="EER11" s="531"/>
      <c r="EES11" s="531"/>
      <c r="EET11" s="531"/>
      <c r="EEU11" s="531"/>
      <c r="EEV11" s="531"/>
      <c r="EEW11" s="531"/>
      <c r="EEX11" s="531"/>
      <c r="EEY11" s="531"/>
      <c r="EEZ11" s="531"/>
      <c r="EFA11" s="531"/>
      <c r="EFB11" s="531"/>
      <c r="EFC11" s="531"/>
      <c r="EFD11" s="531"/>
      <c r="EFE11" s="531"/>
      <c r="EFF11" s="531"/>
      <c r="EFG11" s="531"/>
      <c r="EFH11" s="531"/>
      <c r="EFI11" s="531"/>
      <c r="EFJ11" s="531"/>
      <c r="EFK11" s="531"/>
      <c r="EFL11" s="531"/>
      <c r="EFM11" s="531"/>
      <c r="EFN11" s="531"/>
      <c r="EFO11" s="531"/>
      <c r="EFP11" s="531"/>
      <c r="EFQ11" s="531"/>
      <c r="EFR11" s="531"/>
      <c r="EFS11" s="531"/>
      <c r="EFT11" s="531"/>
      <c r="EFU11" s="531"/>
      <c r="EFV11" s="531"/>
      <c r="EFW11" s="531"/>
      <c r="EFX11" s="531"/>
      <c r="EFY11" s="531"/>
      <c r="EFZ11" s="531"/>
      <c r="EGA11" s="531"/>
      <c r="EGB11" s="531"/>
      <c r="EGC11" s="531"/>
      <c r="EGD11" s="531"/>
      <c r="EGE11" s="531"/>
      <c r="EGF11" s="531"/>
      <c r="EGG11" s="531"/>
      <c r="EGH11" s="531"/>
      <c r="EGI11" s="531"/>
      <c r="EGJ11" s="531"/>
      <c r="EGK11" s="531"/>
      <c r="EGL11" s="531"/>
      <c r="EGM11" s="531"/>
      <c r="EGN11" s="531"/>
      <c r="EGO11" s="531"/>
      <c r="EGP11" s="531"/>
      <c r="EGQ11" s="531"/>
      <c r="EGR11" s="531"/>
      <c r="EGS11" s="531"/>
      <c r="EGT11" s="531"/>
      <c r="EGU11" s="531"/>
      <c r="EGV11" s="531"/>
      <c r="EGW11" s="531"/>
      <c r="EGX11" s="531"/>
      <c r="EGY11" s="531"/>
      <c r="EGZ11" s="531"/>
      <c r="EHA11" s="531"/>
      <c r="EHB11" s="531"/>
      <c r="EHC11" s="531"/>
      <c r="EHD11" s="531"/>
      <c r="EHE11" s="531"/>
      <c r="EHF11" s="531"/>
      <c r="EHG11" s="531"/>
      <c r="EHH11" s="531"/>
      <c r="EHI11" s="531"/>
      <c r="EHJ11" s="531"/>
      <c r="EHK11" s="531"/>
      <c r="EHL11" s="531"/>
      <c r="EHM11" s="531"/>
      <c r="EHN11" s="531"/>
      <c r="EHO11" s="531"/>
      <c r="EHP11" s="531"/>
      <c r="EHQ11" s="531"/>
      <c r="EHR11" s="531"/>
      <c r="EHS11" s="531"/>
      <c r="EHT11" s="531"/>
      <c r="EHU11" s="531"/>
      <c r="EHV11" s="531"/>
      <c r="EHW11" s="531"/>
      <c r="EHX11" s="531"/>
      <c r="EHY11" s="531"/>
      <c r="EHZ11" s="531"/>
      <c r="EIA11" s="531"/>
      <c r="EIB11" s="531"/>
      <c r="EIC11" s="531"/>
      <c r="EID11" s="531"/>
      <c r="EIE11" s="531"/>
      <c r="EIF11" s="531"/>
      <c r="EIG11" s="531"/>
      <c r="EIH11" s="531"/>
      <c r="EII11" s="531"/>
      <c r="EIJ11" s="531"/>
      <c r="EIK11" s="531"/>
      <c r="EIL11" s="531"/>
      <c r="EIM11" s="531"/>
      <c r="EIN11" s="531"/>
      <c r="EIO11" s="531"/>
      <c r="EIP11" s="531"/>
      <c r="EIQ11" s="531"/>
      <c r="EIR11" s="531"/>
      <c r="EIS11" s="531"/>
      <c r="EIT11" s="531"/>
      <c r="EIU11" s="531"/>
      <c r="EIV11" s="531"/>
      <c r="EIW11" s="531"/>
      <c r="EIX11" s="531"/>
      <c r="EIY11" s="531"/>
      <c r="EIZ11" s="531"/>
      <c r="EJA11" s="531"/>
      <c r="EJB11" s="531"/>
      <c r="EJC11" s="531"/>
      <c r="EJD11" s="531"/>
      <c r="EJE11" s="531"/>
      <c r="EJF11" s="531"/>
      <c r="EJG11" s="531"/>
      <c r="EJH11" s="531"/>
      <c r="EJI11" s="531"/>
      <c r="EJJ11" s="531"/>
      <c r="EJK11" s="531"/>
      <c r="EJL11" s="531"/>
      <c r="EJM11" s="531"/>
      <c r="EJN11" s="531"/>
      <c r="EJO11" s="531"/>
      <c r="EJP11" s="531"/>
      <c r="EJQ11" s="531"/>
      <c r="EJR11" s="531"/>
      <c r="EJS11" s="531"/>
      <c r="EJT11" s="531"/>
      <c r="EJU11" s="531"/>
      <c r="EJV11" s="531"/>
      <c r="EJW11" s="531"/>
      <c r="EJX11" s="531"/>
      <c r="EJY11" s="531"/>
      <c r="EJZ11" s="531"/>
      <c r="EKA11" s="531"/>
      <c r="EKB11" s="531"/>
      <c r="EKC11" s="531"/>
      <c r="EKD11" s="531"/>
      <c r="EKE11" s="531"/>
      <c r="EKF11" s="531"/>
      <c r="EKG11" s="531"/>
      <c r="EKH11" s="531"/>
      <c r="EKI11" s="531"/>
      <c r="EKJ11" s="531"/>
      <c r="EKK11" s="531"/>
      <c r="EKL11" s="531"/>
      <c r="EKM11" s="531"/>
      <c r="EKN11" s="531"/>
      <c r="EKO11" s="531"/>
      <c r="EKP11" s="531"/>
      <c r="EKQ11" s="531"/>
      <c r="EKR11" s="531"/>
      <c r="EKS11" s="531"/>
      <c r="EKT11" s="531"/>
      <c r="EKU11" s="531"/>
      <c r="EKV11" s="531"/>
      <c r="EKW11" s="531"/>
      <c r="EKX11" s="531"/>
      <c r="EKY11" s="531"/>
      <c r="EKZ11" s="531"/>
      <c r="ELA11" s="531"/>
      <c r="ELB11" s="531"/>
      <c r="ELC11" s="531"/>
      <c r="ELD11" s="531"/>
      <c r="ELE11" s="531"/>
      <c r="ELF11" s="531"/>
      <c r="ELG11" s="531"/>
      <c r="ELH11" s="531"/>
      <c r="ELI11" s="531"/>
      <c r="ELJ11" s="531"/>
      <c r="ELK11" s="531"/>
      <c r="ELL11" s="531"/>
      <c r="ELM11" s="531"/>
      <c r="ELN11" s="531"/>
      <c r="ELO11" s="531"/>
      <c r="ELP11" s="531"/>
      <c r="ELQ11" s="531"/>
      <c r="ELR11" s="531"/>
      <c r="ELS11" s="531"/>
      <c r="ELT11" s="531"/>
      <c r="ELU11" s="531"/>
      <c r="ELV11" s="531"/>
      <c r="ELW11" s="531"/>
      <c r="ELX11" s="531"/>
      <c r="ELY11" s="531"/>
      <c r="ELZ11" s="531"/>
      <c r="EMA11" s="531"/>
      <c r="EMB11" s="531"/>
      <c r="EMC11" s="531"/>
      <c r="EMD11" s="531"/>
      <c r="EME11" s="531"/>
      <c r="EMF11" s="531"/>
      <c r="EMG11" s="531"/>
      <c r="EMH11" s="531"/>
      <c r="EMI11" s="531"/>
      <c r="EMJ11" s="531"/>
      <c r="EMK11" s="531"/>
      <c r="EML11" s="531"/>
      <c r="EMM11" s="531"/>
      <c r="EMN11" s="531"/>
      <c r="EMO11" s="531"/>
      <c r="EMP11" s="531"/>
      <c r="EMQ11" s="531"/>
      <c r="EMR11" s="531"/>
      <c r="EMS11" s="531"/>
      <c r="EMT11" s="531"/>
      <c r="EMU11" s="531"/>
      <c r="EMV11" s="531"/>
      <c r="EMW11" s="531"/>
      <c r="EMX11" s="531"/>
      <c r="EMY11" s="531"/>
      <c r="EMZ11" s="531"/>
      <c r="ENA11" s="531"/>
      <c r="ENB11" s="531"/>
      <c r="ENC11" s="531"/>
      <c r="END11" s="531"/>
      <c r="ENE11" s="531"/>
      <c r="ENF11" s="531"/>
      <c r="ENG11" s="531"/>
      <c r="ENH11" s="531"/>
      <c r="ENI11" s="531"/>
      <c r="ENJ11" s="531"/>
      <c r="ENK11" s="531"/>
      <c r="ENL11" s="531"/>
      <c r="ENM11" s="531"/>
      <c r="ENN11" s="531"/>
      <c r="ENO11" s="531"/>
      <c r="ENP11" s="531"/>
      <c r="ENQ11" s="531"/>
      <c r="ENR11" s="531"/>
      <c r="ENS11" s="531"/>
      <c r="ENT11" s="531"/>
      <c r="ENU11" s="531"/>
      <c r="ENV11" s="531"/>
      <c r="ENW11" s="531"/>
      <c r="ENX11" s="531"/>
      <c r="ENY11" s="531"/>
      <c r="ENZ11" s="531"/>
      <c r="EOA11" s="531"/>
      <c r="EOB11" s="531"/>
      <c r="EOC11" s="531"/>
      <c r="EOD11" s="531"/>
      <c r="EOE11" s="531"/>
      <c r="EOF11" s="531"/>
      <c r="EOG11" s="531"/>
      <c r="EOH11" s="531"/>
      <c r="EOI11" s="531"/>
      <c r="EOJ11" s="531"/>
      <c r="EOK11" s="531"/>
      <c r="EOL11" s="531"/>
      <c r="EOM11" s="531"/>
      <c r="EON11" s="531"/>
      <c r="EOO11" s="531"/>
      <c r="EOP11" s="531"/>
      <c r="EOQ11" s="531"/>
      <c r="EOR11" s="531"/>
      <c r="EOS11" s="531"/>
      <c r="EOT11" s="531"/>
      <c r="EOU11" s="531"/>
      <c r="EOV11" s="531"/>
      <c r="EOW11" s="531"/>
      <c r="EOX11" s="531"/>
      <c r="EOY11" s="531"/>
      <c r="EOZ11" s="531"/>
      <c r="EPA11" s="531"/>
      <c r="EPB11" s="531"/>
      <c r="EPC11" s="531"/>
      <c r="EPD11" s="531"/>
      <c r="EPE11" s="531"/>
      <c r="EPF11" s="531"/>
      <c r="EPG11" s="531"/>
      <c r="EPH11" s="531"/>
      <c r="EPI11" s="531"/>
      <c r="EPJ11" s="531"/>
      <c r="EPK11" s="531"/>
      <c r="EPL11" s="531"/>
      <c r="EPM11" s="531"/>
      <c r="EPN11" s="531"/>
      <c r="EPO11" s="531"/>
      <c r="EPP11" s="531"/>
      <c r="EPQ11" s="531"/>
      <c r="EPR11" s="531"/>
      <c r="EPS11" s="531"/>
      <c r="EPT11" s="531"/>
      <c r="EPU11" s="531"/>
      <c r="EPV11" s="531"/>
      <c r="EPW11" s="531"/>
      <c r="EPX11" s="531"/>
      <c r="EPY11" s="531"/>
      <c r="EPZ11" s="531"/>
      <c r="EQA11" s="531"/>
      <c r="EQB11" s="531"/>
      <c r="EQC11" s="531"/>
      <c r="EQD11" s="531"/>
      <c r="EQE11" s="531"/>
      <c r="EQF11" s="531"/>
      <c r="EQG11" s="531"/>
      <c r="EQH11" s="531"/>
      <c r="EQI11" s="531"/>
      <c r="EQJ11" s="531"/>
      <c r="EQK11" s="531"/>
      <c r="EQL11" s="531"/>
      <c r="EQM11" s="531"/>
      <c r="EQN11" s="531"/>
      <c r="EQO11" s="531"/>
      <c r="EQP11" s="531"/>
      <c r="EQQ11" s="531"/>
      <c r="EQR11" s="531"/>
      <c r="EQS11" s="531"/>
      <c r="EQT11" s="531"/>
      <c r="EQU11" s="531"/>
      <c r="EQV11" s="531"/>
      <c r="EQW11" s="531"/>
      <c r="EQX11" s="531"/>
      <c r="EQY11" s="531"/>
      <c r="EQZ11" s="531"/>
      <c r="ERA11" s="531"/>
      <c r="ERB11" s="531"/>
      <c r="ERC11" s="531"/>
      <c r="ERD11" s="531"/>
      <c r="ERE11" s="531"/>
      <c r="ERF11" s="531"/>
      <c r="ERG11" s="531"/>
      <c r="ERH11" s="531"/>
      <c r="ERI11" s="531"/>
      <c r="ERJ11" s="531"/>
      <c r="ERK11" s="531"/>
      <c r="ERL11" s="531"/>
      <c r="ERM11" s="531"/>
      <c r="ERN11" s="531"/>
      <c r="ERO11" s="531"/>
      <c r="ERP11" s="531"/>
      <c r="ERQ11" s="531"/>
      <c r="ERR11" s="531"/>
      <c r="ERS11" s="531"/>
      <c r="ERT11" s="531"/>
      <c r="ERU11" s="531"/>
      <c r="ERV11" s="531"/>
      <c r="ERW11" s="531"/>
      <c r="ERX11" s="531"/>
      <c r="ERY11" s="531"/>
      <c r="ERZ11" s="531"/>
      <c r="ESA11" s="531"/>
      <c r="ESB11" s="531"/>
      <c r="ESC11" s="531"/>
      <c r="ESD11" s="531"/>
      <c r="ESE11" s="531"/>
      <c r="ESF11" s="531"/>
      <c r="ESG11" s="531"/>
      <c r="ESH11" s="531"/>
      <c r="ESI11" s="531"/>
      <c r="ESJ11" s="531"/>
      <c r="ESK11" s="531"/>
      <c r="ESL11" s="531"/>
      <c r="ESM11" s="531"/>
      <c r="ESN11" s="531"/>
      <c r="ESO11" s="531"/>
      <c r="ESP11" s="531"/>
      <c r="ESQ11" s="531"/>
      <c r="ESR11" s="531"/>
      <c r="ESS11" s="531"/>
      <c r="EST11" s="531"/>
      <c r="ESU11" s="531"/>
      <c r="ESV11" s="531"/>
      <c r="ESW11" s="531"/>
      <c r="ESX11" s="531"/>
      <c r="ESY11" s="531"/>
      <c r="ESZ11" s="531"/>
      <c r="ETA11" s="531"/>
      <c r="ETB11" s="531"/>
      <c r="ETC11" s="531"/>
      <c r="ETD11" s="531"/>
      <c r="ETE11" s="531"/>
      <c r="ETF11" s="531"/>
      <c r="ETG11" s="531"/>
      <c r="ETH11" s="531"/>
      <c r="ETI11" s="531"/>
      <c r="ETJ11" s="531"/>
      <c r="ETK11" s="531"/>
      <c r="ETL11" s="531"/>
      <c r="ETM11" s="531"/>
      <c r="ETN11" s="531"/>
      <c r="ETO11" s="531"/>
      <c r="ETP11" s="531"/>
      <c r="ETQ11" s="531"/>
      <c r="ETR11" s="531"/>
      <c r="ETS11" s="531"/>
      <c r="ETT11" s="531"/>
      <c r="ETU11" s="531"/>
      <c r="ETV11" s="531"/>
      <c r="ETW11" s="531"/>
      <c r="ETX11" s="531"/>
      <c r="ETY11" s="531"/>
      <c r="ETZ11" s="531"/>
      <c r="EUA11" s="531"/>
      <c r="EUB11" s="531"/>
      <c r="EUC11" s="531"/>
      <c r="EUD11" s="531"/>
      <c r="EUE11" s="531"/>
      <c r="EUF11" s="531"/>
      <c r="EUG11" s="531"/>
      <c r="EUH11" s="531"/>
      <c r="EUI11" s="531"/>
      <c r="EUJ11" s="531"/>
      <c r="EUK11" s="531"/>
      <c r="EUL11" s="531"/>
      <c r="EUM11" s="531"/>
      <c r="EUN11" s="531"/>
      <c r="EUO11" s="531"/>
      <c r="EUP11" s="531"/>
      <c r="EUQ11" s="531"/>
      <c r="EUR11" s="531"/>
      <c r="EUS11" s="531"/>
      <c r="EUT11" s="531"/>
      <c r="EUU11" s="531"/>
      <c r="EUV11" s="531"/>
      <c r="EUW11" s="531"/>
      <c r="EUX11" s="531"/>
      <c r="EUY11" s="531"/>
      <c r="EUZ11" s="531"/>
      <c r="EVA11" s="531"/>
      <c r="EVB11" s="531"/>
      <c r="EVC11" s="531"/>
      <c r="EVD11" s="531"/>
      <c r="EVE11" s="531"/>
      <c r="EVF11" s="531"/>
      <c r="EVG11" s="531"/>
      <c r="EVH11" s="531"/>
      <c r="EVI11" s="531"/>
      <c r="EVJ11" s="531"/>
      <c r="EVK11" s="531"/>
      <c r="EVL11" s="531"/>
      <c r="EVM11" s="531"/>
      <c r="EVN11" s="531"/>
      <c r="EVO11" s="531"/>
      <c r="EVP11" s="531"/>
      <c r="EVQ11" s="531"/>
      <c r="EVR11" s="531"/>
      <c r="EVS11" s="531"/>
      <c r="EVT11" s="531"/>
      <c r="EVU11" s="531"/>
      <c r="EVV11" s="531"/>
      <c r="EVW11" s="531"/>
      <c r="EVX11" s="531"/>
      <c r="EVY11" s="531"/>
      <c r="EVZ11" s="531"/>
      <c r="EWA11" s="531"/>
      <c r="EWB11" s="531"/>
      <c r="EWC11" s="531"/>
      <c r="EWD11" s="531"/>
      <c r="EWE11" s="531"/>
      <c r="EWF11" s="531"/>
      <c r="EWG11" s="531"/>
      <c r="EWH11" s="531"/>
      <c r="EWI11" s="531"/>
      <c r="EWJ11" s="531"/>
      <c r="EWK11" s="531"/>
      <c r="EWL11" s="531"/>
      <c r="EWM11" s="531"/>
      <c r="EWN11" s="531"/>
      <c r="EWO11" s="531"/>
      <c r="EWP11" s="531"/>
      <c r="EWQ11" s="531"/>
      <c r="EWR11" s="531"/>
      <c r="EWS11" s="531"/>
      <c r="EWT11" s="531"/>
      <c r="EWU11" s="531"/>
      <c r="EWV11" s="531"/>
      <c r="EWW11" s="531"/>
      <c r="EWX11" s="531"/>
      <c r="EWY11" s="531"/>
      <c r="EWZ11" s="531"/>
      <c r="EXA11" s="531"/>
      <c r="EXB11" s="531"/>
      <c r="EXC11" s="531"/>
      <c r="EXD11" s="531"/>
      <c r="EXE11" s="531"/>
      <c r="EXF11" s="531"/>
      <c r="EXG11" s="531"/>
      <c r="EXH11" s="531"/>
      <c r="EXI11" s="531"/>
      <c r="EXJ11" s="531"/>
      <c r="EXK11" s="531"/>
      <c r="EXL11" s="531"/>
      <c r="EXM11" s="531"/>
      <c r="EXN11" s="531"/>
      <c r="EXO11" s="531"/>
      <c r="EXP11" s="531"/>
      <c r="EXQ11" s="531"/>
      <c r="EXR11" s="531"/>
      <c r="EXS11" s="531"/>
      <c r="EXT11" s="531"/>
      <c r="EXU11" s="531"/>
      <c r="EXV11" s="531"/>
      <c r="EXW11" s="531"/>
      <c r="EXX11" s="531"/>
      <c r="EXY11" s="531"/>
      <c r="EXZ11" s="531"/>
      <c r="EYA11" s="531"/>
      <c r="EYB11" s="531"/>
      <c r="EYC11" s="531"/>
      <c r="EYD11" s="531"/>
      <c r="EYE11" s="531"/>
      <c r="EYF11" s="531"/>
      <c r="EYG11" s="531"/>
      <c r="EYH11" s="531"/>
      <c r="EYI11" s="531"/>
      <c r="EYJ11" s="531"/>
      <c r="EYK11" s="531"/>
      <c r="EYL11" s="531"/>
      <c r="EYM11" s="531"/>
      <c r="EYN11" s="531"/>
      <c r="EYO11" s="531"/>
      <c r="EYP11" s="531"/>
      <c r="EYQ11" s="531"/>
      <c r="EYR11" s="531"/>
      <c r="EYS11" s="531"/>
      <c r="EYT11" s="531"/>
      <c r="EYU11" s="531"/>
      <c r="EYV11" s="531"/>
      <c r="EYW11" s="531"/>
      <c r="EYX11" s="531"/>
      <c r="EYY11" s="531"/>
      <c r="EYZ11" s="531"/>
      <c r="EZA11" s="531"/>
      <c r="EZB11" s="531"/>
      <c r="EZC11" s="531"/>
      <c r="EZD11" s="531"/>
      <c r="EZE11" s="531"/>
      <c r="EZF11" s="531"/>
      <c r="EZG11" s="531"/>
      <c r="EZH11" s="531"/>
      <c r="EZI11" s="531"/>
      <c r="EZJ11" s="531"/>
      <c r="EZK11" s="531"/>
      <c r="EZL11" s="531"/>
      <c r="EZM11" s="531"/>
      <c r="EZN11" s="531"/>
      <c r="EZO11" s="531"/>
      <c r="EZP11" s="531"/>
      <c r="EZQ11" s="531"/>
      <c r="EZR11" s="531"/>
      <c r="EZS11" s="531"/>
      <c r="EZT11" s="531"/>
      <c r="EZU11" s="531"/>
      <c r="EZV11" s="531"/>
      <c r="EZW11" s="531"/>
      <c r="EZX11" s="531"/>
      <c r="EZY11" s="531"/>
      <c r="EZZ11" s="531"/>
      <c r="FAA11" s="531"/>
      <c r="FAB11" s="531"/>
      <c r="FAC11" s="531"/>
      <c r="FAD11" s="531"/>
      <c r="FAE11" s="531"/>
      <c r="FAF11" s="531"/>
      <c r="FAG11" s="531"/>
      <c r="FAH11" s="531"/>
      <c r="FAI11" s="531"/>
      <c r="FAJ11" s="531"/>
      <c r="FAK11" s="531"/>
      <c r="FAL11" s="531"/>
      <c r="FAM11" s="531"/>
      <c r="FAN11" s="531"/>
      <c r="FAO11" s="531"/>
      <c r="FAP11" s="531"/>
      <c r="FAQ11" s="531"/>
      <c r="FAR11" s="531"/>
      <c r="FAS11" s="531"/>
      <c r="FAT11" s="531"/>
      <c r="FAU11" s="531"/>
      <c r="FAV11" s="531"/>
      <c r="FAW11" s="531"/>
      <c r="FAX11" s="531"/>
      <c r="FAY11" s="531"/>
      <c r="FAZ11" s="531"/>
      <c r="FBA11" s="531"/>
      <c r="FBB11" s="531"/>
      <c r="FBC11" s="531"/>
      <c r="FBD11" s="531"/>
      <c r="FBE11" s="531"/>
      <c r="FBF11" s="531"/>
      <c r="FBG11" s="531"/>
      <c r="FBH11" s="531"/>
      <c r="FBI11" s="531"/>
      <c r="FBJ11" s="531"/>
      <c r="FBK11" s="531"/>
      <c r="FBL11" s="531"/>
      <c r="FBM11" s="531"/>
      <c r="FBN11" s="531"/>
      <c r="FBO11" s="531"/>
      <c r="FBP11" s="531"/>
      <c r="FBQ11" s="531"/>
      <c r="FBR11" s="531"/>
      <c r="FBS11" s="531"/>
      <c r="FBT11" s="531"/>
      <c r="FBU11" s="531"/>
      <c r="FBV11" s="531"/>
      <c r="FBW11" s="531"/>
      <c r="FBX11" s="531"/>
      <c r="FBY11" s="531"/>
      <c r="FBZ11" s="531"/>
      <c r="FCA11" s="531"/>
      <c r="FCB11" s="531"/>
      <c r="FCC11" s="531"/>
      <c r="FCD11" s="531"/>
      <c r="FCE11" s="531"/>
      <c r="FCF11" s="531"/>
      <c r="FCG11" s="531"/>
      <c r="FCH11" s="531"/>
      <c r="FCI11" s="531"/>
      <c r="FCJ11" s="531"/>
      <c r="FCK11" s="531"/>
      <c r="FCL11" s="531"/>
      <c r="FCM11" s="531"/>
      <c r="FCN11" s="531"/>
      <c r="FCO11" s="531"/>
      <c r="FCP11" s="531"/>
      <c r="FCQ11" s="531"/>
      <c r="FCR11" s="531"/>
      <c r="FCS11" s="531"/>
      <c r="FCT11" s="531"/>
      <c r="FCU11" s="531"/>
      <c r="FCV11" s="531"/>
      <c r="FCW11" s="531"/>
      <c r="FCX11" s="531"/>
      <c r="FCY11" s="531"/>
      <c r="FCZ11" s="531"/>
      <c r="FDA11" s="531"/>
      <c r="FDB11" s="531"/>
      <c r="FDC11" s="531"/>
      <c r="FDD11" s="531"/>
      <c r="FDE11" s="531"/>
      <c r="FDF11" s="531"/>
      <c r="FDG11" s="531"/>
      <c r="FDH11" s="531"/>
      <c r="FDI11" s="531"/>
      <c r="FDJ11" s="531"/>
      <c r="FDK11" s="531"/>
      <c r="FDL11" s="531"/>
      <c r="FDM11" s="531"/>
      <c r="FDN11" s="531"/>
      <c r="FDO11" s="531"/>
      <c r="FDP11" s="531"/>
      <c r="FDQ11" s="531"/>
      <c r="FDR11" s="531"/>
      <c r="FDS11" s="531"/>
      <c r="FDT11" s="531"/>
      <c r="FDU11" s="531"/>
      <c r="FDV11" s="531"/>
      <c r="FDW11" s="531"/>
      <c r="FDX11" s="531"/>
      <c r="FDY11" s="531"/>
      <c r="FDZ11" s="531"/>
      <c r="FEA11" s="531"/>
      <c r="FEB11" s="531"/>
      <c r="FEC11" s="531"/>
      <c r="FED11" s="531"/>
      <c r="FEE11" s="531"/>
      <c r="FEF11" s="531"/>
      <c r="FEG11" s="531"/>
      <c r="FEH11" s="531"/>
      <c r="FEI11" s="531"/>
      <c r="FEJ11" s="531"/>
      <c r="FEK11" s="531"/>
      <c r="FEL11" s="531"/>
      <c r="FEM11" s="531"/>
      <c r="FEN11" s="531"/>
      <c r="FEO11" s="531"/>
      <c r="FEP11" s="531"/>
      <c r="FEQ11" s="531"/>
      <c r="FER11" s="531"/>
      <c r="FES11" s="531"/>
      <c r="FET11" s="531"/>
      <c r="FEU11" s="531"/>
      <c r="FEV11" s="531"/>
      <c r="FEW11" s="531"/>
      <c r="FEX11" s="531"/>
      <c r="FEY11" s="531"/>
      <c r="FEZ11" s="531"/>
      <c r="FFA11" s="531"/>
      <c r="FFB11" s="531"/>
      <c r="FFC11" s="531"/>
      <c r="FFD11" s="531"/>
      <c r="FFE11" s="531"/>
      <c r="FFF11" s="531"/>
      <c r="FFG11" s="531"/>
      <c r="FFH11" s="531"/>
      <c r="FFI11" s="531"/>
      <c r="FFJ11" s="531"/>
      <c r="FFK11" s="531"/>
      <c r="FFL11" s="531"/>
      <c r="FFM11" s="531"/>
      <c r="FFN11" s="531"/>
      <c r="FFO11" s="531"/>
      <c r="FFP11" s="531"/>
      <c r="FFQ11" s="531"/>
      <c r="FFR11" s="531"/>
      <c r="FFS11" s="531"/>
      <c r="FFT11" s="531"/>
      <c r="FFU11" s="531"/>
      <c r="FFV11" s="531"/>
      <c r="FFW11" s="531"/>
      <c r="FFX11" s="531"/>
      <c r="FFY11" s="531"/>
      <c r="FFZ11" s="531"/>
      <c r="FGA11" s="531"/>
      <c r="FGB11" s="531"/>
      <c r="FGC11" s="531"/>
      <c r="FGD11" s="531"/>
      <c r="FGE11" s="531"/>
      <c r="FGF11" s="531"/>
      <c r="FGG11" s="531"/>
      <c r="FGH11" s="531"/>
      <c r="FGI11" s="531"/>
      <c r="FGJ11" s="531"/>
      <c r="FGK11" s="531"/>
      <c r="FGL11" s="531"/>
      <c r="FGM11" s="531"/>
      <c r="FGN11" s="531"/>
      <c r="FGO11" s="531"/>
      <c r="FGP11" s="531"/>
      <c r="FGQ11" s="531"/>
      <c r="FGR11" s="531"/>
      <c r="FGS11" s="531"/>
      <c r="FGT11" s="531"/>
      <c r="FGU11" s="531"/>
      <c r="FGV11" s="531"/>
      <c r="FGW11" s="531"/>
      <c r="FGX11" s="531"/>
      <c r="FGY11" s="531"/>
      <c r="FGZ11" s="531"/>
      <c r="FHA11" s="531"/>
      <c r="FHB11" s="531"/>
      <c r="FHC11" s="531"/>
      <c r="FHD11" s="531"/>
      <c r="FHE11" s="531"/>
      <c r="FHF11" s="531"/>
      <c r="FHG11" s="531"/>
      <c r="FHH11" s="531"/>
      <c r="FHI11" s="531"/>
      <c r="FHJ11" s="531"/>
      <c r="FHK11" s="531"/>
      <c r="FHL11" s="531"/>
      <c r="FHM11" s="531"/>
      <c r="FHN11" s="531"/>
      <c r="FHO11" s="531"/>
      <c r="FHP11" s="531"/>
      <c r="FHQ11" s="531"/>
      <c r="FHR11" s="531"/>
      <c r="FHS11" s="531"/>
      <c r="FHT11" s="531"/>
      <c r="FHU11" s="531"/>
      <c r="FHV11" s="531"/>
      <c r="FHW11" s="531"/>
      <c r="FHX11" s="531"/>
      <c r="FHY11" s="531"/>
      <c r="FHZ11" s="531"/>
      <c r="FIA11" s="531"/>
      <c r="FIB11" s="531"/>
      <c r="FIC11" s="531"/>
      <c r="FID11" s="531"/>
      <c r="FIE11" s="531"/>
      <c r="FIF11" s="531"/>
      <c r="FIG11" s="531"/>
      <c r="FIH11" s="531"/>
      <c r="FII11" s="531"/>
      <c r="FIJ11" s="531"/>
      <c r="FIK11" s="531"/>
      <c r="FIL11" s="531"/>
      <c r="FIM11" s="531"/>
      <c r="FIN11" s="531"/>
      <c r="FIO11" s="531"/>
      <c r="FIP11" s="531"/>
      <c r="FIQ11" s="531"/>
      <c r="FIR11" s="531"/>
      <c r="FIS11" s="531"/>
      <c r="FIT11" s="531"/>
      <c r="FIU11" s="531"/>
      <c r="FIV11" s="531"/>
      <c r="FIW11" s="531"/>
      <c r="FIX11" s="531"/>
      <c r="FIY11" s="531"/>
      <c r="FIZ11" s="531"/>
      <c r="FJA11" s="531"/>
      <c r="FJB11" s="531"/>
      <c r="FJC11" s="531"/>
      <c r="FJD11" s="531"/>
      <c r="FJE11" s="531"/>
      <c r="FJF11" s="531"/>
      <c r="FJG11" s="531"/>
      <c r="FJH11" s="531"/>
      <c r="FJI11" s="531"/>
      <c r="FJJ11" s="531"/>
      <c r="FJK11" s="531"/>
      <c r="FJL11" s="531"/>
      <c r="FJM11" s="531"/>
      <c r="FJN11" s="531"/>
      <c r="FJO11" s="531"/>
      <c r="FJP11" s="531"/>
      <c r="FJQ11" s="531"/>
      <c r="FJR11" s="531"/>
      <c r="FJS11" s="531"/>
      <c r="FJT11" s="531"/>
      <c r="FJU11" s="531"/>
      <c r="FJV11" s="531"/>
      <c r="FJW11" s="531"/>
      <c r="FJX11" s="531"/>
      <c r="FJY11" s="531"/>
      <c r="FJZ11" s="531"/>
      <c r="FKA11" s="531"/>
      <c r="FKB11" s="531"/>
      <c r="FKC11" s="531"/>
      <c r="FKD11" s="531"/>
      <c r="FKE11" s="531"/>
      <c r="FKF11" s="531"/>
      <c r="FKG11" s="531"/>
      <c r="FKH11" s="531"/>
      <c r="FKI11" s="531"/>
      <c r="FKJ11" s="531"/>
      <c r="FKK11" s="531"/>
      <c r="FKL11" s="531"/>
      <c r="FKM11" s="531"/>
      <c r="FKN11" s="531"/>
      <c r="FKO11" s="531"/>
      <c r="FKP11" s="531"/>
      <c r="FKQ11" s="531"/>
      <c r="FKR11" s="531"/>
      <c r="FKS11" s="531"/>
      <c r="FKT11" s="531"/>
      <c r="FKU11" s="531"/>
      <c r="FKV11" s="531"/>
      <c r="FKW11" s="531"/>
      <c r="FKX11" s="531"/>
      <c r="FKY11" s="531"/>
      <c r="FKZ11" s="531"/>
      <c r="FLA11" s="531"/>
      <c r="FLB11" s="531"/>
      <c r="FLC11" s="531"/>
      <c r="FLD11" s="531"/>
      <c r="FLE11" s="531"/>
      <c r="FLF11" s="531"/>
      <c r="FLG11" s="531"/>
      <c r="FLH11" s="531"/>
      <c r="FLI11" s="531"/>
      <c r="FLJ11" s="531"/>
      <c r="FLK11" s="531"/>
      <c r="FLL11" s="531"/>
      <c r="FLM11" s="531"/>
      <c r="FLN11" s="531"/>
      <c r="FLO11" s="531"/>
      <c r="FLP11" s="531"/>
      <c r="FLQ11" s="531"/>
      <c r="FLR11" s="531"/>
      <c r="FLS11" s="531"/>
      <c r="FLT11" s="531"/>
      <c r="FLU11" s="531"/>
      <c r="FLV11" s="531"/>
      <c r="FLW11" s="531"/>
      <c r="FLX11" s="531"/>
      <c r="FLY11" s="531"/>
      <c r="FLZ11" s="531"/>
      <c r="FMA11" s="531"/>
      <c r="FMB11" s="531"/>
      <c r="FMC11" s="531"/>
      <c r="FMD11" s="531"/>
      <c r="FME11" s="531"/>
      <c r="FMF11" s="531"/>
      <c r="FMG11" s="531"/>
      <c r="FMH11" s="531"/>
      <c r="FMI11" s="531"/>
      <c r="FMJ11" s="531"/>
      <c r="FMK11" s="531"/>
      <c r="FML11" s="531"/>
      <c r="FMM11" s="531"/>
      <c r="FMN11" s="531"/>
      <c r="FMO11" s="531"/>
      <c r="FMP11" s="531"/>
      <c r="FMQ11" s="531"/>
      <c r="FMR11" s="531"/>
      <c r="FMS11" s="531"/>
      <c r="FMT11" s="531"/>
      <c r="FMU11" s="531"/>
      <c r="FMV11" s="531"/>
      <c r="FMW11" s="531"/>
      <c r="FMX11" s="531"/>
      <c r="FMY11" s="531"/>
      <c r="FMZ11" s="531"/>
      <c r="FNA11" s="531"/>
      <c r="FNB11" s="531"/>
      <c r="FNC11" s="531"/>
      <c r="FND11" s="531"/>
      <c r="FNE11" s="531"/>
      <c r="FNF11" s="531"/>
      <c r="FNG11" s="531"/>
      <c r="FNH11" s="531"/>
      <c r="FNI11" s="531"/>
      <c r="FNJ11" s="531"/>
      <c r="FNK11" s="531"/>
      <c r="FNL11" s="531"/>
      <c r="FNM11" s="531"/>
      <c r="FNN11" s="531"/>
      <c r="FNO11" s="531"/>
      <c r="FNP11" s="531"/>
      <c r="FNQ11" s="531"/>
      <c r="FNR11" s="531"/>
      <c r="FNS11" s="531"/>
      <c r="FNT11" s="531"/>
      <c r="FNU11" s="531"/>
      <c r="FNV11" s="531"/>
      <c r="FNW11" s="531"/>
      <c r="FNX11" s="531"/>
      <c r="FNY11" s="531"/>
      <c r="FNZ11" s="531"/>
      <c r="FOA11" s="531"/>
      <c r="FOB11" s="531"/>
      <c r="FOC11" s="531"/>
      <c r="FOD11" s="531"/>
      <c r="FOE11" s="531"/>
      <c r="FOF11" s="531"/>
      <c r="FOG11" s="531"/>
      <c r="FOH11" s="531"/>
      <c r="FOI11" s="531"/>
      <c r="FOJ11" s="531"/>
      <c r="FOK11" s="531"/>
      <c r="FOL11" s="531"/>
      <c r="FOM11" s="531"/>
      <c r="FON11" s="531"/>
      <c r="FOO11" s="531"/>
      <c r="FOP11" s="531"/>
      <c r="FOQ11" s="531"/>
      <c r="FOR11" s="531"/>
      <c r="FOS11" s="531"/>
      <c r="FOT11" s="531"/>
      <c r="FOU11" s="531"/>
      <c r="FOV11" s="531"/>
      <c r="FOW11" s="531"/>
      <c r="FOX11" s="531"/>
      <c r="FOY11" s="531"/>
      <c r="FOZ11" s="531"/>
      <c r="FPA11" s="531"/>
      <c r="FPB11" s="531"/>
      <c r="FPC11" s="531"/>
      <c r="FPD11" s="531"/>
      <c r="FPE11" s="531"/>
      <c r="FPF11" s="531"/>
      <c r="FPG11" s="531"/>
      <c r="FPH11" s="531"/>
      <c r="FPI11" s="531"/>
      <c r="FPJ11" s="531"/>
      <c r="FPK11" s="531"/>
      <c r="FPL11" s="531"/>
      <c r="FPM11" s="531"/>
      <c r="FPN11" s="531"/>
      <c r="FPO11" s="531"/>
      <c r="FPP11" s="531"/>
      <c r="FPQ11" s="531"/>
      <c r="FPR11" s="531"/>
      <c r="FPS11" s="531"/>
      <c r="FPT11" s="531"/>
      <c r="FPU11" s="531"/>
      <c r="FPV11" s="531"/>
      <c r="FPW11" s="531"/>
      <c r="FPX11" s="531"/>
      <c r="FPY11" s="531"/>
      <c r="FPZ11" s="531"/>
      <c r="FQA11" s="531"/>
      <c r="FQB11" s="531"/>
      <c r="FQC11" s="531"/>
      <c r="FQD11" s="531"/>
      <c r="FQE11" s="531"/>
      <c r="FQF11" s="531"/>
      <c r="FQG11" s="531"/>
      <c r="FQH11" s="531"/>
      <c r="FQI11" s="531"/>
      <c r="FQJ11" s="531"/>
      <c r="FQK11" s="531"/>
      <c r="FQL11" s="531"/>
      <c r="FQM11" s="531"/>
      <c r="FQN11" s="531"/>
      <c r="FQO11" s="531"/>
      <c r="FQP11" s="531"/>
      <c r="FQQ11" s="531"/>
      <c r="FQR11" s="531"/>
      <c r="FQS11" s="531"/>
      <c r="FQT11" s="531"/>
      <c r="FQU11" s="531"/>
      <c r="FQV11" s="531"/>
      <c r="FQW11" s="531"/>
      <c r="FQX11" s="531"/>
      <c r="FQY11" s="531"/>
      <c r="FQZ11" s="531"/>
      <c r="FRA11" s="531"/>
      <c r="FRB11" s="531"/>
      <c r="FRC11" s="531"/>
      <c r="FRD11" s="531"/>
      <c r="FRE11" s="531"/>
      <c r="FRF11" s="531"/>
      <c r="FRG11" s="531"/>
      <c r="FRH11" s="531"/>
      <c r="FRI11" s="531"/>
      <c r="FRJ11" s="531"/>
      <c r="FRK11" s="531"/>
      <c r="FRL11" s="531"/>
      <c r="FRM11" s="531"/>
      <c r="FRN11" s="531"/>
      <c r="FRO11" s="531"/>
      <c r="FRP11" s="531"/>
      <c r="FRQ11" s="531"/>
      <c r="FRR11" s="531"/>
      <c r="FRS11" s="531"/>
      <c r="FRT11" s="531"/>
      <c r="FRU11" s="531"/>
      <c r="FRV11" s="531"/>
      <c r="FRW11" s="531"/>
      <c r="FRX11" s="531"/>
      <c r="FRY11" s="531"/>
      <c r="FRZ11" s="531"/>
      <c r="FSA11" s="531"/>
      <c r="FSB11" s="531"/>
      <c r="FSC11" s="531"/>
      <c r="FSD11" s="531"/>
      <c r="FSE11" s="531"/>
      <c r="FSF11" s="531"/>
      <c r="FSG11" s="531"/>
      <c r="FSH11" s="531"/>
      <c r="FSI11" s="531"/>
      <c r="FSJ11" s="531"/>
      <c r="FSK11" s="531"/>
      <c r="FSL11" s="531"/>
      <c r="FSM11" s="531"/>
      <c r="FSN11" s="531"/>
      <c r="FSO11" s="531"/>
      <c r="FSP11" s="531"/>
      <c r="FSQ11" s="531"/>
      <c r="FSR11" s="531"/>
      <c r="FSS11" s="531"/>
      <c r="FST11" s="531"/>
      <c r="FSU11" s="531"/>
      <c r="FSV11" s="531"/>
      <c r="FSW11" s="531"/>
      <c r="FSX11" s="531"/>
      <c r="FSY11" s="531"/>
      <c r="FSZ11" s="531"/>
      <c r="FTA11" s="531"/>
      <c r="FTB11" s="531"/>
      <c r="FTC11" s="531"/>
      <c r="FTD11" s="531"/>
      <c r="FTE11" s="531"/>
      <c r="FTF11" s="531"/>
      <c r="FTG11" s="531"/>
      <c r="FTH11" s="531"/>
      <c r="FTI11" s="531"/>
      <c r="FTJ11" s="531"/>
      <c r="FTK11" s="531"/>
      <c r="FTL11" s="531"/>
      <c r="FTM11" s="531"/>
      <c r="FTN11" s="531"/>
      <c r="FTO11" s="531"/>
      <c r="FTP11" s="531"/>
      <c r="FTQ11" s="531"/>
      <c r="FTR11" s="531"/>
      <c r="FTS11" s="531"/>
      <c r="FTT11" s="531"/>
      <c r="FTU11" s="531"/>
      <c r="FTV11" s="531"/>
      <c r="FTW11" s="531"/>
      <c r="FTX11" s="531"/>
      <c r="FTY11" s="531"/>
      <c r="FTZ11" s="531"/>
      <c r="FUA11" s="531"/>
      <c r="FUB11" s="531"/>
      <c r="FUC11" s="531"/>
      <c r="FUD11" s="531"/>
      <c r="FUE11" s="531"/>
      <c r="FUF11" s="531"/>
      <c r="FUG11" s="531"/>
      <c r="FUH11" s="531"/>
      <c r="FUI11" s="531"/>
      <c r="FUJ11" s="531"/>
      <c r="FUK11" s="531"/>
      <c r="FUL11" s="531"/>
      <c r="FUM11" s="531"/>
      <c r="FUN11" s="531"/>
      <c r="FUO11" s="531"/>
      <c r="FUP11" s="531"/>
      <c r="FUQ11" s="531"/>
      <c r="FUR11" s="531"/>
      <c r="FUS11" s="531"/>
      <c r="FUT11" s="531"/>
      <c r="FUU11" s="531"/>
      <c r="FUV11" s="531"/>
      <c r="FUW11" s="531"/>
      <c r="FUX11" s="531"/>
      <c r="FUY11" s="531"/>
      <c r="FUZ11" s="531"/>
      <c r="FVA11" s="531"/>
      <c r="FVB11" s="531"/>
      <c r="FVC11" s="531"/>
      <c r="FVD11" s="531"/>
      <c r="FVE11" s="531"/>
      <c r="FVF11" s="531"/>
      <c r="FVG11" s="531"/>
      <c r="FVH11" s="531"/>
      <c r="FVI11" s="531"/>
      <c r="FVJ11" s="531"/>
      <c r="FVK11" s="531"/>
      <c r="FVL11" s="531"/>
      <c r="FVM11" s="531"/>
      <c r="FVN11" s="531"/>
      <c r="FVO11" s="531"/>
      <c r="FVP11" s="531"/>
      <c r="FVQ11" s="531"/>
      <c r="FVR11" s="531"/>
      <c r="FVS11" s="531"/>
      <c r="FVT11" s="531"/>
      <c r="FVU11" s="531"/>
      <c r="FVV11" s="531"/>
      <c r="FVW11" s="531"/>
      <c r="FVX11" s="531"/>
      <c r="FVY11" s="531"/>
      <c r="FVZ11" s="531"/>
      <c r="FWA11" s="531"/>
      <c r="FWB11" s="531"/>
      <c r="FWC11" s="531"/>
      <c r="FWD11" s="531"/>
      <c r="FWE11" s="531"/>
      <c r="FWF11" s="531"/>
      <c r="FWG11" s="531"/>
      <c r="FWH11" s="531"/>
      <c r="FWI11" s="531"/>
      <c r="FWJ11" s="531"/>
      <c r="FWK11" s="531"/>
      <c r="FWL11" s="531"/>
      <c r="FWM11" s="531"/>
      <c r="FWN11" s="531"/>
      <c r="FWO11" s="531"/>
      <c r="FWP11" s="531"/>
      <c r="FWQ11" s="531"/>
      <c r="FWR11" s="531"/>
      <c r="FWS11" s="531"/>
      <c r="FWT11" s="531"/>
      <c r="FWU11" s="531"/>
      <c r="FWV11" s="531"/>
      <c r="FWW11" s="531"/>
      <c r="FWX11" s="531"/>
      <c r="FWY11" s="531"/>
      <c r="FWZ11" s="531"/>
      <c r="FXA11" s="531"/>
      <c r="FXB11" s="531"/>
      <c r="FXC11" s="531"/>
      <c r="FXD11" s="531"/>
      <c r="FXE11" s="531"/>
      <c r="FXF11" s="531"/>
      <c r="FXG11" s="531"/>
      <c r="FXH11" s="531"/>
      <c r="FXI11" s="531"/>
      <c r="FXJ11" s="531"/>
      <c r="FXK11" s="531"/>
      <c r="FXL11" s="531"/>
      <c r="FXM11" s="531"/>
      <c r="FXN11" s="531"/>
      <c r="FXO11" s="531"/>
      <c r="FXP11" s="531"/>
      <c r="FXQ11" s="531"/>
      <c r="FXR11" s="531"/>
      <c r="FXS11" s="531"/>
      <c r="FXT11" s="531"/>
      <c r="FXU11" s="531"/>
      <c r="FXV11" s="531"/>
      <c r="FXW11" s="531"/>
      <c r="FXX11" s="531"/>
      <c r="FXY11" s="531"/>
      <c r="FXZ11" s="531"/>
      <c r="FYA11" s="531"/>
      <c r="FYB11" s="531"/>
      <c r="FYC11" s="531"/>
      <c r="FYD11" s="531"/>
      <c r="FYE11" s="531"/>
      <c r="FYF11" s="531"/>
      <c r="FYG11" s="531"/>
      <c r="FYH11" s="531"/>
      <c r="FYI11" s="531"/>
      <c r="FYJ11" s="531"/>
      <c r="FYK11" s="531"/>
      <c r="FYL11" s="531"/>
      <c r="FYM11" s="531"/>
      <c r="FYN11" s="531"/>
      <c r="FYO11" s="531"/>
      <c r="FYP11" s="531"/>
      <c r="FYQ11" s="531"/>
      <c r="FYR11" s="531"/>
      <c r="FYS11" s="531"/>
      <c r="FYT11" s="531"/>
      <c r="FYU11" s="531"/>
      <c r="FYV11" s="531"/>
      <c r="FYW11" s="531"/>
      <c r="FYX11" s="531"/>
      <c r="FYY11" s="531"/>
      <c r="FYZ11" s="531"/>
      <c r="FZA11" s="531"/>
      <c r="FZB11" s="531"/>
      <c r="FZC11" s="531"/>
      <c r="FZD11" s="531"/>
      <c r="FZE11" s="531"/>
      <c r="FZF11" s="531"/>
      <c r="FZG11" s="531"/>
      <c r="FZH11" s="531"/>
      <c r="FZI11" s="531"/>
      <c r="FZJ11" s="531"/>
      <c r="FZK11" s="531"/>
      <c r="FZL11" s="531"/>
      <c r="FZM11" s="531"/>
      <c r="FZN11" s="531"/>
      <c r="FZO11" s="531"/>
      <c r="FZP11" s="531"/>
      <c r="FZQ11" s="531"/>
      <c r="FZR11" s="531"/>
      <c r="FZS11" s="531"/>
      <c r="FZT11" s="531"/>
      <c r="FZU11" s="531"/>
      <c r="FZV11" s="531"/>
      <c r="FZW11" s="531"/>
      <c r="FZX11" s="531"/>
      <c r="FZY11" s="531"/>
      <c r="FZZ11" s="531"/>
      <c r="GAA11" s="531"/>
      <c r="GAB11" s="531"/>
      <c r="GAC11" s="531"/>
      <c r="GAD11" s="531"/>
      <c r="GAE11" s="531"/>
      <c r="GAF11" s="531"/>
      <c r="GAG11" s="531"/>
      <c r="GAH11" s="531"/>
      <c r="GAI11" s="531"/>
      <c r="GAJ11" s="531"/>
      <c r="GAK11" s="531"/>
      <c r="GAL11" s="531"/>
      <c r="GAM11" s="531"/>
      <c r="GAN11" s="531"/>
      <c r="GAO11" s="531"/>
      <c r="GAP11" s="531"/>
      <c r="GAQ11" s="531"/>
      <c r="GAR11" s="531"/>
      <c r="GAS11" s="531"/>
      <c r="GAT11" s="531"/>
      <c r="GAU11" s="531"/>
      <c r="GAV11" s="531"/>
      <c r="GAW11" s="531"/>
      <c r="GAX11" s="531"/>
      <c r="GAY11" s="531"/>
      <c r="GAZ11" s="531"/>
      <c r="GBA11" s="531"/>
      <c r="GBB11" s="531"/>
      <c r="GBC11" s="531"/>
      <c r="GBD11" s="531"/>
      <c r="GBE11" s="531"/>
      <c r="GBF11" s="531"/>
      <c r="GBG11" s="531"/>
      <c r="GBH11" s="531"/>
      <c r="GBI11" s="531"/>
      <c r="GBJ11" s="531"/>
      <c r="GBK11" s="531"/>
      <c r="GBL11" s="531"/>
      <c r="GBM11" s="531"/>
      <c r="GBN11" s="531"/>
      <c r="GBO11" s="531"/>
      <c r="GBP11" s="531"/>
      <c r="GBQ11" s="531"/>
      <c r="GBR11" s="531"/>
      <c r="GBS11" s="531"/>
      <c r="GBT11" s="531"/>
      <c r="GBU11" s="531"/>
      <c r="GBV11" s="531"/>
      <c r="GBW11" s="531"/>
      <c r="GBX11" s="531"/>
      <c r="GBY11" s="531"/>
      <c r="GBZ11" s="531"/>
      <c r="GCA11" s="531"/>
      <c r="GCB11" s="531"/>
      <c r="GCC11" s="531"/>
      <c r="GCD11" s="531"/>
      <c r="GCE11" s="531"/>
      <c r="GCF11" s="531"/>
      <c r="GCG11" s="531"/>
      <c r="GCH11" s="531"/>
      <c r="GCI11" s="531"/>
      <c r="GCJ11" s="531"/>
      <c r="GCK11" s="531"/>
      <c r="GCL11" s="531"/>
      <c r="GCM11" s="531"/>
      <c r="GCN11" s="531"/>
      <c r="GCO11" s="531"/>
      <c r="GCP11" s="531"/>
      <c r="GCQ11" s="531"/>
      <c r="GCR11" s="531"/>
      <c r="GCS11" s="531"/>
      <c r="GCT11" s="531"/>
      <c r="GCU11" s="531"/>
      <c r="GCV11" s="531"/>
      <c r="GCW11" s="531"/>
      <c r="GCX11" s="531"/>
      <c r="GCY11" s="531"/>
      <c r="GCZ11" s="531"/>
      <c r="GDA11" s="531"/>
      <c r="GDB11" s="531"/>
      <c r="GDC11" s="531"/>
      <c r="GDD11" s="531"/>
      <c r="GDE11" s="531"/>
      <c r="GDF11" s="531"/>
      <c r="GDG11" s="531"/>
      <c r="GDH11" s="531"/>
      <c r="GDI11" s="531"/>
      <c r="GDJ11" s="531"/>
      <c r="GDK11" s="531"/>
      <c r="GDL11" s="531"/>
      <c r="GDM11" s="531"/>
      <c r="GDN11" s="531"/>
      <c r="GDO11" s="531"/>
      <c r="GDP11" s="531"/>
      <c r="GDQ11" s="531"/>
      <c r="GDR11" s="531"/>
      <c r="GDS11" s="531"/>
      <c r="GDT11" s="531"/>
      <c r="GDU11" s="531"/>
      <c r="GDV11" s="531"/>
      <c r="GDW11" s="531"/>
      <c r="GDX11" s="531"/>
      <c r="GDY11" s="531"/>
      <c r="GDZ11" s="531"/>
      <c r="GEA11" s="531"/>
      <c r="GEB11" s="531"/>
      <c r="GEC11" s="531"/>
      <c r="GED11" s="531"/>
      <c r="GEE11" s="531"/>
      <c r="GEF11" s="531"/>
      <c r="GEG11" s="531"/>
      <c r="GEH11" s="531"/>
      <c r="GEI11" s="531"/>
      <c r="GEJ11" s="531"/>
      <c r="GEK11" s="531"/>
      <c r="GEL11" s="531"/>
      <c r="GEM11" s="531"/>
      <c r="GEN11" s="531"/>
      <c r="GEO11" s="531"/>
      <c r="GEP11" s="531"/>
      <c r="GEQ11" s="531"/>
      <c r="GER11" s="531"/>
      <c r="GES11" s="531"/>
      <c r="GET11" s="531"/>
      <c r="GEU11" s="531"/>
      <c r="GEV11" s="531"/>
      <c r="GEW11" s="531"/>
      <c r="GEX11" s="531"/>
      <c r="GEY11" s="531"/>
      <c r="GEZ11" s="531"/>
      <c r="GFA11" s="531"/>
      <c r="GFB11" s="531"/>
      <c r="GFC11" s="531"/>
      <c r="GFD11" s="531"/>
      <c r="GFE11" s="531"/>
      <c r="GFF11" s="531"/>
      <c r="GFG11" s="531"/>
      <c r="GFH11" s="531"/>
      <c r="GFI11" s="531"/>
      <c r="GFJ11" s="531"/>
      <c r="GFK11" s="531"/>
      <c r="GFL11" s="531"/>
      <c r="GFM11" s="531"/>
      <c r="GFN11" s="531"/>
      <c r="GFO11" s="531"/>
      <c r="GFP11" s="531"/>
      <c r="GFQ11" s="531"/>
      <c r="GFR11" s="531"/>
      <c r="GFS11" s="531"/>
      <c r="GFT11" s="531"/>
      <c r="GFU11" s="531"/>
      <c r="GFV11" s="531"/>
      <c r="GFW11" s="531"/>
      <c r="GFX11" s="531"/>
      <c r="GFY11" s="531"/>
      <c r="GFZ11" s="531"/>
      <c r="GGA11" s="531"/>
      <c r="GGB11" s="531"/>
      <c r="GGC11" s="531"/>
      <c r="GGD11" s="531"/>
      <c r="GGE11" s="531"/>
      <c r="GGF11" s="531"/>
      <c r="GGG11" s="531"/>
      <c r="GGH11" s="531"/>
      <c r="GGI11" s="531"/>
      <c r="GGJ11" s="531"/>
      <c r="GGK11" s="531"/>
      <c r="GGL11" s="531"/>
      <c r="GGM11" s="531"/>
      <c r="GGN11" s="531"/>
      <c r="GGO11" s="531"/>
      <c r="GGP11" s="531"/>
      <c r="GGQ11" s="531"/>
      <c r="GGR11" s="531"/>
      <c r="GGS11" s="531"/>
      <c r="GGT11" s="531"/>
      <c r="GGU11" s="531"/>
      <c r="GGV11" s="531"/>
      <c r="GGW11" s="531"/>
      <c r="GGX11" s="531"/>
      <c r="GGY11" s="531"/>
      <c r="GGZ11" s="531"/>
      <c r="GHA11" s="531"/>
      <c r="GHB11" s="531"/>
      <c r="GHC11" s="531"/>
      <c r="GHD11" s="531"/>
      <c r="GHE11" s="531"/>
      <c r="GHF11" s="531"/>
      <c r="GHG11" s="531"/>
      <c r="GHH11" s="531"/>
      <c r="GHI11" s="531"/>
      <c r="GHJ11" s="531"/>
      <c r="GHK11" s="531"/>
      <c r="GHL11" s="531"/>
      <c r="GHM11" s="531"/>
      <c r="GHN11" s="531"/>
      <c r="GHO11" s="531"/>
      <c r="GHP11" s="531"/>
      <c r="GHQ11" s="531"/>
      <c r="GHR11" s="531"/>
      <c r="GHS11" s="531"/>
      <c r="GHT11" s="531"/>
      <c r="GHU11" s="531"/>
      <c r="GHV11" s="531"/>
      <c r="GHW11" s="531"/>
      <c r="GHX11" s="531"/>
      <c r="GHY11" s="531"/>
      <c r="GHZ11" s="531"/>
      <c r="GIA11" s="531"/>
      <c r="GIB11" s="531"/>
      <c r="GIC11" s="531"/>
      <c r="GID11" s="531"/>
      <c r="GIE11" s="531"/>
      <c r="GIF11" s="531"/>
      <c r="GIG11" s="531"/>
      <c r="GIH11" s="531"/>
      <c r="GII11" s="531"/>
      <c r="GIJ11" s="531"/>
      <c r="GIK11" s="531"/>
      <c r="GIL11" s="531"/>
      <c r="GIM11" s="531"/>
      <c r="GIN11" s="531"/>
      <c r="GIO11" s="531"/>
      <c r="GIP11" s="531"/>
      <c r="GIQ11" s="531"/>
      <c r="GIR11" s="531"/>
      <c r="GIS11" s="531"/>
      <c r="GIT11" s="531"/>
      <c r="GIU11" s="531"/>
      <c r="GIV11" s="531"/>
      <c r="GIW11" s="531"/>
      <c r="GIX11" s="531"/>
      <c r="GIY11" s="531"/>
      <c r="GIZ11" s="531"/>
      <c r="GJA11" s="531"/>
      <c r="GJB11" s="531"/>
      <c r="GJC11" s="531"/>
      <c r="GJD11" s="531"/>
      <c r="GJE11" s="531"/>
      <c r="GJF11" s="531"/>
      <c r="GJG11" s="531"/>
      <c r="GJH11" s="531"/>
      <c r="GJI11" s="531"/>
      <c r="GJJ11" s="531"/>
      <c r="GJK11" s="531"/>
      <c r="GJL11" s="531"/>
      <c r="GJM11" s="531"/>
      <c r="GJN11" s="531"/>
      <c r="GJO11" s="531"/>
      <c r="GJP11" s="531"/>
      <c r="GJQ11" s="531"/>
      <c r="GJR11" s="531"/>
      <c r="GJS11" s="531"/>
      <c r="GJT11" s="531"/>
      <c r="GJU11" s="531"/>
      <c r="GJV11" s="531"/>
      <c r="GJW11" s="531"/>
      <c r="GJX11" s="531"/>
      <c r="GJY11" s="531"/>
      <c r="GJZ11" s="531"/>
      <c r="GKA11" s="531"/>
      <c r="GKB11" s="531"/>
      <c r="GKC11" s="531"/>
      <c r="GKD11" s="531"/>
      <c r="GKE11" s="531"/>
      <c r="GKF11" s="531"/>
      <c r="GKG11" s="531"/>
      <c r="GKH11" s="531"/>
      <c r="GKI11" s="531"/>
      <c r="GKJ11" s="531"/>
      <c r="GKK11" s="531"/>
      <c r="GKL11" s="531"/>
      <c r="GKM11" s="531"/>
      <c r="GKN11" s="531"/>
      <c r="GKO11" s="531"/>
      <c r="GKP11" s="531"/>
      <c r="GKQ11" s="531"/>
      <c r="GKR11" s="531"/>
      <c r="GKS11" s="531"/>
      <c r="GKT11" s="531"/>
      <c r="GKU11" s="531"/>
      <c r="GKV11" s="531"/>
      <c r="GKW11" s="531"/>
      <c r="GKX11" s="531"/>
      <c r="GKY11" s="531"/>
      <c r="GKZ11" s="531"/>
      <c r="GLA11" s="531"/>
      <c r="GLB11" s="531"/>
      <c r="GLC11" s="531"/>
      <c r="GLD11" s="531"/>
      <c r="GLE11" s="531"/>
      <c r="GLF11" s="531"/>
      <c r="GLG11" s="531"/>
      <c r="GLH11" s="531"/>
      <c r="GLI11" s="531"/>
      <c r="GLJ11" s="531"/>
      <c r="GLK11" s="531"/>
      <c r="GLL11" s="531"/>
      <c r="GLM11" s="531"/>
      <c r="GLN11" s="531"/>
      <c r="GLO11" s="531"/>
      <c r="GLP11" s="531"/>
      <c r="GLQ11" s="531"/>
      <c r="GLR11" s="531"/>
      <c r="GLS11" s="531"/>
      <c r="GLT11" s="531"/>
      <c r="GLU11" s="531"/>
      <c r="GLV11" s="531"/>
      <c r="GLW11" s="531"/>
      <c r="GLX11" s="531"/>
      <c r="GLY11" s="531"/>
      <c r="GLZ11" s="531"/>
      <c r="GMA11" s="531"/>
      <c r="GMB11" s="531"/>
      <c r="GMC11" s="531"/>
      <c r="GMD11" s="531"/>
      <c r="GME11" s="531"/>
      <c r="GMF11" s="531"/>
      <c r="GMG11" s="531"/>
      <c r="GMH11" s="531"/>
      <c r="GMI11" s="531"/>
      <c r="GMJ11" s="531"/>
      <c r="GMK11" s="531"/>
      <c r="GML11" s="531"/>
      <c r="GMM11" s="531"/>
      <c r="GMN11" s="531"/>
      <c r="GMO11" s="531"/>
      <c r="GMP11" s="531"/>
      <c r="GMQ11" s="531"/>
      <c r="GMR11" s="531"/>
      <c r="GMS11" s="531"/>
      <c r="GMT11" s="531"/>
      <c r="GMU11" s="531"/>
      <c r="GMV11" s="531"/>
      <c r="GMW11" s="531"/>
      <c r="GMX11" s="531"/>
      <c r="GMY11" s="531"/>
      <c r="GMZ11" s="531"/>
      <c r="GNA11" s="531"/>
      <c r="GNB11" s="531"/>
      <c r="GNC11" s="531"/>
      <c r="GND11" s="531"/>
      <c r="GNE11" s="531"/>
      <c r="GNF11" s="531"/>
      <c r="GNG11" s="531"/>
      <c r="GNH11" s="531"/>
      <c r="GNI11" s="531"/>
      <c r="GNJ11" s="531"/>
      <c r="GNK11" s="531"/>
      <c r="GNL11" s="531"/>
      <c r="GNM11" s="531"/>
      <c r="GNN11" s="531"/>
      <c r="GNO11" s="531"/>
      <c r="GNP11" s="531"/>
      <c r="GNQ11" s="531"/>
      <c r="GNR11" s="531"/>
      <c r="GNS11" s="531"/>
      <c r="GNT11" s="531"/>
      <c r="GNU11" s="531"/>
      <c r="GNV11" s="531"/>
      <c r="GNW11" s="531"/>
      <c r="GNX11" s="531"/>
      <c r="GNY11" s="531"/>
      <c r="GNZ11" s="531"/>
      <c r="GOA11" s="531"/>
      <c r="GOB11" s="531"/>
      <c r="GOC11" s="531"/>
      <c r="GOD11" s="531"/>
      <c r="GOE11" s="531"/>
      <c r="GOF11" s="531"/>
      <c r="GOG11" s="531"/>
      <c r="GOH11" s="531"/>
      <c r="GOI11" s="531"/>
      <c r="GOJ11" s="531"/>
      <c r="GOK11" s="531"/>
      <c r="GOL11" s="531"/>
      <c r="GOM11" s="531"/>
      <c r="GON11" s="531"/>
      <c r="GOO11" s="531"/>
      <c r="GOP11" s="531"/>
      <c r="GOQ11" s="531"/>
      <c r="GOR11" s="531"/>
      <c r="GOS11" s="531"/>
      <c r="GOT11" s="531"/>
      <c r="GOU11" s="531"/>
      <c r="GOV11" s="531"/>
      <c r="GOW11" s="531"/>
      <c r="GOX11" s="531"/>
      <c r="GOY11" s="531"/>
      <c r="GOZ11" s="531"/>
      <c r="GPA11" s="531"/>
      <c r="GPB11" s="531"/>
      <c r="GPC11" s="531"/>
      <c r="GPD11" s="531"/>
      <c r="GPE11" s="531"/>
      <c r="GPF11" s="531"/>
      <c r="GPG11" s="531"/>
      <c r="GPH11" s="531"/>
      <c r="GPI11" s="531"/>
      <c r="GPJ11" s="531"/>
      <c r="GPK11" s="531"/>
      <c r="GPL11" s="531"/>
      <c r="GPM11" s="531"/>
      <c r="GPN11" s="531"/>
      <c r="GPO11" s="531"/>
      <c r="GPP11" s="531"/>
      <c r="GPQ11" s="531"/>
      <c r="GPR11" s="531"/>
      <c r="GPS11" s="531"/>
      <c r="GPT11" s="531"/>
      <c r="GPU11" s="531"/>
      <c r="GPV11" s="531"/>
      <c r="GPW11" s="531"/>
      <c r="GPX11" s="531"/>
      <c r="GPY11" s="531"/>
      <c r="GPZ11" s="531"/>
      <c r="GQA11" s="531"/>
      <c r="GQB11" s="531"/>
      <c r="GQC11" s="531"/>
      <c r="GQD11" s="531"/>
      <c r="GQE11" s="531"/>
      <c r="GQF11" s="531"/>
      <c r="GQG11" s="531"/>
      <c r="GQH11" s="531"/>
      <c r="GQI11" s="531"/>
      <c r="GQJ11" s="531"/>
      <c r="GQK11" s="531"/>
      <c r="GQL11" s="531"/>
      <c r="GQM11" s="531"/>
      <c r="GQN11" s="531"/>
      <c r="GQO11" s="531"/>
      <c r="GQP11" s="531"/>
      <c r="GQQ11" s="531"/>
      <c r="GQR11" s="531"/>
      <c r="GQS11" s="531"/>
      <c r="GQT11" s="531"/>
      <c r="GQU11" s="531"/>
      <c r="GQV11" s="531"/>
      <c r="GQW11" s="531"/>
      <c r="GQX11" s="531"/>
      <c r="GQY11" s="531"/>
      <c r="GQZ11" s="531"/>
      <c r="GRA11" s="531"/>
      <c r="GRB11" s="531"/>
      <c r="GRC11" s="531"/>
      <c r="GRD11" s="531"/>
      <c r="GRE11" s="531"/>
      <c r="GRF11" s="531"/>
      <c r="GRG11" s="531"/>
      <c r="GRH11" s="531"/>
      <c r="GRI11" s="531"/>
      <c r="GRJ11" s="531"/>
      <c r="GRK11" s="531"/>
      <c r="GRL11" s="531"/>
      <c r="GRM11" s="531"/>
      <c r="GRN11" s="531"/>
      <c r="GRO11" s="531"/>
      <c r="GRP11" s="531"/>
      <c r="GRQ11" s="531"/>
      <c r="GRR11" s="531"/>
      <c r="GRS11" s="531"/>
      <c r="GRT11" s="531"/>
      <c r="GRU11" s="531"/>
      <c r="GRV11" s="531"/>
      <c r="GRW11" s="531"/>
      <c r="GRX11" s="531"/>
      <c r="GRY11" s="531"/>
      <c r="GRZ11" s="531"/>
      <c r="GSA11" s="531"/>
      <c r="GSB11" s="531"/>
      <c r="GSC11" s="531"/>
      <c r="GSD11" s="531"/>
      <c r="GSE11" s="531"/>
      <c r="GSF11" s="531"/>
      <c r="GSG11" s="531"/>
      <c r="GSH11" s="531"/>
      <c r="GSI11" s="531"/>
      <c r="GSJ11" s="531"/>
      <c r="GSK11" s="531"/>
      <c r="GSL11" s="531"/>
      <c r="GSM11" s="531"/>
      <c r="GSN11" s="531"/>
      <c r="GSO11" s="531"/>
      <c r="GSP11" s="531"/>
      <c r="GSQ11" s="531"/>
      <c r="GSR11" s="531"/>
      <c r="GSS11" s="531"/>
      <c r="GST11" s="531"/>
      <c r="GSU11" s="531"/>
      <c r="GSV11" s="531"/>
      <c r="GSW11" s="531"/>
      <c r="GSX11" s="531"/>
      <c r="GSY11" s="531"/>
      <c r="GSZ11" s="531"/>
      <c r="GTA11" s="531"/>
      <c r="GTB11" s="531"/>
      <c r="GTC11" s="531"/>
      <c r="GTD11" s="531"/>
      <c r="GTE11" s="531"/>
      <c r="GTF11" s="531"/>
      <c r="GTG11" s="531"/>
      <c r="GTH11" s="531"/>
      <c r="GTI11" s="531"/>
      <c r="GTJ11" s="531"/>
      <c r="GTK11" s="531"/>
      <c r="GTL11" s="531"/>
      <c r="GTM11" s="531"/>
      <c r="GTN11" s="531"/>
      <c r="GTO11" s="531"/>
      <c r="GTP11" s="531"/>
      <c r="GTQ11" s="531"/>
      <c r="GTR11" s="531"/>
      <c r="GTS11" s="531"/>
      <c r="GTT11" s="531"/>
      <c r="GTU11" s="531"/>
      <c r="GTV11" s="531"/>
      <c r="GTW11" s="531"/>
      <c r="GTX11" s="531"/>
      <c r="GTY11" s="531"/>
      <c r="GTZ11" s="531"/>
      <c r="GUA11" s="531"/>
      <c r="GUB11" s="531"/>
      <c r="GUC11" s="531"/>
      <c r="GUD11" s="531"/>
      <c r="GUE11" s="531"/>
      <c r="GUF11" s="531"/>
      <c r="GUG11" s="531"/>
      <c r="GUH11" s="531"/>
      <c r="GUI11" s="531"/>
      <c r="GUJ11" s="531"/>
      <c r="GUK11" s="531"/>
      <c r="GUL11" s="531"/>
      <c r="GUM11" s="531"/>
      <c r="GUN11" s="531"/>
      <c r="GUO11" s="531"/>
      <c r="GUP11" s="531"/>
      <c r="GUQ11" s="531"/>
      <c r="GUR11" s="531"/>
      <c r="GUS11" s="531"/>
      <c r="GUT11" s="531"/>
      <c r="GUU11" s="531"/>
      <c r="GUV11" s="531"/>
      <c r="GUW11" s="531"/>
      <c r="GUX11" s="531"/>
      <c r="GUY11" s="531"/>
      <c r="GUZ11" s="531"/>
      <c r="GVA11" s="531"/>
      <c r="GVB11" s="531"/>
      <c r="GVC11" s="531"/>
      <c r="GVD11" s="531"/>
      <c r="GVE11" s="531"/>
      <c r="GVF11" s="531"/>
      <c r="GVG11" s="531"/>
      <c r="GVH11" s="531"/>
      <c r="GVI11" s="531"/>
      <c r="GVJ11" s="531"/>
      <c r="GVK11" s="531"/>
      <c r="GVL11" s="531"/>
      <c r="GVM11" s="531"/>
      <c r="GVN11" s="531"/>
      <c r="GVO11" s="531"/>
      <c r="GVP11" s="531"/>
      <c r="GVQ11" s="531"/>
      <c r="GVR11" s="531"/>
      <c r="GVS11" s="531"/>
      <c r="GVT11" s="531"/>
      <c r="GVU11" s="531"/>
      <c r="GVV11" s="531"/>
      <c r="GVW11" s="531"/>
      <c r="GVX11" s="531"/>
      <c r="GVY11" s="531"/>
      <c r="GVZ11" s="531"/>
      <c r="GWA11" s="531"/>
      <c r="GWB11" s="531"/>
      <c r="GWC11" s="531"/>
      <c r="GWD11" s="531"/>
      <c r="GWE11" s="531"/>
      <c r="GWF11" s="531"/>
      <c r="GWG11" s="531"/>
      <c r="GWH11" s="531"/>
      <c r="GWI11" s="531"/>
      <c r="GWJ11" s="531"/>
      <c r="GWK11" s="531"/>
      <c r="GWL11" s="531"/>
      <c r="GWM11" s="531"/>
      <c r="GWN11" s="531"/>
      <c r="GWO11" s="531"/>
      <c r="GWP11" s="531"/>
      <c r="GWQ11" s="531"/>
      <c r="GWR11" s="531"/>
      <c r="GWS11" s="531"/>
      <c r="GWT11" s="531"/>
      <c r="GWU11" s="531"/>
      <c r="GWV11" s="531"/>
      <c r="GWW11" s="531"/>
      <c r="GWX11" s="531"/>
      <c r="GWY11" s="531"/>
      <c r="GWZ11" s="531"/>
      <c r="GXA11" s="531"/>
      <c r="GXB11" s="531"/>
      <c r="GXC11" s="531"/>
      <c r="GXD11" s="531"/>
      <c r="GXE11" s="531"/>
      <c r="GXF11" s="531"/>
      <c r="GXG11" s="531"/>
      <c r="GXH11" s="531"/>
      <c r="GXI11" s="531"/>
      <c r="GXJ11" s="531"/>
      <c r="GXK11" s="531"/>
      <c r="GXL11" s="531"/>
      <c r="GXM11" s="531"/>
      <c r="GXN11" s="531"/>
      <c r="GXO11" s="531"/>
      <c r="GXP11" s="531"/>
      <c r="GXQ11" s="531"/>
      <c r="GXR11" s="531"/>
      <c r="GXS11" s="531"/>
      <c r="GXT11" s="531"/>
      <c r="GXU11" s="531"/>
      <c r="GXV11" s="531"/>
      <c r="GXW11" s="531"/>
      <c r="GXX11" s="531"/>
      <c r="GXY11" s="531"/>
      <c r="GXZ11" s="531"/>
      <c r="GYA11" s="531"/>
      <c r="GYB11" s="531"/>
      <c r="GYC11" s="531"/>
      <c r="GYD11" s="531"/>
      <c r="GYE11" s="531"/>
      <c r="GYF11" s="531"/>
      <c r="GYG11" s="531"/>
      <c r="GYH11" s="531"/>
      <c r="GYI11" s="531"/>
      <c r="GYJ11" s="531"/>
      <c r="GYK11" s="531"/>
      <c r="GYL11" s="531"/>
      <c r="GYM11" s="531"/>
      <c r="GYN11" s="531"/>
      <c r="GYO11" s="531"/>
      <c r="GYP11" s="531"/>
      <c r="GYQ11" s="531"/>
      <c r="GYR11" s="531"/>
      <c r="GYS11" s="531"/>
      <c r="GYT11" s="531"/>
      <c r="GYU11" s="531"/>
      <c r="GYV11" s="531"/>
      <c r="GYW11" s="531"/>
      <c r="GYX11" s="531"/>
      <c r="GYY11" s="531"/>
      <c r="GYZ11" s="531"/>
      <c r="GZA11" s="531"/>
      <c r="GZB11" s="531"/>
      <c r="GZC11" s="531"/>
      <c r="GZD11" s="531"/>
      <c r="GZE11" s="531"/>
      <c r="GZF11" s="531"/>
      <c r="GZG11" s="531"/>
      <c r="GZH11" s="531"/>
      <c r="GZI11" s="531"/>
      <c r="GZJ11" s="531"/>
      <c r="GZK11" s="531"/>
      <c r="GZL11" s="531"/>
      <c r="GZM11" s="531"/>
      <c r="GZN11" s="531"/>
      <c r="GZO11" s="531"/>
      <c r="GZP11" s="531"/>
      <c r="GZQ11" s="531"/>
      <c r="GZR11" s="531"/>
      <c r="GZS11" s="531"/>
      <c r="GZT11" s="531"/>
      <c r="GZU11" s="531"/>
      <c r="GZV11" s="531"/>
      <c r="GZW11" s="531"/>
      <c r="GZX11" s="531"/>
      <c r="GZY11" s="531"/>
      <c r="GZZ11" s="531"/>
      <c r="HAA11" s="531"/>
      <c r="HAB11" s="531"/>
      <c r="HAC11" s="531"/>
      <c r="HAD11" s="531"/>
      <c r="HAE11" s="531"/>
      <c r="HAF11" s="531"/>
      <c r="HAG11" s="531"/>
      <c r="HAH11" s="531"/>
      <c r="HAI11" s="531"/>
      <c r="HAJ11" s="531"/>
      <c r="HAK11" s="531"/>
      <c r="HAL11" s="531"/>
      <c r="HAM11" s="531"/>
      <c r="HAN11" s="531"/>
      <c r="HAO11" s="531"/>
      <c r="HAP11" s="531"/>
      <c r="HAQ11" s="531"/>
      <c r="HAR11" s="531"/>
      <c r="HAS11" s="531"/>
      <c r="HAT11" s="531"/>
      <c r="HAU11" s="531"/>
      <c r="HAV11" s="531"/>
      <c r="HAW11" s="531"/>
      <c r="HAX11" s="531"/>
      <c r="HAY11" s="531"/>
      <c r="HAZ11" s="531"/>
      <c r="HBA11" s="531"/>
      <c r="HBB11" s="531"/>
      <c r="HBC11" s="531"/>
      <c r="HBD11" s="531"/>
      <c r="HBE11" s="531"/>
      <c r="HBF11" s="531"/>
      <c r="HBG11" s="531"/>
      <c r="HBH11" s="531"/>
      <c r="HBI11" s="531"/>
      <c r="HBJ11" s="531"/>
      <c r="HBK11" s="531"/>
      <c r="HBL11" s="531"/>
      <c r="HBM11" s="531"/>
      <c r="HBN11" s="531"/>
      <c r="HBO11" s="531"/>
      <c r="HBP11" s="531"/>
      <c r="HBQ11" s="531"/>
      <c r="HBR11" s="531"/>
      <c r="HBS11" s="531"/>
      <c r="HBT11" s="531"/>
      <c r="HBU11" s="531"/>
      <c r="HBV11" s="531"/>
      <c r="HBW11" s="531"/>
      <c r="HBX11" s="531"/>
      <c r="HBY11" s="531"/>
      <c r="HBZ11" s="531"/>
      <c r="HCA11" s="531"/>
      <c r="HCB11" s="531"/>
      <c r="HCC11" s="531"/>
      <c r="HCD11" s="531"/>
      <c r="HCE11" s="531"/>
      <c r="HCF11" s="531"/>
      <c r="HCG11" s="531"/>
      <c r="HCH11" s="531"/>
      <c r="HCI11" s="531"/>
      <c r="HCJ11" s="531"/>
      <c r="HCK11" s="531"/>
      <c r="HCL11" s="531"/>
      <c r="HCM11" s="531"/>
      <c r="HCN11" s="531"/>
      <c r="HCO11" s="531"/>
      <c r="HCP11" s="531"/>
      <c r="HCQ11" s="531"/>
      <c r="HCR11" s="531"/>
      <c r="HCS11" s="531"/>
      <c r="HCT11" s="531"/>
      <c r="HCU11" s="531"/>
      <c r="HCV11" s="531"/>
      <c r="HCW11" s="531"/>
      <c r="HCX11" s="531"/>
      <c r="HCY11" s="531"/>
      <c r="HCZ11" s="531"/>
      <c r="HDA11" s="531"/>
      <c r="HDB11" s="531"/>
      <c r="HDC11" s="531"/>
      <c r="HDD11" s="531"/>
      <c r="HDE11" s="531"/>
      <c r="HDF11" s="531"/>
      <c r="HDG11" s="531"/>
      <c r="HDH11" s="531"/>
      <c r="HDI11" s="531"/>
      <c r="HDJ11" s="531"/>
      <c r="HDK11" s="531"/>
      <c r="HDL11" s="531"/>
      <c r="HDM11" s="531"/>
      <c r="HDN11" s="531"/>
      <c r="HDO11" s="531"/>
      <c r="HDP11" s="531"/>
      <c r="HDQ11" s="531"/>
      <c r="HDR11" s="531"/>
      <c r="HDS11" s="531"/>
      <c r="HDT11" s="531"/>
      <c r="HDU11" s="531"/>
      <c r="HDV11" s="531"/>
      <c r="HDW11" s="531"/>
      <c r="HDX11" s="531"/>
      <c r="HDY11" s="531"/>
      <c r="HDZ11" s="531"/>
      <c r="HEA11" s="531"/>
      <c r="HEB11" s="531"/>
      <c r="HEC11" s="531"/>
      <c r="HED11" s="531"/>
      <c r="HEE11" s="531"/>
      <c r="HEF11" s="531"/>
      <c r="HEG11" s="531"/>
      <c r="HEH11" s="531"/>
      <c r="HEI11" s="531"/>
      <c r="HEJ11" s="531"/>
      <c r="HEK11" s="531"/>
      <c r="HEL11" s="531"/>
      <c r="HEM11" s="531"/>
      <c r="HEN11" s="531"/>
      <c r="HEO11" s="531"/>
      <c r="HEP11" s="531"/>
      <c r="HEQ11" s="531"/>
      <c r="HER11" s="531"/>
      <c r="HES11" s="531"/>
      <c r="HET11" s="531"/>
      <c r="HEU11" s="531"/>
      <c r="HEV11" s="531"/>
      <c r="HEW11" s="531"/>
      <c r="HEX11" s="531"/>
      <c r="HEY11" s="531"/>
      <c r="HEZ11" s="531"/>
      <c r="HFA11" s="531"/>
      <c r="HFB11" s="531"/>
      <c r="HFC11" s="531"/>
      <c r="HFD11" s="531"/>
      <c r="HFE11" s="531"/>
      <c r="HFF11" s="531"/>
      <c r="HFG11" s="531"/>
      <c r="HFH11" s="531"/>
      <c r="HFI11" s="531"/>
      <c r="HFJ11" s="531"/>
      <c r="HFK11" s="531"/>
      <c r="HFL11" s="531"/>
      <c r="HFM11" s="531"/>
      <c r="HFN11" s="531"/>
      <c r="HFO11" s="531"/>
      <c r="HFP11" s="531"/>
      <c r="HFQ11" s="531"/>
      <c r="HFR11" s="531"/>
      <c r="HFS11" s="531"/>
      <c r="HFT11" s="531"/>
      <c r="HFU11" s="531"/>
      <c r="HFV11" s="531"/>
      <c r="HFW11" s="531"/>
      <c r="HFX11" s="531"/>
      <c r="HFY11" s="531"/>
      <c r="HFZ11" s="531"/>
      <c r="HGA11" s="531"/>
      <c r="HGB11" s="531"/>
      <c r="HGC11" s="531"/>
      <c r="HGD11" s="531"/>
      <c r="HGE11" s="531"/>
      <c r="HGF11" s="531"/>
      <c r="HGG11" s="531"/>
      <c r="HGH11" s="531"/>
      <c r="HGI11" s="531"/>
      <c r="HGJ11" s="531"/>
      <c r="HGK11" s="531"/>
      <c r="HGL11" s="531"/>
      <c r="HGM11" s="531"/>
      <c r="HGN11" s="531"/>
      <c r="HGO11" s="531"/>
      <c r="HGP11" s="531"/>
      <c r="HGQ11" s="531"/>
      <c r="HGR11" s="531"/>
      <c r="HGS11" s="531"/>
      <c r="HGT11" s="531"/>
      <c r="HGU11" s="531"/>
      <c r="HGV11" s="531"/>
      <c r="HGW11" s="531"/>
      <c r="HGX11" s="531"/>
      <c r="HGY11" s="531"/>
      <c r="HGZ11" s="531"/>
      <c r="HHA11" s="531"/>
      <c r="HHB11" s="531"/>
      <c r="HHC11" s="531"/>
      <c r="HHD11" s="531"/>
      <c r="HHE11" s="531"/>
      <c r="HHF11" s="531"/>
      <c r="HHG11" s="531"/>
      <c r="HHH11" s="531"/>
      <c r="HHI11" s="531"/>
      <c r="HHJ11" s="531"/>
      <c r="HHK11" s="531"/>
      <c r="HHL11" s="531"/>
      <c r="HHM11" s="531"/>
      <c r="HHN11" s="531"/>
      <c r="HHO11" s="531"/>
      <c r="HHP11" s="531"/>
      <c r="HHQ11" s="531"/>
      <c r="HHR11" s="531"/>
      <c r="HHS11" s="531"/>
      <c r="HHT11" s="531"/>
      <c r="HHU11" s="531"/>
      <c r="HHV11" s="531"/>
      <c r="HHW11" s="531"/>
      <c r="HHX11" s="531"/>
      <c r="HHY11" s="531"/>
      <c r="HHZ11" s="531"/>
      <c r="HIA11" s="531"/>
      <c r="HIB11" s="531"/>
      <c r="HIC11" s="531"/>
      <c r="HID11" s="531"/>
      <c r="HIE11" s="531"/>
      <c r="HIF11" s="531"/>
      <c r="HIG11" s="531"/>
      <c r="HIH11" s="531"/>
      <c r="HII11" s="531"/>
      <c r="HIJ11" s="531"/>
      <c r="HIK11" s="531"/>
      <c r="HIL11" s="531"/>
      <c r="HIM11" s="531"/>
      <c r="HIN11" s="531"/>
      <c r="HIO11" s="531"/>
      <c r="HIP11" s="531"/>
      <c r="HIQ11" s="531"/>
      <c r="HIR11" s="531"/>
      <c r="HIS11" s="531"/>
      <c r="HIT11" s="531"/>
      <c r="HIU11" s="531"/>
      <c r="HIV11" s="531"/>
      <c r="HIW11" s="531"/>
      <c r="HIX11" s="531"/>
      <c r="HIY11" s="531"/>
      <c r="HIZ11" s="531"/>
      <c r="HJA11" s="531"/>
      <c r="HJB11" s="531"/>
      <c r="HJC11" s="531"/>
      <c r="HJD11" s="531"/>
      <c r="HJE11" s="531"/>
      <c r="HJF11" s="531"/>
      <c r="HJG11" s="531"/>
      <c r="HJH11" s="531"/>
      <c r="HJI11" s="531"/>
      <c r="HJJ11" s="531"/>
      <c r="HJK11" s="531"/>
      <c r="HJL11" s="531"/>
      <c r="HJM11" s="531"/>
      <c r="HJN11" s="531"/>
      <c r="HJO11" s="531"/>
      <c r="HJP11" s="531"/>
      <c r="HJQ11" s="531"/>
      <c r="HJR11" s="531"/>
      <c r="HJS11" s="531"/>
      <c r="HJT11" s="531"/>
      <c r="HJU11" s="531"/>
      <c r="HJV11" s="531"/>
      <c r="HJW11" s="531"/>
      <c r="HJX11" s="531"/>
      <c r="HJY11" s="531"/>
      <c r="HJZ11" s="531"/>
      <c r="HKA11" s="531"/>
      <c r="HKB11" s="531"/>
      <c r="HKC11" s="531"/>
      <c r="HKD11" s="531"/>
      <c r="HKE11" s="531"/>
      <c r="HKF11" s="531"/>
      <c r="HKG11" s="531"/>
      <c r="HKH11" s="531"/>
      <c r="HKI11" s="531"/>
      <c r="HKJ11" s="531"/>
      <c r="HKK11" s="531"/>
      <c r="HKL11" s="531"/>
      <c r="HKM11" s="531"/>
      <c r="HKN11" s="531"/>
      <c r="HKO11" s="531"/>
      <c r="HKP11" s="531"/>
      <c r="HKQ11" s="531"/>
      <c r="HKR11" s="531"/>
      <c r="HKS11" s="531"/>
      <c r="HKT11" s="531"/>
      <c r="HKU11" s="531"/>
      <c r="HKV11" s="531"/>
      <c r="HKW11" s="531"/>
      <c r="HKX11" s="531"/>
      <c r="HKY11" s="531"/>
      <c r="HKZ11" s="531"/>
      <c r="HLA11" s="531"/>
      <c r="HLB11" s="531"/>
      <c r="HLC11" s="531"/>
      <c r="HLD11" s="531"/>
      <c r="HLE11" s="531"/>
      <c r="HLF11" s="531"/>
      <c r="HLG11" s="531"/>
      <c r="HLH11" s="531"/>
      <c r="HLI11" s="531"/>
      <c r="HLJ11" s="531"/>
      <c r="HLK11" s="531"/>
      <c r="HLL11" s="531"/>
      <c r="HLM11" s="531"/>
      <c r="HLN11" s="531"/>
      <c r="HLO11" s="531"/>
      <c r="HLP11" s="531"/>
      <c r="HLQ11" s="531"/>
      <c r="HLR11" s="531"/>
      <c r="HLS11" s="531"/>
      <c r="HLT11" s="531"/>
      <c r="HLU11" s="531"/>
      <c r="HLV11" s="531"/>
      <c r="HLW11" s="531"/>
      <c r="HLX11" s="531"/>
      <c r="HLY11" s="531"/>
      <c r="HLZ11" s="531"/>
      <c r="HMA11" s="531"/>
      <c r="HMB11" s="531"/>
      <c r="HMC11" s="531"/>
      <c r="HMD11" s="531"/>
      <c r="HME11" s="531"/>
      <c r="HMF11" s="531"/>
      <c r="HMG11" s="531"/>
      <c r="HMH11" s="531"/>
      <c r="HMI11" s="531"/>
      <c r="HMJ11" s="531"/>
      <c r="HMK11" s="531"/>
      <c r="HML11" s="531"/>
      <c r="HMM11" s="531"/>
      <c r="HMN11" s="531"/>
      <c r="HMO11" s="531"/>
      <c r="HMP11" s="531"/>
      <c r="HMQ11" s="531"/>
      <c r="HMR11" s="531"/>
      <c r="HMS11" s="531"/>
      <c r="HMT11" s="531"/>
      <c r="HMU11" s="531"/>
      <c r="HMV11" s="531"/>
      <c r="HMW11" s="531"/>
      <c r="HMX11" s="531"/>
      <c r="HMY11" s="531"/>
      <c r="HMZ11" s="531"/>
      <c r="HNA11" s="531"/>
      <c r="HNB11" s="531"/>
      <c r="HNC11" s="531"/>
      <c r="HND11" s="531"/>
      <c r="HNE11" s="531"/>
      <c r="HNF11" s="531"/>
      <c r="HNG11" s="531"/>
      <c r="HNH11" s="531"/>
      <c r="HNI11" s="531"/>
      <c r="HNJ11" s="531"/>
      <c r="HNK11" s="531"/>
      <c r="HNL11" s="531"/>
      <c r="HNM11" s="531"/>
      <c r="HNN11" s="531"/>
      <c r="HNO11" s="531"/>
      <c r="HNP11" s="531"/>
      <c r="HNQ11" s="531"/>
      <c r="HNR11" s="531"/>
      <c r="HNS11" s="531"/>
      <c r="HNT11" s="531"/>
      <c r="HNU11" s="531"/>
      <c r="HNV11" s="531"/>
      <c r="HNW11" s="531"/>
      <c r="HNX11" s="531"/>
      <c r="HNY11" s="531"/>
      <c r="HNZ11" s="531"/>
      <c r="HOA11" s="531"/>
      <c r="HOB11" s="531"/>
      <c r="HOC11" s="531"/>
      <c r="HOD11" s="531"/>
      <c r="HOE11" s="531"/>
      <c r="HOF11" s="531"/>
      <c r="HOG11" s="531"/>
      <c r="HOH11" s="531"/>
      <c r="HOI11" s="531"/>
      <c r="HOJ11" s="531"/>
      <c r="HOK11" s="531"/>
      <c r="HOL11" s="531"/>
      <c r="HOM11" s="531"/>
      <c r="HON11" s="531"/>
      <c r="HOO11" s="531"/>
      <c r="HOP11" s="531"/>
      <c r="HOQ11" s="531"/>
      <c r="HOR11" s="531"/>
      <c r="HOS11" s="531"/>
      <c r="HOT11" s="531"/>
      <c r="HOU11" s="531"/>
      <c r="HOV11" s="531"/>
      <c r="HOW11" s="531"/>
      <c r="HOX11" s="531"/>
      <c r="HOY11" s="531"/>
      <c r="HOZ11" s="531"/>
      <c r="HPA11" s="531"/>
      <c r="HPB11" s="531"/>
      <c r="HPC11" s="531"/>
      <c r="HPD11" s="531"/>
      <c r="HPE11" s="531"/>
      <c r="HPF11" s="531"/>
      <c r="HPG11" s="531"/>
      <c r="HPH11" s="531"/>
      <c r="HPI11" s="531"/>
      <c r="HPJ11" s="531"/>
      <c r="HPK11" s="531"/>
      <c r="HPL11" s="531"/>
      <c r="HPM11" s="531"/>
      <c r="HPN11" s="531"/>
      <c r="HPO11" s="531"/>
      <c r="HPP11" s="531"/>
      <c r="HPQ11" s="531"/>
      <c r="HPR11" s="531"/>
      <c r="HPS11" s="531"/>
      <c r="HPT11" s="531"/>
      <c r="HPU11" s="531"/>
      <c r="HPV11" s="531"/>
      <c r="HPW11" s="531"/>
      <c r="HPX11" s="531"/>
      <c r="HPY11" s="531"/>
      <c r="HPZ11" s="531"/>
      <c r="HQA11" s="531"/>
      <c r="HQB11" s="531"/>
      <c r="HQC11" s="531"/>
      <c r="HQD11" s="531"/>
      <c r="HQE11" s="531"/>
      <c r="HQF11" s="531"/>
      <c r="HQG11" s="531"/>
      <c r="HQH11" s="531"/>
      <c r="HQI11" s="531"/>
      <c r="HQJ11" s="531"/>
      <c r="HQK11" s="531"/>
      <c r="HQL11" s="531"/>
      <c r="HQM11" s="531"/>
      <c r="HQN11" s="531"/>
      <c r="HQO11" s="531"/>
      <c r="HQP11" s="531"/>
      <c r="HQQ11" s="531"/>
      <c r="HQR11" s="531"/>
      <c r="HQS11" s="531"/>
      <c r="HQT11" s="531"/>
      <c r="HQU11" s="531"/>
      <c r="HQV11" s="531"/>
      <c r="HQW11" s="531"/>
      <c r="HQX11" s="531"/>
      <c r="HQY11" s="531"/>
      <c r="HQZ11" s="531"/>
      <c r="HRA11" s="531"/>
      <c r="HRB11" s="531"/>
      <c r="HRC11" s="531"/>
      <c r="HRD11" s="531"/>
      <c r="HRE11" s="531"/>
      <c r="HRF11" s="531"/>
      <c r="HRG11" s="531"/>
      <c r="HRH11" s="531"/>
      <c r="HRI11" s="531"/>
      <c r="HRJ11" s="531"/>
      <c r="HRK11" s="531"/>
      <c r="HRL11" s="531"/>
      <c r="HRM11" s="531"/>
      <c r="HRN11" s="531"/>
      <c r="HRO11" s="531"/>
      <c r="HRP11" s="531"/>
      <c r="HRQ11" s="531"/>
      <c r="HRR11" s="531"/>
      <c r="HRS11" s="531"/>
      <c r="HRT11" s="531"/>
      <c r="HRU11" s="531"/>
      <c r="HRV11" s="531"/>
      <c r="HRW11" s="531"/>
      <c r="HRX11" s="531"/>
      <c r="HRY11" s="531"/>
      <c r="HRZ11" s="531"/>
      <c r="HSA11" s="531"/>
      <c r="HSB11" s="531"/>
      <c r="HSC11" s="531"/>
      <c r="HSD11" s="531"/>
      <c r="HSE11" s="531"/>
      <c r="HSF11" s="531"/>
      <c r="HSG11" s="531"/>
      <c r="HSH11" s="531"/>
      <c r="HSI11" s="531"/>
      <c r="HSJ11" s="531"/>
      <c r="HSK11" s="531"/>
      <c r="HSL11" s="531"/>
      <c r="HSM11" s="531"/>
      <c r="HSN11" s="531"/>
      <c r="HSO11" s="531"/>
      <c r="HSP11" s="531"/>
      <c r="HSQ11" s="531"/>
      <c r="HSR11" s="531"/>
      <c r="HSS11" s="531"/>
      <c r="HST11" s="531"/>
      <c r="HSU11" s="531"/>
      <c r="HSV11" s="531"/>
      <c r="HSW11" s="531"/>
      <c r="HSX11" s="531"/>
      <c r="HSY11" s="531"/>
      <c r="HSZ11" s="531"/>
      <c r="HTA11" s="531"/>
      <c r="HTB11" s="531"/>
      <c r="HTC11" s="531"/>
      <c r="HTD11" s="531"/>
      <c r="HTE11" s="531"/>
      <c r="HTF11" s="531"/>
      <c r="HTG11" s="531"/>
      <c r="HTH11" s="531"/>
      <c r="HTI11" s="531"/>
      <c r="HTJ11" s="531"/>
      <c r="HTK11" s="531"/>
      <c r="HTL11" s="531"/>
      <c r="HTM11" s="531"/>
      <c r="HTN11" s="531"/>
      <c r="HTO11" s="531"/>
      <c r="HTP11" s="531"/>
      <c r="HTQ11" s="531"/>
      <c r="HTR11" s="531"/>
      <c r="HTS11" s="531"/>
      <c r="HTT11" s="531"/>
      <c r="HTU11" s="531"/>
      <c r="HTV11" s="531"/>
      <c r="HTW11" s="531"/>
      <c r="HTX11" s="531"/>
      <c r="HTY11" s="531"/>
      <c r="HTZ11" s="531"/>
      <c r="HUA11" s="531"/>
      <c r="HUB11" s="531"/>
      <c r="HUC11" s="531"/>
      <c r="HUD11" s="531"/>
      <c r="HUE11" s="531"/>
      <c r="HUF11" s="531"/>
      <c r="HUG11" s="531"/>
      <c r="HUH11" s="531"/>
      <c r="HUI11" s="531"/>
      <c r="HUJ11" s="531"/>
      <c r="HUK11" s="531"/>
      <c r="HUL11" s="531"/>
      <c r="HUM11" s="531"/>
      <c r="HUN11" s="531"/>
      <c r="HUO11" s="531"/>
      <c r="HUP11" s="531"/>
      <c r="HUQ11" s="531"/>
      <c r="HUR11" s="531"/>
      <c r="HUS11" s="531"/>
      <c r="HUT11" s="531"/>
      <c r="HUU11" s="531"/>
      <c r="HUV11" s="531"/>
      <c r="HUW11" s="531"/>
      <c r="HUX11" s="531"/>
      <c r="HUY11" s="531"/>
      <c r="HUZ11" s="531"/>
      <c r="HVA11" s="531"/>
      <c r="HVB11" s="531"/>
      <c r="HVC11" s="531"/>
      <c r="HVD11" s="531"/>
      <c r="HVE11" s="531"/>
      <c r="HVF11" s="531"/>
      <c r="HVG11" s="531"/>
      <c r="HVH11" s="531"/>
      <c r="HVI11" s="531"/>
      <c r="HVJ11" s="531"/>
      <c r="HVK11" s="531"/>
      <c r="HVL11" s="531"/>
      <c r="HVM11" s="531"/>
      <c r="HVN11" s="531"/>
      <c r="HVO11" s="531"/>
      <c r="HVP11" s="531"/>
      <c r="HVQ11" s="531"/>
      <c r="HVR11" s="531"/>
      <c r="HVS11" s="531"/>
      <c r="HVT11" s="531"/>
      <c r="HVU11" s="531"/>
      <c r="HVV11" s="531"/>
      <c r="HVW11" s="531"/>
      <c r="HVX11" s="531"/>
      <c r="HVY11" s="531"/>
      <c r="HVZ11" s="531"/>
      <c r="HWA11" s="531"/>
      <c r="HWB11" s="531"/>
      <c r="HWC11" s="531"/>
      <c r="HWD11" s="531"/>
      <c r="HWE11" s="531"/>
      <c r="HWF11" s="531"/>
      <c r="HWG11" s="531"/>
      <c r="HWH11" s="531"/>
      <c r="HWI11" s="531"/>
      <c r="HWJ11" s="531"/>
      <c r="HWK11" s="531"/>
      <c r="HWL11" s="531"/>
      <c r="HWM11" s="531"/>
      <c r="HWN11" s="531"/>
      <c r="HWO11" s="531"/>
      <c r="HWP11" s="531"/>
      <c r="HWQ11" s="531"/>
      <c r="HWR11" s="531"/>
      <c r="HWS11" s="531"/>
      <c r="HWT11" s="531"/>
      <c r="HWU11" s="531"/>
      <c r="HWV11" s="531"/>
      <c r="HWW11" s="531"/>
      <c r="HWX11" s="531"/>
      <c r="HWY11" s="531"/>
      <c r="HWZ11" s="531"/>
      <c r="HXA11" s="531"/>
      <c r="HXB11" s="531"/>
      <c r="HXC11" s="531"/>
      <c r="HXD11" s="531"/>
      <c r="HXE11" s="531"/>
      <c r="HXF11" s="531"/>
      <c r="HXG11" s="531"/>
      <c r="HXH11" s="531"/>
      <c r="HXI11" s="531"/>
      <c r="HXJ11" s="531"/>
      <c r="HXK11" s="531"/>
      <c r="HXL11" s="531"/>
      <c r="HXM11" s="531"/>
      <c r="HXN11" s="531"/>
      <c r="HXO11" s="531"/>
      <c r="HXP11" s="531"/>
      <c r="HXQ11" s="531"/>
      <c r="HXR11" s="531"/>
      <c r="HXS11" s="531"/>
      <c r="HXT11" s="531"/>
      <c r="HXU11" s="531"/>
      <c r="HXV11" s="531"/>
      <c r="HXW11" s="531"/>
      <c r="HXX11" s="531"/>
      <c r="HXY11" s="531"/>
      <c r="HXZ11" s="531"/>
      <c r="HYA11" s="531"/>
      <c r="HYB11" s="531"/>
      <c r="HYC11" s="531"/>
      <c r="HYD11" s="531"/>
      <c r="HYE11" s="531"/>
      <c r="HYF11" s="531"/>
      <c r="HYG11" s="531"/>
      <c r="HYH11" s="531"/>
      <c r="HYI11" s="531"/>
      <c r="HYJ11" s="531"/>
      <c r="HYK11" s="531"/>
      <c r="HYL11" s="531"/>
      <c r="HYM11" s="531"/>
      <c r="HYN11" s="531"/>
      <c r="HYO11" s="531"/>
      <c r="HYP11" s="531"/>
      <c r="HYQ11" s="531"/>
      <c r="HYR11" s="531"/>
      <c r="HYS11" s="531"/>
      <c r="HYT11" s="531"/>
      <c r="HYU11" s="531"/>
      <c r="HYV11" s="531"/>
      <c r="HYW11" s="531"/>
      <c r="HYX11" s="531"/>
      <c r="HYY11" s="531"/>
      <c r="HYZ11" s="531"/>
      <c r="HZA11" s="531"/>
      <c r="HZB11" s="531"/>
      <c r="HZC11" s="531"/>
      <c r="HZD11" s="531"/>
      <c r="HZE11" s="531"/>
      <c r="HZF11" s="531"/>
      <c r="HZG11" s="531"/>
      <c r="HZH11" s="531"/>
      <c r="HZI11" s="531"/>
      <c r="HZJ11" s="531"/>
      <c r="HZK11" s="531"/>
      <c r="HZL11" s="531"/>
      <c r="HZM11" s="531"/>
      <c r="HZN11" s="531"/>
      <c r="HZO11" s="531"/>
      <c r="HZP11" s="531"/>
      <c r="HZQ11" s="531"/>
      <c r="HZR11" s="531"/>
      <c r="HZS11" s="531"/>
      <c r="HZT11" s="531"/>
      <c r="HZU11" s="531"/>
      <c r="HZV11" s="531"/>
      <c r="HZW11" s="531"/>
      <c r="HZX11" s="531"/>
      <c r="HZY11" s="531"/>
      <c r="HZZ11" s="531"/>
      <c r="IAA11" s="531"/>
      <c r="IAB11" s="531"/>
      <c r="IAC11" s="531"/>
      <c r="IAD11" s="531"/>
      <c r="IAE11" s="531"/>
      <c r="IAF11" s="531"/>
      <c r="IAG11" s="531"/>
      <c r="IAH11" s="531"/>
      <c r="IAI11" s="531"/>
      <c r="IAJ11" s="531"/>
      <c r="IAK11" s="531"/>
      <c r="IAL11" s="531"/>
      <c r="IAM11" s="531"/>
      <c r="IAN11" s="531"/>
      <c r="IAO11" s="531"/>
      <c r="IAP11" s="531"/>
      <c r="IAQ11" s="531"/>
      <c r="IAR11" s="531"/>
      <c r="IAS11" s="531"/>
      <c r="IAT11" s="531"/>
      <c r="IAU11" s="531"/>
      <c r="IAV11" s="531"/>
      <c r="IAW11" s="531"/>
      <c r="IAX11" s="531"/>
      <c r="IAY11" s="531"/>
      <c r="IAZ11" s="531"/>
      <c r="IBA11" s="531"/>
      <c r="IBB11" s="531"/>
      <c r="IBC11" s="531"/>
      <c r="IBD11" s="531"/>
      <c r="IBE11" s="531"/>
      <c r="IBF11" s="531"/>
      <c r="IBG11" s="531"/>
      <c r="IBH11" s="531"/>
      <c r="IBI11" s="531"/>
      <c r="IBJ11" s="531"/>
      <c r="IBK11" s="531"/>
      <c r="IBL11" s="531"/>
      <c r="IBM11" s="531"/>
      <c r="IBN11" s="531"/>
      <c r="IBO11" s="531"/>
      <c r="IBP11" s="531"/>
      <c r="IBQ11" s="531"/>
      <c r="IBR11" s="531"/>
      <c r="IBS11" s="531"/>
      <c r="IBT11" s="531"/>
      <c r="IBU11" s="531"/>
      <c r="IBV11" s="531"/>
      <c r="IBW11" s="531"/>
      <c r="IBX11" s="531"/>
      <c r="IBY11" s="531"/>
      <c r="IBZ11" s="531"/>
      <c r="ICA11" s="531"/>
      <c r="ICB11" s="531"/>
      <c r="ICC11" s="531"/>
      <c r="ICD11" s="531"/>
      <c r="ICE11" s="531"/>
      <c r="ICF11" s="531"/>
      <c r="ICG11" s="531"/>
      <c r="ICH11" s="531"/>
      <c r="ICI11" s="531"/>
      <c r="ICJ11" s="531"/>
      <c r="ICK11" s="531"/>
      <c r="ICL11" s="531"/>
      <c r="ICM11" s="531"/>
      <c r="ICN11" s="531"/>
      <c r="ICO11" s="531"/>
      <c r="ICP11" s="531"/>
      <c r="ICQ11" s="531"/>
      <c r="ICR11" s="531"/>
      <c r="ICS11" s="531"/>
      <c r="ICT11" s="531"/>
      <c r="ICU11" s="531"/>
      <c r="ICV11" s="531"/>
      <c r="ICW11" s="531"/>
      <c r="ICX11" s="531"/>
      <c r="ICY11" s="531"/>
      <c r="ICZ11" s="531"/>
      <c r="IDA11" s="531"/>
      <c r="IDB11" s="531"/>
      <c r="IDC11" s="531"/>
      <c r="IDD11" s="531"/>
      <c r="IDE11" s="531"/>
      <c r="IDF11" s="531"/>
      <c r="IDG11" s="531"/>
      <c r="IDH11" s="531"/>
      <c r="IDI11" s="531"/>
      <c r="IDJ11" s="531"/>
      <c r="IDK11" s="531"/>
      <c r="IDL11" s="531"/>
      <c r="IDM11" s="531"/>
      <c r="IDN11" s="531"/>
      <c r="IDO11" s="531"/>
      <c r="IDP11" s="531"/>
      <c r="IDQ11" s="531"/>
      <c r="IDR11" s="531"/>
      <c r="IDS11" s="531"/>
      <c r="IDT11" s="531"/>
      <c r="IDU11" s="531"/>
      <c r="IDV11" s="531"/>
      <c r="IDW11" s="531"/>
      <c r="IDX11" s="531"/>
      <c r="IDY11" s="531"/>
      <c r="IDZ11" s="531"/>
      <c r="IEA11" s="531"/>
      <c r="IEB11" s="531"/>
      <c r="IEC11" s="531"/>
      <c r="IED11" s="531"/>
      <c r="IEE11" s="531"/>
      <c r="IEF11" s="531"/>
      <c r="IEG11" s="531"/>
      <c r="IEH11" s="531"/>
      <c r="IEI11" s="531"/>
      <c r="IEJ11" s="531"/>
      <c r="IEK11" s="531"/>
      <c r="IEL11" s="531"/>
      <c r="IEM11" s="531"/>
      <c r="IEN11" s="531"/>
      <c r="IEO11" s="531"/>
      <c r="IEP11" s="531"/>
      <c r="IEQ11" s="531"/>
      <c r="IER11" s="531"/>
      <c r="IES11" s="531"/>
      <c r="IET11" s="531"/>
      <c r="IEU11" s="531"/>
      <c r="IEV11" s="531"/>
      <c r="IEW11" s="531"/>
      <c r="IEX11" s="531"/>
      <c r="IEY11" s="531"/>
      <c r="IEZ11" s="531"/>
      <c r="IFA11" s="531"/>
      <c r="IFB11" s="531"/>
      <c r="IFC11" s="531"/>
      <c r="IFD11" s="531"/>
      <c r="IFE11" s="531"/>
      <c r="IFF11" s="531"/>
      <c r="IFG11" s="531"/>
      <c r="IFH11" s="531"/>
      <c r="IFI11" s="531"/>
      <c r="IFJ11" s="531"/>
      <c r="IFK11" s="531"/>
      <c r="IFL11" s="531"/>
      <c r="IFM11" s="531"/>
      <c r="IFN11" s="531"/>
      <c r="IFO11" s="531"/>
      <c r="IFP11" s="531"/>
      <c r="IFQ11" s="531"/>
      <c r="IFR11" s="531"/>
      <c r="IFS11" s="531"/>
      <c r="IFT11" s="531"/>
      <c r="IFU11" s="531"/>
      <c r="IFV11" s="531"/>
      <c r="IFW11" s="531"/>
      <c r="IFX11" s="531"/>
      <c r="IFY11" s="531"/>
      <c r="IFZ11" s="531"/>
      <c r="IGA11" s="531"/>
      <c r="IGB11" s="531"/>
      <c r="IGC11" s="531"/>
      <c r="IGD11" s="531"/>
      <c r="IGE11" s="531"/>
      <c r="IGF11" s="531"/>
      <c r="IGG11" s="531"/>
      <c r="IGH11" s="531"/>
      <c r="IGI11" s="531"/>
      <c r="IGJ11" s="531"/>
      <c r="IGK11" s="531"/>
      <c r="IGL11" s="531"/>
      <c r="IGM11" s="531"/>
      <c r="IGN11" s="531"/>
      <c r="IGO11" s="531"/>
      <c r="IGP11" s="531"/>
      <c r="IGQ11" s="531"/>
      <c r="IGR11" s="531"/>
      <c r="IGS11" s="531"/>
      <c r="IGT11" s="531"/>
      <c r="IGU11" s="531"/>
      <c r="IGV11" s="531"/>
      <c r="IGW11" s="531"/>
      <c r="IGX11" s="531"/>
      <c r="IGY11" s="531"/>
      <c r="IGZ11" s="531"/>
      <c r="IHA11" s="531"/>
      <c r="IHB11" s="531"/>
      <c r="IHC11" s="531"/>
      <c r="IHD11" s="531"/>
      <c r="IHE11" s="531"/>
      <c r="IHF11" s="531"/>
      <c r="IHG11" s="531"/>
      <c r="IHH11" s="531"/>
      <c r="IHI11" s="531"/>
      <c r="IHJ11" s="531"/>
      <c r="IHK11" s="531"/>
      <c r="IHL11" s="531"/>
      <c r="IHM11" s="531"/>
      <c r="IHN11" s="531"/>
      <c r="IHO11" s="531"/>
      <c r="IHP11" s="531"/>
      <c r="IHQ11" s="531"/>
      <c r="IHR11" s="531"/>
      <c r="IHS11" s="531"/>
      <c r="IHT11" s="531"/>
      <c r="IHU11" s="531"/>
      <c r="IHV11" s="531"/>
      <c r="IHW11" s="531"/>
      <c r="IHX11" s="531"/>
      <c r="IHY11" s="531"/>
      <c r="IHZ11" s="531"/>
      <c r="IIA11" s="531"/>
      <c r="IIB11" s="531"/>
      <c r="IIC11" s="531"/>
      <c r="IID11" s="531"/>
      <c r="IIE11" s="531"/>
      <c r="IIF11" s="531"/>
      <c r="IIG11" s="531"/>
      <c r="IIH11" s="531"/>
      <c r="III11" s="531"/>
      <c r="IIJ11" s="531"/>
      <c r="IIK11" s="531"/>
      <c r="IIL11" s="531"/>
      <c r="IIM11" s="531"/>
      <c r="IIN11" s="531"/>
      <c r="IIO11" s="531"/>
      <c r="IIP11" s="531"/>
      <c r="IIQ11" s="531"/>
      <c r="IIR11" s="531"/>
      <c r="IIS11" s="531"/>
      <c r="IIT11" s="531"/>
      <c r="IIU11" s="531"/>
      <c r="IIV11" s="531"/>
      <c r="IIW11" s="531"/>
      <c r="IIX11" s="531"/>
      <c r="IIY11" s="531"/>
      <c r="IIZ11" s="531"/>
      <c r="IJA11" s="531"/>
      <c r="IJB11" s="531"/>
      <c r="IJC11" s="531"/>
      <c r="IJD11" s="531"/>
      <c r="IJE11" s="531"/>
      <c r="IJF11" s="531"/>
      <c r="IJG11" s="531"/>
      <c r="IJH11" s="531"/>
      <c r="IJI11" s="531"/>
      <c r="IJJ11" s="531"/>
      <c r="IJK11" s="531"/>
      <c r="IJL11" s="531"/>
      <c r="IJM11" s="531"/>
      <c r="IJN11" s="531"/>
      <c r="IJO11" s="531"/>
      <c r="IJP11" s="531"/>
      <c r="IJQ11" s="531"/>
      <c r="IJR11" s="531"/>
      <c r="IJS11" s="531"/>
      <c r="IJT11" s="531"/>
      <c r="IJU11" s="531"/>
      <c r="IJV11" s="531"/>
      <c r="IJW11" s="531"/>
      <c r="IJX11" s="531"/>
      <c r="IJY11" s="531"/>
      <c r="IJZ11" s="531"/>
      <c r="IKA11" s="531"/>
      <c r="IKB11" s="531"/>
      <c r="IKC11" s="531"/>
      <c r="IKD11" s="531"/>
      <c r="IKE11" s="531"/>
      <c r="IKF11" s="531"/>
      <c r="IKG11" s="531"/>
      <c r="IKH11" s="531"/>
      <c r="IKI11" s="531"/>
      <c r="IKJ11" s="531"/>
      <c r="IKK11" s="531"/>
      <c r="IKL11" s="531"/>
      <c r="IKM11" s="531"/>
      <c r="IKN11" s="531"/>
      <c r="IKO11" s="531"/>
      <c r="IKP11" s="531"/>
      <c r="IKQ11" s="531"/>
      <c r="IKR11" s="531"/>
      <c r="IKS11" s="531"/>
      <c r="IKT11" s="531"/>
      <c r="IKU11" s="531"/>
      <c r="IKV11" s="531"/>
      <c r="IKW11" s="531"/>
      <c r="IKX11" s="531"/>
      <c r="IKY11" s="531"/>
      <c r="IKZ11" s="531"/>
      <c r="ILA11" s="531"/>
      <c r="ILB11" s="531"/>
      <c r="ILC11" s="531"/>
      <c r="ILD11" s="531"/>
      <c r="ILE11" s="531"/>
      <c r="ILF11" s="531"/>
      <c r="ILG11" s="531"/>
      <c r="ILH11" s="531"/>
      <c r="ILI11" s="531"/>
      <c r="ILJ11" s="531"/>
      <c r="ILK11" s="531"/>
      <c r="ILL11" s="531"/>
      <c r="ILM11" s="531"/>
      <c r="ILN11" s="531"/>
      <c r="ILO11" s="531"/>
      <c r="ILP11" s="531"/>
      <c r="ILQ11" s="531"/>
      <c r="ILR11" s="531"/>
      <c r="ILS11" s="531"/>
      <c r="ILT11" s="531"/>
      <c r="ILU11" s="531"/>
      <c r="ILV11" s="531"/>
      <c r="ILW11" s="531"/>
      <c r="ILX11" s="531"/>
      <c r="ILY11" s="531"/>
      <c r="ILZ11" s="531"/>
      <c r="IMA11" s="531"/>
      <c r="IMB11" s="531"/>
      <c r="IMC11" s="531"/>
      <c r="IMD11" s="531"/>
      <c r="IME11" s="531"/>
      <c r="IMF11" s="531"/>
      <c r="IMG11" s="531"/>
      <c r="IMH11" s="531"/>
      <c r="IMI11" s="531"/>
      <c r="IMJ11" s="531"/>
      <c r="IMK11" s="531"/>
      <c r="IML11" s="531"/>
      <c r="IMM11" s="531"/>
      <c r="IMN11" s="531"/>
      <c r="IMO11" s="531"/>
      <c r="IMP11" s="531"/>
      <c r="IMQ11" s="531"/>
      <c r="IMR11" s="531"/>
      <c r="IMS11" s="531"/>
      <c r="IMT11" s="531"/>
      <c r="IMU11" s="531"/>
      <c r="IMV11" s="531"/>
      <c r="IMW11" s="531"/>
      <c r="IMX11" s="531"/>
      <c r="IMY11" s="531"/>
      <c r="IMZ11" s="531"/>
      <c r="INA11" s="531"/>
      <c r="INB11" s="531"/>
      <c r="INC11" s="531"/>
      <c r="IND11" s="531"/>
      <c r="INE11" s="531"/>
      <c r="INF11" s="531"/>
      <c r="ING11" s="531"/>
      <c r="INH11" s="531"/>
      <c r="INI11" s="531"/>
      <c r="INJ11" s="531"/>
      <c r="INK11" s="531"/>
      <c r="INL11" s="531"/>
      <c r="INM11" s="531"/>
      <c r="INN11" s="531"/>
      <c r="INO11" s="531"/>
      <c r="INP11" s="531"/>
      <c r="INQ11" s="531"/>
      <c r="INR11" s="531"/>
      <c r="INS11" s="531"/>
      <c r="INT11" s="531"/>
      <c r="INU11" s="531"/>
      <c r="INV11" s="531"/>
      <c r="INW11" s="531"/>
      <c r="INX11" s="531"/>
      <c r="INY11" s="531"/>
      <c r="INZ11" s="531"/>
      <c r="IOA11" s="531"/>
      <c r="IOB11" s="531"/>
      <c r="IOC11" s="531"/>
      <c r="IOD11" s="531"/>
      <c r="IOE11" s="531"/>
      <c r="IOF11" s="531"/>
      <c r="IOG11" s="531"/>
      <c r="IOH11" s="531"/>
      <c r="IOI11" s="531"/>
      <c r="IOJ11" s="531"/>
      <c r="IOK11" s="531"/>
      <c r="IOL11" s="531"/>
      <c r="IOM11" s="531"/>
      <c r="ION11" s="531"/>
      <c r="IOO11" s="531"/>
      <c r="IOP11" s="531"/>
      <c r="IOQ11" s="531"/>
      <c r="IOR11" s="531"/>
      <c r="IOS11" s="531"/>
      <c r="IOT11" s="531"/>
      <c r="IOU11" s="531"/>
      <c r="IOV11" s="531"/>
      <c r="IOW11" s="531"/>
      <c r="IOX11" s="531"/>
      <c r="IOY11" s="531"/>
      <c r="IOZ11" s="531"/>
      <c r="IPA11" s="531"/>
      <c r="IPB11" s="531"/>
      <c r="IPC11" s="531"/>
      <c r="IPD11" s="531"/>
      <c r="IPE11" s="531"/>
      <c r="IPF11" s="531"/>
      <c r="IPG11" s="531"/>
      <c r="IPH11" s="531"/>
      <c r="IPI11" s="531"/>
      <c r="IPJ11" s="531"/>
      <c r="IPK11" s="531"/>
      <c r="IPL11" s="531"/>
      <c r="IPM11" s="531"/>
      <c r="IPN11" s="531"/>
      <c r="IPO11" s="531"/>
      <c r="IPP11" s="531"/>
      <c r="IPQ11" s="531"/>
      <c r="IPR11" s="531"/>
      <c r="IPS11" s="531"/>
      <c r="IPT11" s="531"/>
      <c r="IPU11" s="531"/>
      <c r="IPV11" s="531"/>
      <c r="IPW11" s="531"/>
      <c r="IPX11" s="531"/>
      <c r="IPY11" s="531"/>
      <c r="IPZ11" s="531"/>
      <c r="IQA11" s="531"/>
      <c r="IQB11" s="531"/>
      <c r="IQC11" s="531"/>
      <c r="IQD11" s="531"/>
      <c r="IQE11" s="531"/>
      <c r="IQF11" s="531"/>
      <c r="IQG11" s="531"/>
      <c r="IQH11" s="531"/>
      <c r="IQI11" s="531"/>
      <c r="IQJ11" s="531"/>
      <c r="IQK11" s="531"/>
      <c r="IQL11" s="531"/>
      <c r="IQM11" s="531"/>
      <c r="IQN11" s="531"/>
      <c r="IQO11" s="531"/>
      <c r="IQP11" s="531"/>
      <c r="IQQ11" s="531"/>
      <c r="IQR11" s="531"/>
      <c r="IQS11" s="531"/>
      <c r="IQT11" s="531"/>
      <c r="IQU11" s="531"/>
      <c r="IQV11" s="531"/>
      <c r="IQW11" s="531"/>
      <c r="IQX11" s="531"/>
      <c r="IQY11" s="531"/>
      <c r="IQZ11" s="531"/>
      <c r="IRA11" s="531"/>
      <c r="IRB11" s="531"/>
      <c r="IRC11" s="531"/>
      <c r="IRD11" s="531"/>
      <c r="IRE11" s="531"/>
      <c r="IRF11" s="531"/>
      <c r="IRG11" s="531"/>
      <c r="IRH11" s="531"/>
      <c r="IRI11" s="531"/>
      <c r="IRJ11" s="531"/>
      <c r="IRK11" s="531"/>
      <c r="IRL11" s="531"/>
      <c r="IRM11" s="531"/>
      <c r="IRN11" s="531"/>
      <c r="IRO11" s="531"/>
      <c r="IRP11" s="531"/>
      <c r="IRQ11" s="531"/>
      <c r="IRR11" s="531"/>
      <c r="IRS11" s="531"/>
      <c r="IRT11" s="531"/>
      <c r="IRU11" s="531"/>
      <c r="IRV11" s="531"/>
      <c r="IRW11" s="531"/>
      <c r="IRX11" s="531"/>
      <c r="IRY11" s="531"/>
      <c r="IRZ11" s="531"/>
      <c r="ISA11" s="531"/>
      <c r="ISB11" s="531"/>
      <c r="ISC11" s="531"/>
      <c r="ISD11" s="531"/>
      <c r="ISE11" s="531"/>
      <c r="ISF11" s="531"/>
      <c r="ISG11" s="531"/>
      <c r="ISH11" s="531"/>
      <c r="ISI11" s="531"/>
      <c r="ISJ11" s="531"/>
      <c r="ISK11" s="531"/>
      <c r="ISL11" s="531"/>
      <c r="ISM11" s="531"/>
      <c r="ISN11" s="531"/>
      <c r="ISO11" s="531"/>
      <c r="ISP11" s="531"/>
      <c r="ISQ11" s="531"/>
      <c r="ISR11" s="531"/>
      <c r="ISS11" s="531"/>
      <c r="IST11" s="531"/>
      <c r="ISU11" s="531"/>
      <c r="ISV11" s="531"/>
      <c r="ISW11" s="531"/>
      <c r="ISX11" s="531"/>
      <c r="ISY11" s="531"/>
      <c r="ISZ11" s="531"/>
      <c r="ITA11" s="531"/>
      <c r="ITB11" s="531"/>
      <c r="ITC11" s="531"/>
      <c r="ITD11" s="531"/>
      <c r="ITE11" s="531"/>
      <c r="ITF11" s="531"/>
      <c r="ITG11" s="531"/>
      <c r="ITH11" s="531"/>
      <c r="ITI11" s="531"/>
      <c r="ITJ11" s="531"/>
      <c r="ITK11" s="531"/>
      <c r="ITL11" s="531"/>
      <c r="ITM11" s="531"/>
      <c r="ITN11" s="531"/>
      <c r="ITO11" s="531"/>
      <c r="ITP11" s="531"/>
      <c r="ITQ11" s="531"/>
      <c r="ITR11" s="531"/>
      <c r="ITS11" s="531"/>
      <c r="ITT11" s="531"/>
      <c r="ITU11" s="531"/>
      <c r="ITV11" s="531"/>
      <c r="ITW11" s="531"/>
      <c r="ITX11" s="531"/>
      <c r="ITY11" s="531"/>
      <c r="ITZ11" s="531"/>
      <c r="IUA11" s="531"/>
      <c r="IUB11" s="531"/>
      <c r="IUC11" s="531"/>
      <c r="IUD11" s="531"/>
      <c r="IUE11" s="531"/>
      <c r="IUF11" s="531"/>
      <c r="IUG11" s="531"/>
      <c r="IUH11" s="531"/>
      <c r="IUI11" s="531"/>
      <c r="IUJ11" s="531"/>
      <c r="IUK11" s="531"/>
      <c r="IUL11" s="531"/>
      <c r="IUM11" s="531"/>
      <c r="IUN11" s="531"/>
      <c r="IUO11" s="531"/>
      <c r="IUP11" s="531"/>
      <c r="IUQ11" s="531"/>
      <c r="IUR11" s="531"/>
      <c r="IUS11" s="531"/>
      <c r="IUT11" s="531"/>
      <c r="IUU11" s="531"/>
      <c r="IUV11" s="531"/>
      <c r="IUW11" s="531"/>
      <c r="IUX11" s="531"/>
      <c r="IUY11" s="531"/>
      <c r="IUZ11" s="531"/>
      <c r="IVA11" s="531"/>
      <c r="IVB11" s="531"/>
      <c r="IVC11" s="531"/>
      <c r="IVD11" s="531"/>
      <c r="IVE11" s="531"/>
      <c r="IVF11" s="531"/>
      <c r="IVG11" s="531"/>
      <c r="IVH11" s="531"/>
      <c r="IVI11" s="531"/>
      <c r="IVJ11" s="531"/>
      <c r="IVK11" s="531"/>
      <c r="IVL11" s="531"/>
      <c r="IVM11" s="531"/>
      <c r="IVN11" s="531"/>
      <c r="IVO11" s="531"/>
      <c r="IVP11" s="531"/>
      <c r="IVQ11" s="531"/>
      <c r="IVR11" s="531"/>
      <c r="IVS11" s="531"/>
      <c r="IVT11" s="531"/>
      <c r="IVU11" s="531"/>
      <c r="IVV11" s="531"/>
      <c r="IVW11" s="531"/>
      <c r="IVX11" s="531"/>
      <c r="IVY11" s="531"/>
      <c r="IVZ11" s="531"/>
      <c r="IWA11" s="531"/>
      <c r="IWB11" s="531"/>
      <c r="IWC11" s="531"/>
      <c r="IWD11" s="531"/>
      <c r="IWE11" s="531"/>
      <c r="IWF11" s="531"/>
      <c r="IWG11" s="531"/>
      <c r="IWH11" s="531"/>
      <c r="IWI11" s="531"/>
      <c r="IWJ11" s="531"/>
      <c r="IWK11" s="531"/>
      <c r="IWL11" s="531"/>
      <c r="IWM11" s="531"/>
      <c r="IWN11" s="531"/>
      <c r="IWO11" s="531"/>
      <c r="IWP11" s="531"/>
      <c r="IWQ11" s="531"/>
      <c r="IWR11" s="531"/>
      <c r="IWS11" s="531"/>
      <c r="IWT11" s="531"/>
      <c r="IWU11" s="531"/>
      <c r="IWV11" s="531"/>
      <c r="IWW11" s="531"/>
      <c r="IWX11" s="531"/>
      <c r="IWY11" s="531"/>
      <c r="IWZ11" s="531"/>
      <c r="IXA11" s="531"/>
      <c r="IXB11" s="531"/>
      <c r="IXC11" s="531"/>
      <c r="IXD11" s="531"/>
      <c r="IXE11" s="531"/>
      <c r="IXF11" s="531"/>
      <c r="IXG11" s="531"/>
      <c r="IXH11" s="531"/>
      <c r="IXI11" s="531"/>
      <c r="IXJ11" s="531"/>
      <c r="IXK11" s="531"/>
      <c r="IXL11" s="531"/>
      <c r="IXM11" s="531"/>
      <c r="IXN11" s="531"/>
      <c r="IXO11" s="531"/>
      <c r="IXP11" s="531"/>
      <c r="IXQ11" s="531"/>
      <c r="IXR11" s="531"/>
      <c r="IXS11" s="531"/>
      <c r="IXT11" s="531"/>
      <c r="IXU11" s="531"/>
      <c r="IXV11" s="531"/>
      <c r="IXW11" s="531"/>
      <c r="IXX11" s="531"/>
      <c r="IXY11" s="531"/>
      <c r="IXZ11" s="531"/>
      <c r="IYA11" s="531"/>
      <c r="IYB11" s="531"/>
      <c r="IYC11" s="531"/>
      <c r="IYD11" s="531"/>
      <c r="IYE11" s="531"/>
      <c r="IYF11" s="531"/>
      <c r="IYG11" s="531"/>
      <c r="IYH11" s="531"/>
      <c r="IYI11" s="531"/>
      <c r="IYJ11" s="531"/>
      <c r="IYK11" s="531"/>
      <c r="IYL11" s="531"/>
      <c r="IYM11" s="531"/>
      <c r="IYN11" s="531"/>
      <c r="IYO11" s="531"/>
      <c r="IYP11" s="531"/>
      <c r="IYQ11" s="531"/>
      <c r="IYR11" s="531"/>
      <c r="IYS11" s="531"/>
      <c r="IYT11" s="531"/>
      <c r="IYU11" s="531"/>
      <c r="IYV11" s="531"/>
      <c r="IYW11" s="531"/>
      <c r="IYX11" s="531"/>
      <c r="IYY11" s="531"/>
      <c r="IYZ11" s="531"/>
      <c r="IZA11" s="531"/>
      <c r="IZB11" s="531"/>
      <c r="IZC11" s="531"/>
      <c r="IZD11" s="531"/>
      <c r="IZE11" s="531"/>
      <c r="IZF11" s="531"/>
      <c r="IZG11" s="531"/>
      <c r="IZH11" s="531"/>
      <c r="IZI11" s="531"/>
      <c r="IZJ11" s="531"/>
      <c r="IZK11" s="531"/>
      <c r="IZL11" s="531"/>
      <c r="IZM11" s="531"/>
      <c r="IZN11" s="531"/>
      <c r="IZO11" s="531"/>
      <c r="IZP11" s="531"/>
      <c r="IZQ11" s="531"/>
      <c r="IZR11" s="531"/>
      <c r="IZS11" s="531"/>
      <c r="IZT11" s="531"/>
      <c r="IZU11" s="531"/>
      <c r="IZV11" s="531"/>
      <c r="IZW11" s="531"/>
      <c r="IZX11" s="531"/>
      <c r="IZY11" s="531"/>
      <c r="IZZ11" s="531"/>
      <c r="JAA11" s="531"/>
      <c r="JAB11" s="531"/>
      <c r="JAC11" s="531"/>
      <c r="JAD11" s="531"/>
      <c r="JAE11" s="531"/>
      <c r="JAF11" s="531"/>
      <c r="JAG11" s="531"/>
      <c r="JAH11" s="531"/>
      <c r="JAI11" s="531"/>
      <c r="JAJ11" s="531"/>
      <c r="JAK11" s="531"/>
      <c r="JAL11" s="531"/>
      <c r="JAM11" s="531"/>
      <c r="JAN11" s="531"/>
      <c r="JAO11" s="531"/>
      <c r="JAP11" s="531"/>
      <c r="JAQ11" s="531"/>
      <c r="JAR11" s="531"/>
      <c r="JAS11" s="531"/>
      <c r="JAT11" s="531"/>
      <c r="JAU11" s="531"/>
      <c r="JAV11" s="531"/>
      <c r="JAW11" s="531"/>
      <c r="JAX11" s="531"/>
      <c r="JAY11" s="531"/>
      <c r="JAZ11" s="531"/>
      <c r="JBA11" s="531"/>
      <c r="JBB11" s="531"/>
      <c r="JBC11" s="531"/>
      <c r="JBD11" s="531"/>
      <c r="JBE11" s="531"/>
      <c r="JBF11" s="531"/>
      <c r="JBG11" s="531"/>
      <c r="JBH11" s="531"/>
      <c r="JBI11" s="531"/>
      <c r="JBJ11" s="531"/>
      <c r="JBK11" s="531"/>
      <c r="JBL11" s="531"/>
      <c r="JBM11" s="531"/>
      <c r="JBN11" s="531"/>
      <c r="JBO11" s="531"/>
      <c r="JBP11" s="531"/>
      <c r="JBQ11" s="531"/>
      <c r="JBR11" s="531"/>
      <c r="JBS11" s="531"/>
      <c r="JBT11" s="531"/>
      <c r="JBU11" s="531"/>
      <c r="JBV11" s="531"/>
      <c r="JBW11" s="531"/>
      <c r="JBX11" s="531"/>
      <c r="JBY11" s="531"/>
      <c r="JBZ11" s="531"/>
      <c r="JCA11" s="531"/>
      <c r="JCB11" s="531"/>
      <c r="JCC11" s="531"/>
      <c r="JCD11" s="531"/>
      <c r="JCE11" s="531"/>
      <c r="JCF11" s="531"/>
      <c r="JCG11" s="531"/>
      <c r="JCH11" s="531"/>
      <c r="JCI11" s="531"/>
      <c r="JCJ11" s="531"/>
      <c r="JCK11" s="531"/>
      <c r="JCL11" s="531"/>
      <c r="JCM11" s="531"/>
      <c r="JCN11" s="531"/>
      <c r="JCO11" s="531"/>
      <c r="JCP11" s="531"/>
      <c r="JCQ11" s="531"/>
      <c r="JCR11" s="531"/>
      <c r="JCS11" s="531"/>
      <c r="JCT11" s="531"/>
      <c r="JCU11" s="531"/>
      <c r="JCV11" s="531"/>
      <c r="JCW11" s="531"/>
      <c r="JCX11" s="531"/>
      <c r="JCY11" s="531"/>
      <c r="JCZ11" s="531"/>
      <c r="JDA11" s="531"/>
      <c r="JDB11" s="531"/>
      <c r="JDC11" s="531"/>
      <c r="JDD11" s="531"/>
      <c r="JDE11" s="531"/>
      <c r="JDF11" s="531"/>
      <c r="JDG11" s="531"/>
      <c r="JDH11" s="531"/>
      <c r="JDI11" s="531"/>
      <c r="JDJ11" s="531"/>
      <c r="JDK11" s="531"/>
      <c r="JDL11" s="531"/>
      <c r="JDM11" s="531"/>
      <c r="JDN11" s="531"/>
      <c r="JDO11" s="531"/>
      <c r="JDP11" s="531"/>
      <c r="JDQ11" s="531"/>
      <c r="JDR11" s="531"/>
      <c r="JDS11" s="531"/>
      <c r="JDT11" s="531"/>
      <c r="JDU11" s="531"/>
      <c r="JDV11" s="531"/>
      <c r="JDW11" s="531"/>
      <c r="JDX11" s="531"/>
      <c r="JDY11" s="531"/>
      <c r="JDZ11" s="531"/>
      <c r="JEA11" s="531"/>
      <c r="JEB11" s="531"/>
      <c r="JEC11" s="531"/>
      <c r="JED11" s="531"/>
      <c r="JEE11" s="531"/>
      <c r="JEF11" s="531"/>
      <c r="JEG11" s="531"/>
      <c r="JEH11" s="531"/>
      <c r="JEI11" s="531"/>
      <c r="JEJ11" s="531"/>
      <c r="JEK11" s="531"/>
      <c r="JEL11" s="531"/>
      <c r="JEM11" s="531"/>
      <c r="JEN11" s="531"/>
      <c r="JEO11" s="531"/>
      <c r="JEP11" s="531"/>
      <c r="JEQ11" s="531"/>
      <c r="JER11" s="531"/>
      <c r="JES11" s="531"/>
      <c r="JET11" s="531"/>
      <c r="JEU11" s="531"/>
      <c r="JEV11" s="531"/>
      <c r="JEW11" s="531"/>
      <c r="JEX11" s="531"/>
      <c r="JEY11" s="531"/>
      <c r="JEZ11" s="531"/>
      <c r="JFA11" s="531"/>
      <c r="JFB11" s="531"/>
      <c r="JFC11" s="531"/>
      <c r="JFD11" s="531"/>
      <c r="JFE11" s="531"/>
      <c r="JFF11" s="531"/>
      <c r="JFG11" s="531"/>
      <c r="JFH11" s="531"/>
      <c r="JFI11" s="531"/>
      <c r="JFJ11" s="531"/>
      <c r="JFK11" s="531"/>
      <c r="JFL11" s="531"/>
      <c r="JFM11" s="531"/>
      <c r="JFN11" s="531"/>
      <c r="JFO11" s="531"/>
      <c r="JFP11" s="531"/>
      <c r="JFQ11" s="531"/>
      <c r="JFR11" s="531"/>
      <c r="JFS11" s="531"/>
      <c r="JFT11" s="531"/>
      <c r="JFU11" s="531"/>
      <c r="JFV11" s="531"/>
      <c r="JFW11" s="531"/>
      <c r="JFX11" s="531"/>
      <c r="JFY11" s="531"/>
      <c r="JFZ11" s="531"/>
      <c r="JGA11" s="531"/>
      <c r="JGB11" s="531"/>
      <c r="JGC11" s="531"/>
      <c r="JGD11" s="531"/>
      <c r="JGE11" s="531"/>
      <c r="JGF11" s="531"/>
      <c r="JGG11" s="531"/>
      <c r="JGH11" s="531"/>
      <c r="JGI11" s="531"/>
      <c r="JGJ11" s="531"/>
      <c r="JGK11" s="531"/>
      <c r="JGL11" s="531"/>
      <c r="JGM11" s="531"/>
      <c r="JGN11" s="531"/>
      <c r="JGO11" s="531"/>
      <c r="JGP11" s="531"/>
      <c r="JGQ11" s="531"/>
      <c r="JGR11" s="531"/>
      <c r="JGS11" s="531"/>
      <c r="JGT11" s="531"/>
      <c r="JGU11" s="531"/>
      <c r="JGV11" s="531"/>
      <c r="JGW11" s="531"/>
      <c r="JGX11" s="531"/>
      <c r="JGY11" s="531"/>
      <c r="JGZ11" s="531"/>
      <c r="JHA11" s="531"/>
      <c r="JHB11" s="531"/>
      <c r="JHC11" s="531"/>
      <c r="JHD11" s="531"/>
      <c r="JHE11" s="531"/>
      <c r="JHF11" s="531"/>
      <c r="JHG11" s="531"/>
      <c r="JHH11" s="531"/>
      <c r="JHI11" s="531"/>
      <c r="JHJ11" s="531"/>
      <c r="JHK11" s="531"/>
      <c r="JHL11" s="531"/>
      <c r="JHM11" s="531"/>
      <c r="JHN11" s="531"/>
      <c r="JHO11" s="531"/>
      <c r="JHP11" s="531"/>
      <c r="JHQ11" s="531"/>
      <c r="JHR11" s="531"/>
      <c r="JHS11" s="531"/>
      <c r="JHT11" s="531"/>
      <c r="JHU11" s="531"/>
      <c r="JHV11" s="531"/>
      <c r="JHW11" s="531"/>
      <c r="JHX11" s="531"/>
      <c r="JHY11" s="531"/>
      <c r="JHZ11" s="531"/>
      <c r="JIA11" s="531"/>
      <c r="JIB11" s="531"/>
      <c r="JIC11" s="531"/>
      <c r="JID11" s="531"/>
      <c r="JIE11" s="531"/>
      <c r="JIF11" s="531"/>
      <c r="JIG11" s="531"/>
      <c r="JIH11" s="531"/>
      <c r="JII11" s="531"/>
      <c r="JIJ11" s="531"/>
      <c r="JIK11" s="531"/>
      <c r="JIL11" s="531"/>
      <c r="JIM11" s="531"/>
      <c r="JIN11" s="531"/>
      <c r="JIO11" s="531"/>
      <c r="JIP11" s="531"/>
      <c r="JIQ11" s="531"/>
      <c r="JIR11" s="531"/>
      <c r="JIS11" s="531"/>
      <c r="JIT11" s="531"/>
      <c r="JIU11" s="531"/>
      <c r="JIV11" s="531"/>
      <c r="JIW11" s="531"/>
      <c r="JIX11" s="531"/>
      <c r="JIY11" s="531"/>
      <c r="JIZ11" s="531"/>
      <c r="JJA11" s="531"/>
      <c r="JJB11" s="531"/>
      <c r="JJC11" s="531"/>
      <c r="JJD11" s="531"/>
      <c r="JJE11" s="531"/>
      <c r="JJF11" s="531"/>
      <c r="JJG11" s="531"/>
      <c r="JJH11" s="531"/>
      <c r="JJI11" s="531"/>
      <c r="JJJ11" s="531"/>
      <c r="JJK11" s="531"/>
      <c r="JJL11" s="531"/>
      <c r="JJM11" s="531"/>
      <c r="JJN11" s="531"/>
      <c r="JJO11" s="531"/>
      <c r="JJP11" s="531"/>
      <c r="JJQ11" s="531"/>
      <c r="JJR11" s="531"/>
      <c r="JJS11" s="531"/>
      <c r="JJT11" s="531"/>
      <c r="JJU11" s="531"/>
      <c r="JJV11" s="531"/>
      <c r="JJW11" s="531"/>
      <c r="JJX11" s="531"/>
      <c r="JJY11" s="531"/>
      <c r="JJZ11" s="531"/>
      <c r="JKA11" s="531"/>
      <c r="JKB11" s="531"/>
      <c r="JKC11" s="531"/>
      <c r="JKD11" s="531"/>
      <c r="JKE11" s="531"/>
      <c r="JKF11" s="531"/>
      <c r="JKG11" s="531"/>
      <c r="JKH11" s="531"/>
      <c r="JKI11" s="531"/>
      <c r="JKJ11" s="531"/>
      <c r="JKK11" s="531"/>
      <c r="JKL11" s="531"/>
      <c r="JKM11" s="531"/>
      <c r="JKN11" s="531"/>
      <c r="JKO11" s="531"/>
      <c r="JKP11" s="531"/>
      <c r="JKQ11" s="531"/>
      <c r="JKR11" s="531"/>
      <c r="JKS11" s="531"/>
      <c r="JKT11" s="531"/>
      <c r="JKU11" s="531"/>
      <c r="JKV11" s="531"/>
      <c r="JKW11" s="531"/>
      <c r="JKX11" s="531"/>
      <c r="JKY11" s="531"/>
      <c r="JKZ11" s="531"/>
      <c r="JLA11" s="531"/>
      <c r="JLB11" s="531"/>
      <c r="JLC11" s="531"/>
      <c r="JLD11" s="531"/>
      <c r="JLE11" s="531"/>
      <c r="JLF11" s="531"/>
      <c r="JLG11" s="531"/>
      <c r="JLH11" s="531"/>
      <c r="JLI11" s="531"/>
      <c r="JLJ11" s="531"/>
      <c r="JLK11" s="531"/>
      <c r="JLL11" s="531"/>
      <c r="JLM11" s="531"/>
      <c r="JLN11" s="531"/>
      <c r="JLO11" s="531"/>
      <c r="JLP11" s="531"/>
      <c r="JLQ11" s="531"/>
      <c r="JLR11" s="531"/>
      <c r="JLS11" s="531"/>
      <c r="JLT11" s="531"/>
      <c r="JLU11" s="531"/>
      <c r="JLV11" s="531"/>
      <c r="JLW11" s="531"/>
      <c r="JLX11" s="531"/>
      <c r="JLY11" s="531"/>
      <c r="JLZ11" s="531"/>
      <c r="JMA11" s="531"/>
      <c r="JMB11" s="531"/>
      <c r="JMC11" s="531"/>
      <c r="JMD11" s="531"/>
      <c r="JME11" s="531"/>
      <c r="JMF11" s="531"/>
      <c r="JMG11" s="531"/>
      <c r="JMH11" s="531"/>
      <c r="JMI11" s="531"/>
      <c r="JMJ11" s="531"/>
      <c r="JMK11" s="531"/>
      <c r="JML11" s="531"/>
      <c r="JMM11" s="531"/>
      <c r="JMN11" s="531"/>
      <c r="JMO11" s="531"/>
      <c r="JMP11" s="531"/>
      <c r="JMQ11" s="531"/>
      <c r="JMR11" s="531"/>
      <c r="JMS11" s="531"/>
      <c r="JMT11" s="531"/>
      <c r="JMU11" s="531"/>
      <c r="JMV11" s="531"/>
      <c r="JMW11" s="531"/>
      <c r="JMX11" s="531"/>
      <c r="JMY11" s="531"/>
      <c r="JMZ11" s="531"/>
      <c r="JNA11" s="531"/>
      <c r="JNB11" s="531"/>
      <c r="JNC11" s="531"/>
      <c r="JND11" s="531"/>
      <c r="JNE11" s="531"/>
      <c r="JNF11" s="531"/>
      <c r="JNG11" s="531"/>
      <c r="JNH11" s="531"/>
      <c r="JNI11" s="531"/>
      <c r="JNJ11" s="531"/>
      <c r="JNK11" s="531"/>
      <c r="JNL11" s="531"/>
      <c r="JNM11" s="531"/>
      <c r="JNN11" s="531"/>
      <c r="JNO11" s="531"/>
      <c r="JNP11" s="531"/>
      <c r="JNQ11" s="531"/>
      <c r="JNR11" s="531"/>
      <c r="JNS11" s="531"/>
      <c r="JNT11" s="531"/>
      <c r="JNU11" s="531"/>
      <c r="JNV11" s="531"/>
      <c r="JNW11" s="531"/>
      <c r="JNX11" s="531"/>
      <c r="JNY11" s="531"/>
      <c r="JNZ11" s="531"/>
      <c r="JOA11" s="531"/>
      <c r="JOB11" s="531"/>
      <c r="JOC11" s="531"/>
      <c r="JOD11" s="531"/>
      <c r="JOE11" s="531"/>
      <c r="JOF11" s="531"/>
      <c r="JOG11" s="531"/>
      <c r="JOH11" s="531"/>
      <c r="JOI11" s="531"/>
      <c r="JOJ11" s="531"/>
      <c r="JOK11" s="531"/>
      <c r="JOL11" s="531"/>
      <c r="JOM11" s="531"/>
      <c r="JON11" s="531"/>
      <c r="JOO11" s="531"/>
      <c r="JOP11" s="531"/>
      <c r="JOQ11" s="531"/>
      <c r="JOR11" s="531"/>
      <c r="JOS11" s="531"/>
      <c r="JOT11" s="531"/>
      <c r="JOU11" s="531"/>
      <c r="JOV11" s="531"/>
      <c r="JOW11" s="531"/>
      <c r="JOX11" s="531"/>
      <c r="JOY11" s="531"/>
      <c r="JOZ11" s="531"/>
      <c r="JPA11" s="531"/>
      <c r="JPB11" s="531"/>
      <c r="JPC11" s="531"/>
      <c r="JPD11" s="531"/>
      <c r="JPE11" s="531"/>
      <c r="JPF11" s="531"/>
      <c r="JPG11" s="531"/>
      <c r="JPH11" s="531"/>
      <c r="JPI11" s="531"/>
      <c r="JPJ11" s="531"/>
      <c r="JPK11" s="531"/>
      <c r="JPL11" s="531"/>
      <c r="JPM11" s="531"/>
      <c r="JPN11" s="531"/>
      <c r="JPO11" s="531"/>
      <c r="JPP11" s="531"/>
      <c r="JPQ11" s="531"/>
      <c r="JPR11" s="531"/>
      <c r="JPS11" s="531"/>
      <c r="JPT11" s="531"/>
      <c r="JPU11" s="531"/>
      <c r="JPV11" s="531"/>
      <c r="JPW11" s="531"/>
      <c r="JPX11" s="531"/>
      <c r="JPY11" s="531"/>
      <c r="JPZ11" s="531"/>
      <c r="JQA11" s="531"/>
      <c r="JQB11" s="531"/>
      <c r="JQC11" s="531"/>
      <c r="JQD11" s="531"/>
      <c r="JQE11" s="531"/>
      <c r="JQF11" s="531"/>
      <c r="JQG11" s="531"/>
      <c r="JQH11" s="531"/>
      <c r="JQI11" s="531"/>
      <c r="JQJ11" s="531"/>
      <c r="JQK11" s="531"/>
      <c r="JQL11" s="531"/>
      <c r="JQM11" s="531"/>
      <c r="JQN11" s="531"/>
      <c r="JQO11" s="531"/>
      <c r="JQP11" s="531"/>
      <c r="JQQ11" s="531"/>
      <c r="JQR11" s="531"/>
      <c r="JQS11" s="531"/>
      <c r="JQT11" s="531"/>
      <c r="JQU11" s="531"/>
      <c r="JQV11" s="531"/>
      <c r="JQW11" s="531"/>
      <c r="JQX11" s="531"/>
      <c r="JQY11" s="531"/>
      <c r="JQZ11" s="531"/>
      <c r="JRA11" s="531"/>
      <c r="JRB11" s="531"/>
      <c r="JRC11" s="531"/>
      <c r="JRD11" s="531"/>
      <c r="JRE11" s="531"/>
      <c r="JRF11" s="531"/>
      <c r="JRG11" s="531"/>
      <c r="JRH11" s="531"/>
      <c r="JRI11" s="531"/>
      <c r="JRJ11" s="531"/>
      <c r="JRK11" s="531"/>
      <c r="JRL11" s="531"/>
      <c r="JRM11" s="531"/>
      <c r="JRN11" s="531"/>
      <c r="JRO11" s="531"/>
      <c r="JRP11" s="531"/>
      <c r="JRQ11" s="531"/>
      <c r="JRR11" s="531"/>
      <c r="JRS11" s="531"/>
      <c r="JRT11" s="531"/>
      <c r="JRU11" s="531"/>
      <c r="JRV11" s="531"/>
      <c r="JRW11" s="531"/>
      <c r="JRX11" s="531"/>
      <c r="JRY11" s="531"/>
      <c r="JRZ11" s="531"/>
      <c r="JSA11" s="531"/>
      <c r="JSB11" s="531"/>
      <c r="JSC11" s="531"/>
      <c r="JSD11" s="531"/>
      <c r="JSE11" s="531"/>
      <c r="JSF11" s="531"/>
      <c r="JSG11" s="531"/>
      <c r="JSH11" s="531"/>
      <c r="JSI11" s="531"/>
      <c r="JSJ11" s="531"/>
      <c r="JSK11" s="531"/>
      <c r="JSL11" s="531"/>
      <c r="JSM11" s="531"/>
      <c r="JSN11" s="531"/>
      <c r="JSO11" s="531"/>
      <c r="JSP11" s="531"/>
      <c r="JSQ11" s="531"/>
      <c r="JSR11" s="531"/>
      <c r="JSS11" s="531"/>
      <c r="JST11" s="531"/>
      <c r="JSU11" s="531"/>
      <c r="JSV11" s="531"/>
      <c r="JSW11" s="531"/>
      <c r="JSX11" s="531"/>
      <c r="JSY11" s="531"/>
      <c r="JSZ11" s="531"/>
      <c r="JTA11" s="531"/>
      <c r="JTB11" s="531"/>
      <c r="JTC11" s="531"/>
      <c r="JTD11" s="531"/>
      <c r="JTE11" s="531"/>
      <c r="JTF11" s="531"/>
      <c r="JTG11" s="531"/>
      <c r="JTH11" s="531"/>
      <c r="JTI11" s="531"/>
      <c r="JTJ11" s="531"/>
      <c r="JTK11" s="531"/>
      <c r="JTL11" s="531"/>
      <c r="JTM11" s="531"/>
      <c r="JTN11" s="531"/>
      <c r="JTO11" s="531"/>
      <c r="JTP11" s="531"/>
      <c r="JTQ11" s="531"/>
      <c r="JTR11" s="531"/>
      <c r="JTS11" s="531"/>
      <c r="JTT11" s="531"/>
      <c r="JTU11" s="531"/>
      <c r="JTV11" s="531"/>
      <c r="JTW11" s="531"/>
      <c r="JTX11" s="531"/>
      <c r="JTY11" s="531"/>
      <c r="JTZ11" s="531"/>
      <c r="JUA11" s="531"/>
      <c r="JUB11" s="531"/>
      <c r="JUC11" s="531"/>
      <c r="JUD11" s="531"/>
      <c r="JUE11" s="531"/>
      <c r="JUF11" s="531"/>
      <c r="JUG11" s="531"/>
      <c r="JUH11" s="531"/>
      <c r="JUI11" s="531"/>
      <c r="JUJ11" s="531"/>
      <c r="JUK11" s="531"/>
      <c r="JUL11" s="531"/>
      <c r="JUM11" s="531"/>
      <c r="JUN11" s="531"/>
      <c r="JUO11" s="531"/>
      <c r="JUP11" s="531"/>
      <c r="JUQ11" s="531"/>
      <c r="JUR11" s="531"/>
      <c r="JUS11" s="531"/>
      <c r="JUT11" s="531"/>
      <c r="JUU11" s="531"/>
      <c r="JUV11" s="531"/>
      <c r="JUW11" s="531"/>
      <c r="JUX11" s="531"/>
      <c r="JUY11" s="531"/>
      <c r="JUZ11" s="531"/>
      <c r="JVA11" s="531"/>
      <c r="JVB11" s="531"/>
      <c r="JVC11" s="531"/>
      <c r="JVD11" s="531"/>
      <c r="JVE11" s="531"/>
      <c r="JVF11" s="531"/>
      <c r="JVG11" s="531"/>
      <c r="JVH11" s="531"/>
      <c r="JVI11" s="531"/>
      <c r="JVJ11" s="531"/>
      <c r="JVK11" s="531"/>
      <c r="JVL11" s="531"/>
      <c r="JVM11" s="531"/>
      <c r="JVN11" s="531"/>
      <c r="JVO11" s="531"/>
      <c r="JVP11" s="531"/>
      <c r="JVQ11" s="531"/>
      <c r="JVR11" s="531"/>
      <c r="JVS11" s="531"/>
      <c r="JVT11" s="531"/>
      <c r="JVU11" s="531"/>
      <c r="JVV11" s="531"/>
      <c r="JVW11" s="531"/>
      <c r="JVX11" s="531"/>
      <c r="JVY11" s="531"/>
      <c r="JVZ11" s="531"/>
      <c r="JWA11" s="531"/>
      <c r="JWB11" s="531"/>
      <c r="JWC11" s="531"/>
      <c r="JWD11" s="531"/>
      <c r="JWE11" s="531"/>
      <c r="JWF11" s="531"/>
      <c r="JWG11" s="531"/>
      <c r="JWH11" s="531"/>
      <c r="JWI11" s="531"/>
      <c r="JWJ11" s="531"/>
      <c r="JWK11" s="531"/>
      <c r="JWL11" s="531"/>
      <c r="JWM11" s="531"/>
      <c r="JWN11" s="531"/>
      <c r="JWO11" s="531"/>
      <c r="JWP11" s="531"/>
      <c r="JWQ11" s="531"/>
      <c r="JWR11" s="531"/>
      <c r="JWS11" s="531"/>
      <c r="JWT11" s="531"/>
      <c r="JWU11" s="531"/>
      <c r="JWV11" s="531"/>
      <c r="JWW11" s="531"/>
      <c r="JWX11" s="531"/>
      <c r="JWY11" s="531"/>
      <c r="JWZ11" s="531"/>
      <c r="JXA11" s="531"/>
      <c r="JXB11" s="531"/>
      <c r="JXC11" s="531"/>
      <c r="JXD11" s="531"/>
      <c r="JXE11" s="531"/>
      <c r="JXF11" s="531"/>
      <c r="JXG11" s="531"/>
      <c r="JXH11" s="531"/>
      <c r="JXI11" s="531"/>
      <c r="JXJ11" s="531"/>
      <c r="JXK11" s="531"/>
      <c r="JXL11" s="531"/>
      <c r="JXM11" s="531"/>
      <c r="JXN11" s="531"/>
      <c r="JXO11" s="531"/>
      <c r="JXP11" s="531"/>
      <c r="JXQ11" s="531"/>
      <c r="JXR11" s="531"/>
      <c r="JXS11" s="531"/>
      <c r="JXT11" s="531"/>
      <c r="JXU11" s="531"/>
      <c r="JXV11" s="531"/>
      <c r="JXW11" s="531"/>
      <c r="JXX11" s="531"/>
      <c r="JXY11" s="531"/>
      <c r="JXZ11" s="531"/>
      <c r="JYA11" s="531"/>
      <c r="JYB11" s="531"/>
      <c r="JYC11" s="531"/>
      <c r="JYD11" s="531"/>
      <c r="JYE11" s="531"/>
      <c r="JYF11" s="531"/>
      <c r="JYG11" s="531"/>
      <c r="JYH11" s="531"/>
      <c r="JYI11" s="531"/>
      <c r="JYJ11" s="531"/>
      <c r="JYK11" s="531"/>
      <c r="JYL11" s="531"/>
      <c r="JYM11" s="531"/>
      <c r="JYN11" s="531"/>
      <c r="JYO11" s="531"/>
      <c r="JYP11" s="531"/>
      <c r="JYQ11" s="531"/>
      <c r="JYR11" s="531"/>
      <c r="JYS11" s="531"/>
      <c r="JYT11" s="531"/>
      <c r="JYU11" s="531"/>
      <c r="JYV11" s="531"/>
      <c r="JYW11" s="531"/>
      <c r="JYX11" s="531"/>
      <c r="JYY11" s="531"/>
      <c r="JYZ11" s="531"/>
      <c r="JZA11" s="531"/>
      <c r="JZB11" s="531"/>
      <c r="JZC11" s="531"/>
      <c r="JZD11" s="531"/>
      <c r="JZE11" s="531"/>
      <c r="JZF11" s="531"/>
      <c r="JZG11" s="531"/>
      <c r="JZH11" s="531"/>
      <c r="JZI11" s="531"/>
      <c r="JZJ11" s="531"/>
      <c r="JZK11" s="531"/>
      <c r="JZL11" s="531"/>
      <c r="JZM11" s="531"/>
      <c r="JZN11" s="531"/>
      <c r="JZO11" s="531"/>
      <c r="JZP11" s="531"/>
      <c r="JZQ11" s="531"/>
      <c r="JZR11" s="531"/>
      <c r="JZS11" s="531"/>
      <c r="JZT11" s="531"/>
      <c r="JZU11" s="531"/>
      <c r="JZV11" s="531"/>
      <c r="JZW11" s="531"/>
      <c r="JZX11" s="531"/>
      <c r="JZY11" s="531"/>
      <c r="JZZ11" s="531"/>
      <c r="KAA11" s="531"/>
      <c r="KAB11" s="531"/>
      <c r="KAC11" s="531"/>
      <c r="KAD11" s="531"/>
      <c r="KAE11" s="531"/>
      <c r="KAF11" s="531"/>
      <c r="KAG11" s="531"/>
      <c r="KAH11" s="531"/>
      <c r="KAI11" s="531"/>
      <c r="KAJ11" s="531"/>
      <c r="KAK11" s="531"/>
      <c r="KAL11" s="531"/>
      <c r="KAM11" s="531"/>
      <c r="KAN11" s="531"/>
      <c r="KAO11" s="531"/>
      <c r="KAP11" s="531"/>
      <c r="KAQ11" s="531"/>
      <c r="KAR11" s="531"/>
      <c r="KAS11" s="531"/>
      <c r="KAT11" s="531"/>
      <c r="KAU11" s="531"/>
      <c r="KAV11" s="531"/>
      <c r="KAW11" s="531"/>
      <c r="KAX11" s="531"/>
      <c r="KAY11" s="531"/>
      <c r="KAZ11" s="531"/>
      <c r="KBA11" s="531"/>
      <c r="KBB11" s="531"/>
      <c r="KBC11" s="531"/>
      <c r="KBD11" s="531"/>
      <c r="KBE11" s="531"/>
      <c r="KBF11" s="531"/>
      <c r="KBG11" s="531"/>
      <c r="KBH11" s="531"/>
      <c r="KBI11" s="531"/>
      <c r="KBJ11" s="531"/>
      <c r="KBK11" s="531"/>
      <c r="KBL11" s="531"/>
      <c r="KBM11" s="531"/>
      <c r="KBN11" s="531"/>
      <c r="KBO11" s="531"/>
      <c r="KBP11" s="531"/>
      <c r="KBQ11" s="531"/>
      <c r="KBR11" s="531"/>
      <c r="KBS11" s="531"/>
      <c r="KBT11" s="531"/>
      <c r="KBU11" s="531"/>
      <c r="KBV11" s="531"/>
      <c r="KBW11" s="531"/>
      <c r="KBX11" s="531"/>
      <c r="KBY11" s="531"/>
      <c r="KBZ11" s="531"/>
      <c r="KCA11" s="531"/>
      <c r="KCB11" s="531"/>
      <c r="KCC11" s="531"/>
      <c r="KCD11" s="531"/>
      <c r="KCE11" s="531"/>
      <c r="KCF11" s="531"/>
      <c r="KCG11" s="531"/>
      <c r="KCH11" s="531"/>
      <c r="KCI11" s="531"/>
      <c r="KCJ11" s="531"/>
      <c r="KCK11" s="531"/>
      <c r="KCL11" s="531"/>
      <c r="KCM11" s="531"/>
      <c r="KCN11" s="531"/>
      <c r="KCO11" s="531"/>
      <c r="KCP11" s="531"/>
      <c r="KCQ11" s="531"/>
      <c r="KCR11" s="531"/>
      <c r="KCS11" s="531"/>
      <c r="KCT11" s="531"/>
      <c r="KCU11" s="531"/>
      <c r="KCV11" s="531"/>
      <c r="KCW11" s="531"/>
      <c r="KCX11" s="531"/>
      <c r="KCY11" s="531"/>
      <c r="KCZ11" s="531"/>
      <c r="KDA11" s="531"/>
      <c r="KDB11" s="531"/>
      <c r="KDC11" s="531"/>
      <c r="KDD11" s="531"/>
      <c r="KDE11" s="531"/>
      <c r="KDF11" s="531"/>
      <c r="KDG11" s="531"/>
      <c r="KDH11" s="531"/>
      <c r="KDI11" s="531"/>
      <c r="KDJ11" s="531"/>
      <c r="KDK11" s="531"/>
      <c r="KDL11" s="531"/>
      <c r="KDM11" s="531"/>
      <c r="KDN11" s="531"/>
      <c r="KDO11" s="531"/>
      <c r="KDP11" s="531"/>
      <c r="KDQ11" s="531"/>
      <c r="KDR11" s="531"/>
      <c r="KDS11" s="531"/>
      <c r="KDT11" s="531"/>
      <c r="KDU11" s="531"/>
      <c r="KDV11" s="531"/>
      <c r="KDW11" s="531"/>
      <c r="KDX11" s="531"/>
      <c r="KDY11" s="531"/>
      <c r="KDZ11" s="531"/>
      <c r="KEA11" s="531"/>
      <c r="KEB11" s="531"/>
      <c r="KEC11" s="531"/>
      <c r="KED11" s="531"/>
      <c r="KEE11" s="531"/>
      <c r="KEF11" s="531"/>
      <c r="KEG11" s="531"/>
      <c r="KEH11" s="531"/>
      <c r="KEI11" s="531"/>
      <c r="KEJ11" s="531"/>
      <c r="KEK11" s="531"/>
      <c r="KEL11" s="531"/>
      <c r="KEM11" s="531"/>
      <c r="KEN11" s="531"/>
      <c r="KEO11" s="531"/>
      <c r="KEP11" s="531"/>
      <c r="KEQ11" s="531"/>
      <c r="KER11" s="531"/>
      <c r="KES11" s="531"/>
      <c r="KET11" s="531"/>
      <c r="KEU11" s="531"/>
      <c r="KEV11" s="531"/>
      <c r="KEW11" s="531"/>
      <c r="KEX11" s="531"/>
      <c r="KEY11" s="531"/>
      <c r="KEZ11" s="531"/>
      <c r="KFA11" s="531"/>
      <c r="KFB11" s="531"/>
      <c r="KFC11" s="531"/>
      <c r="KFD11" s="531"/>
      <c r="KFE11" s="531"/>
      <c r="KFF11" s="531"/>
      <c r="KFG11" s="531"/>
      <c r="KFH11" s="531"/>
      <c r="KFI11" s="531"/>
      <c r="KFJ11" s="531"/>
      <c r="KFK11" s="531"/>
      <c r="KFL11" s="531"/>
      <c r="KFM11" s="531"/>
      <c r="KFN11" s="531"/>
      <c r="KFO11" s="531"/>
      <c r="KFP11" s="531"/>
      <c r="KFQ11" s="531"/>
      <c r="KFR11" s="531"/>
      <c r="KFS11" s="531"/>
      <c r="KFT11" s="531"/>
      <c r="KFU11" s="531"/>
      <c r="KFV11" s="531"/>
      <c r="KFW11" s="531"/>
      <c r="KFX11" s="531"/>
      <c r="KFY11" s="531"/>
      <c r="KFZ11" s="531"/>
      <c r="KGA11" s="531"/>
      <c r="KGB11" s="531"/>
      <c r="KGC11" s="531"/>
      <c r="KGD11" s="531"/>
      <c r="KGE11" s="531"/>
      <c r="KGF11" s="531"/>
      <c r="KGG11" s="531"/>
      <c r="KGH11" s="531"/>
      <c r="KGI11" s="531"/>
      <c r="KGJ11" s="531"/>
      <c r="KGK11" s="531"/>
      <c r="KGL11" s="531"/>
      <c r="KGM11" s="531"/>
      <c r="KGN11" s="531"/>
      <c r="KGO11" s="531"/>
      <c r="KGP11" s="531"/>
      <c r="KGQ11" s="531"/>
      <c r="KGR11" s="531"/>
      <c r="KGS11" s="531"/>
      <c r="KGT11" s="531"/>
      <c r="KGU11" s="531"/>
      <c r="KGV11" s="531"/>
      <c r="KGW11" s="531"/>
      <c r="KGX11" s="531"/>
      <c r="KGY11" s="531"/>
      <c r="KGZ11" s="531"/>
      <c r="KHA11" s="531"/>
      <c r="KHB11" s="531"/>
      <c r="KHC11" s="531"/>
      <c r="KHD11" s="531"/>
      <c r="KHE11" s="531"/>
      <c r="KHF11" s="531"/>
      <c r="KHG11" s="531"/>
      <c r="KHH11" s="531"/>
      <c r="KHI11" s="531"/>
      <c r="KHJ11" s="531"/>
      <c r="KHK11" s="531"/>
      <c r="KHL11" s="531"/>
      <c r="KHM11" s="531"/>
      <c r="KHN11" s="531"/>
      <c r="KHO11" s="531"/>
      <c r="KHP11" s="531"/>
      <c r="KHQ11" s="531"/>
      <c r="KHR11" s="531"/>
      <c r="KHS11" s="531"/>
      <c r="KHT11" s="531"/>
      <c r="KHU11" s="531"/>
      <c r="KHV11" s="531"/>
      <c r="KHW11" s="531"/>
      <c r="KHX11" s="531"/>
      <c r="KHY11" s="531"/>
      <c r="KHZ11" s="531"/>
      <c r="KIA11" s="531"/>
      <c r="KIB11" s="531"/>
      <c r="KIC11" s="531"/>
      <c r="KID11" s="531"/>
      <c r="KIE11" s="531"/>
      <c r="KIF11" s="531"/>
      <c r="KIG11" s="531"/>
      <c r="KIH11" s="531"/>
      <c r="KII11" s="531"/>
      <c r="KIJ11" s="531"/>
      <c r="KIK11" s="531"/>
      <c r="KIL11" s="531"/>
      <c r="KIM11" s="531"/>
      <c r="KIN11" s="531"/>
      <c r="KIO11" s="531"/>
      <c r="KIP11" s="531"/>
      <c r="KIQ11" s="531"/>
      <c r="KIR11" s="531"/>
      <c r="KIS11" s="531"/>
      <c r="KIT11" s="531"/>
      <c r="KIU11" s="531"/>
      <c r="KIV11" s="531"/>
      <c r="KIW11" s="531"/>
      <c r="KIX11" s="531"/>
      <c r="KIY11" s="531"/>
      <c r="KIZ11" s="531"/>
      <c r="KJA11" s="531"/>
      <c r="KJB11" s="531"/>
      <c r="KJC11" s="531"/>
      <c r="KJD11" s="531"/>
      <c r="KJE11" s="531"/>
      <c r="KJF11" s="531"/>
      <c r="KJG11" s="531"/>
      <c r="KJH11" s="531"/>
      <c r="KJI11" s="531"/>
      <c r="KJJ11" s="531"/>
      <c r="KJK11" s="531"/>
      <c r="KJL11" s="531"/>
      <c r="KJM11" s="531"/>
      <c r="KJN11" s="531"/>
      <c r="KJO11" s="531"/>
      <c r="KJP11" s="531"/>
      <c r="KJQ11" s="531"/>
      <c r="KJR11" s="531"/>
      <c r="KJS11" s="531"/>
      <c r="KJT11" s="531"/>
      <c r="KJU11" s="531"/>
      <c r="KJV11" s="531"/>
      <c r="KJW11" s="531"/>
      <c r="KJX11" s="531"/>
      <c r="KJY11" s="531"/>
      <c r="KJZ11" s="531"/>
      <c r="KKA11" s="531"/>
      <c r="KKB11" s="531"/>
      <c r="KKC11" s="531"/>
      <c r="KKD11" s="531"/>
      <c r="KKE11" s="531"/>
      <c r="KKF11" s="531"/>
      <c r="KKG11" s="531"/>
      <c r="KKH11" s="531"/>
      <c r="KKI11" s="531"/>
      <c r="KKJ11" s="531"/>
      <c r="KKK11" s="531"/>
      <c r="KKL11" s="531"/>
      <c r="KKM11" s="531"/>
      <c r="KKN11" s="531"/>
      <c r="KKO11" s="531"/>
      <c r="KKP11" s="531"/>
      <c r="KKQ11" s="531"/>
      <c r="KKR11" s="531"/>
      <c r="KKS11" s="531"/>
      <c r="KKT11" s="531"/>
      <c r="KKU11" s="531"/>
      <c r="KKV11" s="531"/>
      <c r="KKW11" s="531"/>
      <c r="KKX11" s="531"/>
      <c r="KKY11" s="531"/>
      <c r="KKZ11" s="531"/>
      <c r="KLA11" s="531"/>
      <c r="KLB11" s="531"/>
      <c r="KLC11" s="531"/>
      <c r="KLD11" s="531"/>
      <c r="KLE11" s="531"/>
      <c r="KLF11" s="531"/>
      <c r="KLG11" s="531"/>
      <c r="KLH11" s="531"/>
      <c r="KLI11" s="531"/>
      <c r="KLJ11" s="531"/>
      <c r="KLK11" s="531"/>
      <c r="KLL11" s="531"/>
      <c r="KLM11" s="531"/>
      <c r="KLN11" s="531"/>
      <c r="KLO11" s="531"/>
      <c r="KLP11" s="531"/>
      <c r="KLQ11" s="531"/>
      <c r="KLR11" s="531"/>
      <c r="KLS11" s="531"/>
      <c r="KLT11" s="531"/>
      <c r="KLU11" s="531"/>
      <c r="KLV11" s="531"/>
      <c r="KLW11" s="531"/>
      <c r="KLX11" s="531"/>
      <c r="KLY11" s="531"/>
      <c r="KLZ11" s="531"/>
      <c r="KMA11" s="531"/>
      <c r="KMB11" s="531"/>
      <c r="KMC11" s="531"/>
      <c r="KMD11" s="531"/>
      <c r="KME11" s="531"/>
      <c r="KMF11" s="531"/>
      <c r="KMG11" s="531"/>
      <c r="KMH11" s="531"/>
      <c r="KMI11" s="531"/>
      <c r="KMJ11" s="531"/>
      <c r="KMK11" s="531"/>
      <c r="KML11" s="531"/>
      <c r="KMM11" s="531"/>
      <c r="KMN11" s="531"/>
      <c r="KMO11" s="531"/>
      <c r="KMP11" s="531"/>
      <c r="KMQ11" s="531"/>
      <c r="KMR11" s="531"/>
      <c r="KMS11" s="531"/>
      <c r="KMT11" s="531"/>
      <c r="KMU11" s="531"/>
      <c r="KMV11" s="531"/>
      <c r="KMW11" s="531"/>
      <c r="KMX11" s="531"/>
      <c r="KMY11" s="531"/>
      <c r="KMZ11" s="531"/>
      <c r="KNA11" s="531"/>
      <c r="KNB11" s="531"/>
      <c r="KNC11" s="531"/>
      <c r="KND11" s="531"/>
      <c r="KNE11" s="531"/>
      <c r="KNF11" s="531"/>
      <c r="KNG11" s="531"/>
      <c r="KNH11" s="531"/>
      <c r="KNI11" s="531"/>
      <c r="KNJ11" s="531"/>
      <c r="KNK11" s="531"/>
      <c r="KNL11" s="531"/>
      <c r="KNM11" s="531"/>
      <c r="KNN11" s="531"/>
      <c r="KNO11" s="531"/>
      <c r="KNP11" s="531"/>
      <c r="KNQ11" s="531"/>
      <c r="KNR11" s="531"/>
      <c r="KNS11" s="531"/>
      <c r="KNT11" s="531"/>
      <c r="KNU11" s="531"/>
      <c r="KNV11" s="531"/>
      <c r="KNW11" s="531"/>
      <c r="KNX11" s="531"/>
      <c r="KNY11" s="531"/>
      <c r="KNZ11" s="531"/>
      <c r="KOA11" s="531"/>
      <c r="KOB11" s="531"/>
      <c r="KOC11" s="531"/>
      <c r="KOD11" s="531"/>
      <c r="KOE11" s="531"/>
      <c r="KOF11" s="531"/>
      <c r="KOG11" s="531"/>
      <c r="KOH11" s="531"/>
      <c r="KOI11" s="531"/>
      <c r="KOJ11" s="531"/>
      <c r="KOK11" s="531"/>
      <c r="KOL11" s="531"/>
      <c r="KOM11" s="531"/>
      <c r="KON11" s="531"/>
      <c r="KOO11" s="531"/>
      <c r="KOP11" s="531"/>
      <c r="KOQ11" s="531"/>
      <c r="KOR11" s="531"/>
      <c r="KOS11" s="531"/>
      <c r="KOT11" s="531"/>
      <c r="KOU11" s="531"/>
      <c r="KOV11" s="531"/>
      <c r="KOW11" s="531"/>
      <c r="KOX11" s="531"/>
      <c r="KOY11" s="531"/>
      <c r="KOZ11" s="531"/>
      <c r="KPA11" s="531"/>
      <c r="KPB11" s="531"/>
      <c r="KPC11" s="531"/>
      <c r="KPD11" s="531"/>
      <c r="KPE11" s="531"/>
      <c r="KPF11" s="531"/>
      <c r="KPG11" s="531"/>
      <c r="KPH11" s="531"/>
      <c r="KPI11" s="531"/>
      <c r="KPJ11" s="531"/>
      <c r="KPK11" s="531"/>
      <c r="KPL11" s="531"/>
      <c r="KPM11" s="531"/>
      <c r="KPN11" s="531"/>
      <c r="KPO11" s="531"/>
      <c r="KPP11" s="531"/>
      <c r="KPQ11" s="531"/>
      <c r="KPR11" s="531"/>
      <c r="KPS11" s="531"/>
      <c r="KPT11" s="531"/>
      <c r="KPU11" s="531"/>
      <c r="KPV11" s="531"/>
      <c r="KPW11" s="531"/>
      <c r="KPX11" s="531"/>
      <c r="KPY11" s="531"/>
      <c r="KPZ11" s="531"/>
      <c r="KQA11" s="531"/>
      <c r="KQB11" s="531"/>
      <c r="KQC11" s="531"/>
      <c r="KQD11" s="531"/>
      <c r="KQE11" s="531"/>
      <c r="KQF11" s="531"/>
      <c r="KQG11" s="531"/>
      <c r="KQH11" s="531"/>
      <c r="KQI11" s="531"/>
      <c r="KQJ11" s="531"/>
      <c r="KQK11" s="531"/>
      <c r="KQL11" s="531"/>
      <c r="KQM11" s="531"/>
      <c r="KQN11" s="531"/>
      <c r="KQO11" s="531"/>
      <c r="KQP11" s="531"/>
      <c r="KQQ11" s="531"/>
      <c r="KQR11" s="531"/>
      <c r="KQS11" s="531"/>
      <c r="KQT11" s="531"/>
      <c r="KQU11" s="531"/>
      <c r="KQV11" s="531"/>
      <c r="KQW11" s="531"/>
      <c r="KQX11" s="531"/>
      <c r="KQY11" s="531"/>
      <c r="KQZ11" s="531"/>
      <c r="KRA11" s="531"/>
      <c r="KRB11" s="531"/>
      <c r="KRC11" s="531"/>
      <c r="KRD11" s="531"/>
      <c r="KRE11" s="531"/>
      <c r="KRF11" s="531"/>
      <c r="KRG11" s="531"/>
      <c r="KRH11" s="531"/>
      <c r="KRI11" s="531"/>
      <c r="KRJ11" s="531"/>
      <c r="KRK11" s="531"/>
      <c r="KRL11" s="531"/>
      <c r="KRM11" s="531"/>
      <c r="KRN11" s="531"/>
      <c r="KRO11" s="531"/>
      <c r="KRP11" s="531"/>
      <c r="KRQ11" s="531"/>
      <c r="KRR11" s="531"/>
      <c r="KRS11" s="531"/>
      <c r="KRT11" s="531"/>
      <c r="KRU11" s="531"/>
      <c r="KRV11" s="531"/>
      <c r="KRW11" s="531"/>
      <c r="KRX11" s="531"/>
      <c r="KRY11" s="531"/>
      <c r="KRZ11" s="531"/>
      <c r="KSA11" s="531"/>
      <c r="KSB11" s="531"/>
      <c r="KSC11" s="531"/>
      <c r="KSD11" s="531"/>
      <c r="KSE11" s="531"/>
      <c r="KSF11" s="531"/>
      <c r="KSG11" s="531"/>
      <c r="KSH11" s="531"/>
      <c r="KSI11" s="531"/>
      <c r="KSJ11" s="531"/>
      <c r="KSK11" s="531"/>
      <c r="KSL11" s="531"/>
      <c r="KSM11" s="531"/>
      <c r="KSN11" s="531"/>
      <c r="KSO11" s="531"/>
      <c r="KSP11" s="531"/>
      <c r="KSQ11" s="531"/>
      <c r="KSR11" s="531"/>
      <c r="KSS11" s="531"/>
      <c r="KST11" s="531"/>
      <c r="KSU11" s="531"/>
      <c r="KSV11" s="531"/>
      <c r="KSW11" s="531"/>
      <c r="KSX11" s="531"/>
      <c r="KSY11" s="531"/>
      <c r="KSZ11" s="531"/>
      <c r="KTA11" s="531"/>
      <c r="KTB11" s="531"/>
      <c r="KTC11" s="531"/>
      <c r="KTD11" s="531"/>
      <c r="KTE11" s="531"/>
      <c r="KTF11" s="531"/>
      <c r="KTG11" s="531"/>
      <c r="KTH11" s="531"/>
      <c r="KTI11" s="531"/>
      <c r="KTJ11" s="531"/>
      <c r="KTK11" s="531"/>
      <c r="KTL11" s="531"/>
      <c r="KTM11" s="531"/>
      <c r="KTN11" s="531"/>
      <c r="KTO11" s="531"/>
      <c r="KTP11" s="531"/>
      <c r="KTQ11" s="531"/>
      <c r="KTR11" s="531"/>
      <c r="KTS11" s="531"/>
      <c r="KTT11" s="531"/>
      <c r="KTU11" s="531"/>
      <c r="KTV11" s="531"/>
      <c r="KTW11" s="531"/>
      <c r="KTX11" s="531"/>
      <c r="KTY11" s="531"/>
      <c r="KTZ11" s="531"/>
      <c r="KUA11" s="531"/>
      <c r="KUB11" s="531"/>
      <c r="KUC11" s="531"/>
      <c r="KUD11" s="531"/>
      <c r="KUE11" s="531"/>
      <c r="KUF11" s="531"/>
      <c r="KUG11" s="531"/>
      <c r="KUH11" s="531"/>
      <c r="KUI11" s="531"/>
      <c r="KUJ11" s="531"/>
      <c r="KUK11" s="531"/>
      <c r="KUL11" s="531"/>
      <c r="KUM11" s="531"/>
      <c r="KUN11" s="531"/>
      <c r="KUO11" s="531"/>
      <c r="KUP11" s="531"/>
      <c r="KUQ11" s="531"/>
      <c r="KUR11" s="531"/>
      <c r="KUS11" s="531"/>
      <c r="KUT11" s="531"/>
      <c r="KUU11" s="531"/>
      <c r="KUV11" s="531"/>
      <c r="KUW11" s="531"/>
      <c r="KUX11" s="531"/>
      <c r="KUY11" s="531"/>
      <c r="KUZ11" s="531"/>
      <c r="KVA11" s="531"/>
      <c r="KVB11" s="531"/>
      <c r="KVC11" s="531"/>
      <c r="KVD11" s="531"/>
      <c r="KVE11" s="531"/>
      <c r="KVF11" s="531"/>
      <c r="KVG11" s="531"/>
      <c r="KVH11" s="531"/>
      <c r="KVI11" s="531"/>
      <c r="KVJ11" s="531"/>
      <c r="KVK11" s="531"/>
      <c r="KVL11" s="531"/>
      <c r="KVM11" s="531"/>
      <c r="KVN11" s="531"/>
      <c r="KVO11" s="531"/>
      <c r="KVP11" s="531"/>
      <c r="KVQ11" s="531"/>
      <c r="KVR11" s="531"/>
      <c r="KVS11" s="531"/>
      <c r="KVT11" s="531"/>
      <c r="KVU11" s="531"/>
      <c r="KVV11" s="531"/>
      <c r="KVW11" s="531"/>
      <c r="KVX11" s="531"/>
      <c r="KVY11" s="531"/>
      <c r="KVZ11" s="531"/>
      <c r="KWA11" s="531"/>
      <c r="KWB11" s="531"/>
      <c r="KWC11" s="531"/>
      <c r="KWD11" s="531"/>
      <c r="KWE11" s="531"/>
      <c r="KWF11" s="531"/>
      <c r="KWG11" s="531"/>
      <c r="KWH11" s="531"/>
      <c r="KWI11" s="531"/>
      <c r="KWJ11" s="531"/>
      <c r="KWK11" s="531"/>
      <c r="KWL11" s="531"/>
      <c r="KWM11" s="531"/>
      <c r="KWN11" s="531"/>
      <c r="KWO11" s="531"/>
      <c r="KWP11" s="531"/>
      <c r="KWQ11" s="531"/>
      <c r="KWR11" s="531"/>
      <c r="KWS11" s="531"/>
      <c r="KWT11" s="531"/>
      <c r="KWU11" s="531"/>
      <c r="KWV11" s="531"/>
      <c r="KWW11" s="531"/>
      <c r="KWX11" s="531"/>
      <c r="KWY11" s="531"/>
      <c r="KWZ11" s="531"/>
      <c r="KXA11" s="531"/>
      <c r="KXB11" s="531"/>
      <c r="KXC11" s="531"/>
      <c r="KXD11" s="531"/>
      <c r="KXE11" s="531"/>
      <c r="KXF11" s="531"/>
      <c r="KXG11" s="531"/>
      <c r="KXH11" s="531"/>
      <c r="KXI11" s="531"/>
      <c r="KXJ11" s="531"/>
      <c r="KXK11" s="531"/>
      <c r="KXL11" s="531"/>
      <c r="KXM11" s="531"/>
      <c r="KXN11" s="531"/>
      <c r="KXO11" s="531"/>
      <c r="KXP11" s="531"/>
      <c r="KXQ11" s="531"/>
      <c r="KXR11" s="531"/>
      <c r="KXS11" s="531"/>
      <c r="KXT11" s="531"/>
      <c r="KXU11" s="531"/>
      <c r="KXV11" s="531"/>
      <c r="KXW11" s="531"/>
      <c r="KXX11" s="531"/>
      <c r="KXY11" s="531"/>
      <c r="KXZ11" s="531"/>
      <c r="KYA11" s="531"/>
      <c r="KYB11" s="531"/>
      <c r="KYC11" s="531"/>
      <c r="KYD11" s="531"/>
      <c r="KYE11" s="531"/>
      <c r="KYF11" s="531"/>
      <c r="KYG11" s="531"/>
      <c r="KYH11" s="531"/>
      <c r="KYI11" s="531"/>
      <c r="KYJ11" s="531"/>
      <c r="KYK11" s="531"/>
      <c r="KYL11" s="531"/>
      <c r="KYM11" s="531"/>
      <c r="KYN11" s="531"/>
      <c r="KYO11" s="531"/>
      <c r="KYP11" s="531"/>
      <c r="KYQ11" s="531"/>
      <c r="KYR11" s="531"/>
      <c r="KYS11" s="531"/>
      <c r="KYT11" s="531"/>
      <c r="KYU11" s="531"/>
      <c r="KYV11" s="531"/>
      <c r="KYW11" s="531"/>
      <c r="KYX11" s="531"/>
      <c r="KYY11" s="531"/>
      <c r="KYZ11" s="531"/>
      <c r="KZA11" s="531"/>
      <c r="KZB11" s="531"/>
      <c r="KZC11" s="531"/>
      <c r="KZD11" s="531"/>
      <c r="KZE11" s="531"/>
      <c r="KZF11" s="531"/>
      <c r="KZG11" s="531"/>
      <c r="KZH11" s="531"/>
      <c r="KZI11" s="531"/>
      <c r="KZJ11" s="531"/>
      <c r="KZK11" s="531"/>
      <c r="KZL11" s="531"/>
      <c r="KZM11" s="531"/>
      <c r="KZN11" s="531"/>
      <c r="KZO11" s="531"/>
      <c r="KZP11" s="531"/>
      <c r="KZQ11" s="531"/>
      <c r="KZR11" s="531"/>
      <c r="KZS11" s="531"/>
      <c r="KZT11" s="531"/>
      <c r="KZU11" s="531"/>
      <c r="KZV11" s="531"/>
      <c r="KZW11" s="531"/>
      <c r="KZX11" s="531"/>
      <c r="KZY11" s="531"/>
      <c r="KZZ11" s="531"/>
      <c r="LAA11" s="531"/>
      <c r="LAB11" s="531"/>
      <c r="LAC11" s="531"/>
      <c r="LAD11" s="531"/>
      <c r="LAE11" s="531"/>
      <c r="LAF11" s="531"/>
      <c r="LAG11" s="531"/>
      <c r="LAH11" s="531"/>
      <c r="LAI11" s="531"/>
      <c r="LAJ11" s="531"/>
      <c r="LAK11" s="531"/>
      <c r="LAL11" s="531"/>
      <c r="LAM11" s="531"/>
      <c r="LAN11" s="531"/>
      <c r="LAO11" s="531"/>
      <c r="LAP11" s="531"/>
      <c r="LAQ11" s="531"/>
      <c r="LAR11" s="531"/>
      <c r="LAS11" s="531"/>
      <c r="LAT11" s="531"/>
      <c r="LAU11" s="531"/>
      <c r="LAV11" s="531"/>
      <c r="LAW11" s="531"/>
      <c r="LAX11" s="531"/>
      <c r="LAY11" s="531"/>
      <c r="LAZ11" s="531"/>
      <c r="LBA11" s="531"/>
      <c r="LBB11" s="531"/>
      <c r="LBC11" s="531"/>
      <c r="LBD11" s="531"/>
      <c r="LBE11" s="531"/>
      <c r="LBF11" s="531"/>
      <c r="LBG11" s="531"/>
      <c r="LBH11" s="531"/>
      <c r="LBI11" s="531"/>
      <c r="LBJ11" s="531"/>
      <c r="LBK11" s="531"/>
      <c r="LBL11" s="531"/>
      <c r="LBM11" s="531"/>
      <c r="LBN11" s="531"/>
      <c r="LBO11" s="531"/>
      <c r="LBP11" s="531"/>
      <c r="LBQ11" s="531"/>
      <c r="LBR11" s="531"/>
      <c r="LBS11" s="531"/>
      <c r="LBT11" s="531"/>
      <c r="LBU11" s="531"/>
      <c r="LBV11" s="531"/>
      <c r="LBW11" s="531"/>
      <c r="LBX11" s="531"/>
      <c r="LBY11" s="531"/>
      <c r="LBZ11" s="531"/>
      <c r="LCA11" s="531"/>
      <c r="LCB11" s="531"/>
      <c r="LCC11" s="531"/>
      <c r="LCD11" s="531"/>
      <c r="LCE11" s="531"/>
      <c r="LCF11" s="531"/>
      <c r="LCG11" s="531"/>
      <c r="LCH11" s="531"/>
      <c r="LCI11" s="531"/>
      <c r="LCJ11" s="531"/>
      <c r="LCK11" s="531"/>
      <c r="LCL11" s="531"/>
      <c r="LCM11" s="531"/>
      <c r="LCN11" s="531"/>
      <c r="LCO11" s="531"/>
      <c r="LCP11" s="531"/>
      <c r="LCQ11" s="531"/>
      <c r="LCR11" s="531"/>
      <c r="LCS11" s="531"/>
      <c r="LCT11" s="531"/>
      <c r="LCU11" s="531"/>
      <c r="LCV11" s="531"/>
      <c r="LCW11" s="531"/>
      <c r="LCX11" s="531"/>
      <c r="LCY11" s="531"/>
      <c r="LCZ11" s="531"/>
      <c r="LDA11" s="531"/>
      <c r="LDB11" s="531"/>
      <c r="LDC11" s="531"/>
      <c r="LDD11" s="531"/>
      <c r="LDE11" s="531"/>
      <c r="LDF11" s="531"/>
      <c r="LDG11" s="531"/>
      <c r="LDH11" s="531"/>
      <c r="LDI11" s="531"/>
      <c r="LDJ11" s="531"/>
      <c r="LDK11" s="531"/>
      <c r="LDL11" s="531"/>
      <c r="LDM11" s="531"/>
      <c r="LDN11" s="531"/>
      <c r="LDO11" s="531"/>
      <c r="LDP11" s="531"/>
      <c r="LDQ11" s="531"/>
      <c r="LDR11" s="531"/>
      <c r="LDS11" s="531"/>
      <c r="LDT11" s="531"/>
      <c r="LDU11" s="531"/>
      <c r="LDV11" s="531"/>
      <c r="LDW11" s="531"/>
      <c r="LDX11" s="531"/>
      <c r="LDY11" s="531"/>
      <c r="LDZ11" s="531"/>
      <c r="LEA11" s="531"/>
      <c r="LEB11" s="531"/>
      <c r="LEC11" s="531"/>
      <c r="LED11" s="531"/>
      <c r="LEE11" s="531"/>
      <c r="LEF11" s="531"/>
      <c r="LEG11" s="531"/>
      <c r="LEH11" s="531"/>
      <c r="LEI11" s="531"/>
      <c r="LEJ11" s="531"/>
      <c r="LEK11" s="531"/>
      <c r="LEL11" s="531"/>
      <c r="LEM11" s="531"/>
      <c r="LEN11" s="531"/>
      <c r="LEO11" s="531"/>
      <c r="LEP11" s="531"/>
      <c r="LEQ11" s="531"/>
      <c r="LER11" s="531"/>
      <c r="LES11" s="531"/>
      <c r="LET11" s="531"/>
      <c r="LEU11" s="531"/>
      <c r="LEV11" s="531"/>
      <c r="LEW11" s="531"/>
      <c r="LEX11" s="531"/>
      <c r="LEY11" s="531"/>
      <c r="LEZ11" s="531"/>
      <c r="LFA11" s="531"/>
      <c r="LFB11" s="531"/>
      <c r="LFC11" s="531"/>
      <c r="LFD11" s="531"/>
      <c r="LFE11" s="531"/>
      <c r="LFF11" s="531"/>
      <c r="LFG11" s="531"/>
      <c r="LFH11" s="531"/>
      <c r="LFI11" s="531"/>
      <c r="LFJ11" s="531"/>
      <c r="LFK11" s="531"/>
      <c r="LFL11" s="531"/>
      <c r="LFM11" s="531"/>
      <c r="LFN11" s="531"/>
      <c r="LFO11" s="531"/>
      <c r="LFP11" s="531"/>
      <c r="LFQ11" s="531"/>
      <c r="LFR11" s="531"/>
      <c r="LFS11" s="531"/>
      <c r="LFT11" s="531"/>
      <c r="LFU11" s="531"/>
      <c r="LFV11" s="531"/>
      <c r="LFW11" s="531"/>
      <c r="LFX11" s="531"/>
      <c r="LFY11" s="531"/>
      <c r="LFZ11" s="531"/>
      <c r="LGA11" s="531"/>
      <c r="LGB11" s="531"/>
      <c r="LGC11" s="531"/>
      <c r="LGD11" s="531"/>
      <c r="LGE11" s="531"/>
      <c r="LGF11" s="531"/>
      <c r="LGG11" s="531"/>
      <c r="LGH11" s="531"/>
      <c r="LGI11" s="531"/>
      <c r="LGJ11" s="531"/>
      <c r="LGK11" s="531"/>
      <c r="LGL11" s="531"/>
      <c r="LGM11" s="531"/>
      <c r="LGN11" s="531"/>
      <c r="LGO11" s="531"/>
      <c r="LGP11" s="531"/>
      <c r="LGQ11" s="531"/>
      <c r="LGR11" s="531"/>
      <c r="LGS11" s="531"/>
      <c r="LGT11" s="531"/>
      <c r="LGU11" s="531"/>
      <c r="LGV11" s="531"/>
      <c r="LGW11" s="531"/>
      <c r="LGX11" s="531"/>
      <c r="LGY11" s="531"/>
      <c r="LGZ11" s="531"/>
      <c r="LHA11" s="531"/>
      <c r="LHB11" s="531"/>
      <c r="LHC11" s="531"/>
      <c r="LHD11" s="531"/>
      <c r="LHE11" s="531"/>
      <c r="LHF11" s="531"/>
      <c r="LHG11" s="531"/>
      <c r="LHH11" s="531"/>
      <c r="LHI11" s="531"/>
      <c r="LHJ11" s="531"/>
      <c r="LHK11" s="531"/>
      <c r="LHL11" s="531"/>
      <c r="LHM11" s="531"/>
      <c r="LHN11" s="531"/>
      <c r="LHO11" s="531"/>
      <c r="LHP11" s="531"/>
      <c r="LHQ11" s="531"/>
      <c r="LHR11" s="531"/>
      <c r="LHS11" s="531"/>
      <c r="LHT11" s="531"/>
      <c r="LHU11" s="531"/>
      <c r="LHV11" s="531"/>
      <c r="LHW11" s="531"/>
      <c r="LHX11" s="531"/>
      <c r="LHY11" s="531"/>
      <c r="LHZ11" s="531"/>
      <c r="LIA11" s="531"/>
      <c r="LIB11" s="531"/>
      <c r="LIC11" s="531"/>
      <c r="LID11" s="531"/>
      <c r="LIE11" s="531"/>
      <c r="LIF11" s="531"/>
      <c r="LIG11" s="531"/>
      <c r="LIH11" s="531"/>
      <c r="LII11" s="531"/>
      <c r="LIJ11" s="531"/>
      <c r="LIK11" s="531"/>
      <c r="LIL11" s="531"/>
      <c r="LIM11" s="531"/>
      <c r="LIN11" s="531"/>
      <c r="LIO11" s="531"/>
      <c r="LIP11" s="531"/>
      <c r="LIQ11" s="531"/>
      <c r="LIR11" s="531"/>
      <c r="LIS11" s="531"/>
      <c r="LIT11" s="531"/>
      <c r="LIU11" s="531"/>
      <c r="LIV11" s="531"/>
      <c r="LIW11" s="531"/>
      <c r="LIX11" s="531"/>
      <c r="LIY11" s="531"/>
      <c r="LIZ11" s="531"/>
      <c r="LJA11" s="531"/>
      <c r="LJB11" s="531"/>
      <c r="LJC11" s="531"/>
      <c r="LJD11" s="531"/>
      <c r="LJE11" s="531"/>
      <c r="LJF11" s="531"/>
      <c r="LJG11" s="531"/>
      <c r="LJH11" s="531"/>
      <c r="LJI11" s="531"/>
      <c r="LJJ11" s="531"/>
      <c r="LJK11" s="531"/>
      <c r="LJL11" s="531"/>
      <c r="LJM11" s="531"/>
      <c r="LJN11" s="531"/>
      <c r="LJO11" s="531"/>
      <c r="LJP11" s="531"/>
      <c r="LJQ11" s="531"/>
      <c r="LJR11" s="531"/>
      <c r="LJS11" s="531"/>
      <c r="LJT11" s="531"/>
      <c r="LJU11" s="531"/>
      <c r="LJV11" s="531"/>
      <c r="LJW11" s="531"/>
      <c r="LJX11" s="531"/>
      <c r="LJY11" s="531"/>
      <c r="LJZ11" s="531"/>
      <c r="LKA11" s="531"/>
      <c r="LKB11" s="531"/>
      <c r="LKC11" s="531"/>
      <c r="LKD11" s="531"/>
      <c r="LKE11" s="531"/>
      <c r="LKF11" s="531"/>
      <c r="LKG11" s="531"/>
      <c r="LKH11" s="531"/>
      <c r="LKI11" s="531"/>
      <c r="LKJ11" s="531"/>
      <c r="LKK11" s="531"/>
      <c r="LKL11" s="531"/>
      <c r="LKM11" s="531"/>
      <c r="LKN11" s="531"/>
      <c r="LKO11" s="531"/>
      <c r="LKP11" s="531"/>
      <c r="LKQ11" s="531"/>
      <c r="LKR11" s="531"/>
      <c r="LKS11" s="531"/>
      <c r="LKT11" s="531"/>
      <c r="LKU11" s="531"/>
      <c r="LKV11" s="531"/>
      <c r="LKW11" s="531"/>
      <c r="LKX11" s="531"/>
      <c r="LKY11" s="531"/>
      <c r="LKZ11" s="531"/>
      <c r="LLA11" s="531"/>
      <c r="LLB11" s="531"/>
      <c r="LLC11" s="531"/>
      <c r="LLD11" s="531"/>
      <c r="LLE11" s="531"/>
      <c r="LLF11" s="531"/>
      <c r="LLG11" s="531"/>
      <c r="LLH11" s="531"/>
      <c r="LLI11" s="531"/>
      <c r="LLJ11" s="531"/>
      <c r="LLK11" s="531"/>
      <c r="LLL11" s="531"/>
      <c r="LLM11" s="531"/>
      <c r="LLN11" s="531"/>
      <c r="LLO11" s="531"/>
      <c r="LLP11" s="531"/>
      <c r="LLQ11" s="531"/>
      <c r="LLR11" s="531"/>
      <c r="LLS11" s="531"/>
      <c r="LLT11" s="531"/>
      <c r="LLU11" s="531"/>
      <c r="LLV11" s="531"/>
      <c r="LLW11" s="531"/>
      <c r="LLX11" s="531"/>
      <c r="LLY11" s="531"/>
      <c r="LLZ11" s="531"/>
      <c r="LMA11" s="531"/>
      <c r="LMB11" s="531"/>
      <c r="LMC11" s="531"/>
      <c r="LMD11" s="531"/>
      <c r="LME11" s="531"/>
      <c r="LMF11" s="531"/>
      <c r="LMG11" s="531"/>
      <c r="LMH11" s="531"/>
      <c r="LMI11" s="531"/>
      <c r="LMJ11" s="531"/>
      <c r="LMK11" s="531"/>
      <c r="LML11" s="531"/>
      <c r="LMM11" s="531"/>
      <c r="LMN11" s="531"/>
      <c r="LMO11" s="531"/>
      <c r="LMP11" s="531"/>
      <c r="LMQ11" s="531"/>
      <c r="LMR11" s="531"/>
      <c r="LMS11" s="531"/>
      <c r="LMT11" s="531"/>
      <c r="LMU11" s="531"/>
      <c r="LMV11" s="531"/>
      <c r="LMW11" s="531"/>
      <c r="LMX11" s="531"/>
      <c r="LMY11" s="531"/>
      <c r="LMZ11" s="531"/>
      <c r="LNA11" s="531"/>
      <c r="LNB11" s="531"/>
      <c r="LNC11" s="531"/>
      <c r="LND11" s="531"/>
      <c r="LNE11" s="531"/>
      <c r="LNF11" s="531"/>
      <c r="LNG11" s="531"/>
      <c r="LNH11" s="531"/>
      <c r="LNI11" s="531"/>
      <c r="LNJ11" s="531"/>
      <c r="LNK11" s="531"/>
      <c r="LNL11" s="531"/>
      <c r="LNM11" s="531"/>
      <c r="LNN11" s="531"/>
      <c r="LNO11" s="531"/>
      <c r="LNP11" s="531"/>
      <c r="LNQ11" s="531"/>
      <c r="LNR11" s="531"/>
      <c r="LNS11" s="531"/>
      <c r="LNT11" s="531"/>
      <c r="LNU11" s="531"/>
      <c r="LNV11" s="531"/>
      <c r="LNW11" s="531"/>
      <c r="LNX11" s="531"/>
      <c r="LNY11" s="531"/>
      <c r="LNZ11" s="531"/>
      <c r="LOA11" s="531"/>
      <c r="LOB11" s="531"/>
      <c r="LOC11" s="531"/>
      <c r="LOD11" s="531"/>
      <c r="LOE11" s="531"/>
      <c r="LOF11" s="531"/>
      <c r="LOG11" s="531"/>
      <c r="LOH11" s="531"/>
      <c r="LOI11" s="531"/>
      <c r="LOJ11" s="531"/>
      <c r="LOK11" s="531"/>
      <c r="LOL11" s="531"/>
      <c r="LOM11" s="531"/>
      <c r="LON11" s="531"/>
      <c r="LOO11" s="531"/>
      <c r="LOP11" s="531"/>
      <c r="LOQ11" s="531"/>
      <c r="LOR11" s="531"/>
      <c r="LOS11" s="531"/>
      <c r="LOT11" s="531"/>
      <c r="LOU11" s="531"/>
      <c r="LOV11" s="531"/>
      <c r="LOW11" s="531"/>
      <c r="LOX11" s="531"/>
      <c r="LOY11" s="531"/>
      <c r="LOZ11" s="531"/>
      <c r="LPA11" s="531"/>
      <c r="LPB11" s="531"/>
      <c r="LPC11" s="531"/>
      <c r="LPD11" s="531"/>
      <c r="LPE11" s="531"/>
      <c r="LPF11" s="531"/>
      <c r="LPG11" s="531"/>
      <c r="LPH11" s="531"/>
      <c r="LPI11" s="531"/>
      <c r="LPJ11" s="531"/>
      <c r="LPK11" s="531"/>
      <c r="LPL11" s="531"/>
      <c r="LPM11" s="531"/>
      <c r="LPN11" s="531"/>
      <c r="LPO11" s="531"/>
      <c r="LPP11" s="531"/>
      <c r="LPQ11" s="531"/>
      <c r="LPR11" s="531"/>
      <c r="LPS11" s="531"/>
      <c r="LPT11" s="531"/>
      <c r="LPU11" s="531"/>
      <c r="LPV11" s="531"/>
      <c r="LPW11" s="531"/>
      <c r="LPX11" s="531"/>
      <c r="LPY11" s="531"/>
      <c r="LPZ11" s="531"/>
      <c r="LQA11" s="531"/>
      <c r="LQB11" s="531"/>
      <c r="LQC11" s="531"/>
      <c r="LQD11" s="531"/>
      <c r="LQE11" s="531"/>
      <c r="LQF11" s="531"/>
      <c r="LQG11" s="531"/>
      <c r="LQH11" s="531"/>
      <c r="LQI11" s="531"/>
      <c r="LQJ11" s="531"/>
      <c r="LQK11" s="531"/>
      <c r="LQL11" s="531"/>
      <c r="LQM11" s="531"/>
      <c r="LQN11" s="531"/>
      <c r="LQO11" s="531"/>
      <c r="LQP11" s="531"/>
      <c r="LQQ11" s="531"/>
      <c r="LQR11" s="531"/>
      <c r="LQS11" s="531"/>
      <c r="LQT11" s="531"/>
      <c r="LQU11" s="531"/>
      <c r="LQV11" s="531"/>
      <c r="LQW11" s="531"/>
      <c r="LQX11" s="531"/>
      <c r="LQY11" s="531"/>
      <c r="LQZ11" s="531"/>
      <c r="LRA11" s="531"/>
      <c r="LRB11" s="531"/>
      <c r="LRC11" s="531"/>
      <c r="LRD11" s="531"/>
      <c r="LRE11" s="531"/>
      <c r="LRF11" s="531"/>
      <c r="LRG11" s="531"/>
      <c r="LRH11" s="531"/>
      <c r="LRI11" s="531"/>
      <c r="LRJ11" s="531"/>
      <c r="LRK11" s="531"/>
      <c r="LRL11" s="531"/>
      <c r="LRM11" s="531"/>
      <c r="LRN11" s="531"/>
      <c r="LRO11" s="531"/>
      <c r="LRP11" s="531"/>
      <c r="LRQ11" s="531"/>
      <c r="LRR11" s="531"/>
      <c r="LRS11" s="531"/>
      <c r="LRT11" s="531"/>
      <c r="LRU11" s="531"/>
      <c r="LRV11" s="531"/>
      <c r="LRW11" s="531"/>
      <c r="LRX11" s="531"/>
      <c r="LRY11" s="531"/>
      <c r="LRZ11" s="531"/>
      <c r="LSA11" s="531"/>
      <c r="LSB11" s="531"/>
      <c r="LSC11" s="531"/>
      <c r="LSD11" s="531"/>
      <c r="LSE11" s="531"/>
      <c r="LSF11" s="531"/>
      <c r="LSG11" s="531"/>
      <c r="LSH11" s="531"/>
      <c r="LSI11" s="531"/>
      <c r="LSJ11" s="531"/>
      <c r="LSK11" s="531"/>
      <c r="LSL11" s="531"/>
      <c r="LSM11" s="531"/>
      <c r="LSN11" s="531"/>
      <c r="LSO11" s="531"/>
      <c r="LSP11" s="531"/>
      <c r="LSQ11" s="531"/>
      <c r="LSR11" s="531"/>
      <c r="LSS11" s="531"/>
      <c r="LST11" s="531"/>
      <c r="LSU11" s="531"/>
      <c r="LSV11" s="531"/>
      <c r="LSW11" s="531"/>
      <c r="LSX11" s="531"/>
      <c r="LSY11" s="531"/>
      <c r="LSZ11" s="531"/>
      <c r="LTA11" s="531"/>
      <c r="LTB11" s="531"/>
      <c r="LTC11" s="531"/>
      <c r="LTD11" s="531"/>
      <c r="LTE11" s="531"/>
      <c r="LTF11" s="531"/>
      <c r="LTG11" s="531"/>
      <c r="LTH11" s="531"/>
      <c r="LTI11" s="531"/>
      <c r="LTJ11" s="531"/>
      <c r="LTK11" s="531"/>
      <c r="LTL11" s="531"/>
      <c r="LTM11" s="531"/>
      <c r="LTN11" s="531"/>
      <c r="LTO11" s="531"/>
      <c r="LTP11" s="531"/>
      <c r="LTQ11" s="531"/>
      <c r="LTR11" s="531"/>
      <c r="LTS11" s="531"/>
      <c r="LTT11" s="531"/>
      <c r="LTU11" s="531"/>
      <c r="LTV11" s="531"/>
      <c r="LTW11" s="531"/>
      <c r="LTX11" s="531"/>
      <c r="LTY11" s="531"/>
      <c r="LTZ11" s="531"/>
      <c r="LUA11" s="531"/>
      <c r="LUB11" s="531"/>
      <c r="LUC11" s="531"/>
      <c r="LUD11" s="531"/>
      <c r="LUE11" s="531"/>
      <c r="LUF11" s="531"/>
      <c r="LUG11" s="531"/>
      <c r="LUH11" s="531"/>
      <c r="LUI11" s="531"/>
      <c r="LUJ11" s="531"/>
      <c r="LUK11" s="531"/>
      <c r="LUL11" s="531"/>
      <c r="LUM11" s="531"/>
      <c r="LUN11" s="531"/>
      <c r="LUO11" s="531"/>
      <c r="LUP11" s="531"/>
      <c r="LUQ11" s="531"/>
      <c r="LUR11" s="531"/>
      <c r="LUS11" s="531"/>
      <c r="LUT11" s="531"/>
      <c r="LUU11" s="531"/>
      <c r="LUV11" s="531"/>
      <c r="LUW11" s="531"/>
      <c r="LUX11" s="531"/>
      <c r="LUY11" s="531"/>
      <c r="LUZ11" s="531"/>
      <c r="LVA11" s="531"/>
      <c r="LVB11" s="531"/>
      <c r="LVC11" s="531"/>
      <c r="LVD11" s="531"/>
      <c r="LVE11" s="531"/>
      <c r="LVF11" s="531"/>
      <c r="LVG11" s="531"/>
      <c r="LVH11" s="531"/>
      <c r="LVI11" s="531"/>
      <c r="LVJ11" s="531"/>
      <c r="LVK11" s="531"/>
      <c r="LVL11" s="531"/>
      <c r="LVM11" s="531"/>
      <c r="LVN11" s="531"/>
      <c r="LVO11" s="531"/>
      <c r="LVP11" s="531"/>
      <c r="LVQ11" s="531"/>
      <c r="LVR11" s="531"/>
      <c r="LVS11" s="531"/>
      <c r="LVT11" s="531"/>
      <c r="LVU11" s="531"/>
      <c r="LVV11" s="531"/>
      <c r="LVW11" s="531"/>
      <c r="LVX11" s="531"/>
      <c r="LVY11" s="531"/>
      <c r="LVZ11" s="531"/>
      <c r="LWA11" s="531"/>
      <c r="LWB11" s="531"/>
      <c r="LWC11" s="531"/>
      <c r="LWD11" s="531"/>
      <c r="LWE11" s="531"/>
      <c r="LWF11" s="531"/>
      <c r="LWG11" s="531"/>
      <c r="LWH11" s="531"/>
      <c r="LWI11" s="531"/>
      <c r="LWJ11" s="531"/>
      <c r="LWK11" s="531"/>
      <c r="LWL11" s="531"/>
      <c r="LWM11" s="531"/>
      <c r="LWN11" s="531"/>
      <c r="LWO11" s="531"/>
      <c r="LWP11" s="531"/>
      <c r="LWQ11" s="531"/>
      <c r="LWR11" s="531"/>
      <c r="LWS11" s="531"/>
      <c r="LWT11" s="531"/>
      <c r="LWU11" s="531"/>
      <c r="LWV11" s="531"/>
      <c r="LWW11" s="531"/>
      <c r="LWX11" s="531"/>
      <c r="LWY11" s="531"/>
      <c r="LWZ11" s="531"/>
      <c r="LXA11" s="531"/>
      <c r="LXB11" s="531"/>
      <c r="LXC11" s="531"/>
      <c r="LXD11" s="531"/>
      <c r="LXE11" s="531"/>
      <c r="LXF11" s="531"/>
      <c r="LXG11" s="531"/>
      <c r="LXH11" s="531"/>
      <c r="LXI11" s="531"/>
      <c r="LXJ11" s="531"/>
      <c r="LXK11" s="531"/>
      <c r="LXL11" s="531"/>
      <c r="LXM11" s="531"/>
      <c r="LXN11" s="531"/>
      <c r="LXO11" s="531"/>
      <c r="LXP11" s="531"/>
      <c r="LXQ11" s="531"/>
      <c r="LXR11" s="531"/>
      <c r="LXS11" s="531"/>
      <c r="LXT11" s="531"/>
      <c r="LXU11" s="531"/>
      <c r="LXV11" s="531"/>
      <c r="LXW11" s="531"/>
      <c r="LXX11" s="531"/>
      <c r="LXY11" s="531"/>
      <c r="LXZ11" s="531"/>
      <c r="LYA11" s="531"/>
      <c r="LYB11" s="531"/>
      <c r="LYC11" s="531"/>
      <c r="LYD11" s="531"/>
      <c r="LYE11" s="531"/>
      <c r="LYF11" s="531"/>
      <c r="LYG11" s="531"/>
      <c r="LYH11" s="531"/>
      <c r="LYI11" s="531"/>
      <c r="LYJ11" s="531"/>
      <c r="LYK11" s="531"/>
      <c r="LYL11" s="531"/>
      <c r="LYM11" s="531"/>
      <c r="LYN11" s="531"/>
      <c r="LYO11" s="531"/>
      <c r="LYP11" s="531"/>
      <c r="LYQ11" s="531"/>
      <c r="LYR11" s="531"/>
      <c r="LYS11" s="531"/>
      <c r="LYT11" s="531"/>
      <c r="LYU11" s="531"/>
      <c r="LYV11" s="531"/>
      <c r="LYW11" s="531"/>
      <c r="LYX11" s="531"/>
      <c r="LYY11" s="531"/>
      <c r="LYZ11" s="531"/>
      <c r="LZA11" s="531"/>
      <c r="LZB11" s="531"/>
      <c r="LZC11" s="531"/>
      <c r="LZD11" s="531"/>
      <c r="LZE11" s="531"/>
      <c r="LZF11" s="531"/>
      <c r="LZG11" s="531"/>
      <c r="LZH11" s="531"/>
      <c r="LZI11" s="531"/>
      <c r="LZJ11" s="531"/>
      <c r="LZK11" s="531"/>
      <c r="LZL11" s="531"/>
      <c r="LZM11" s="531"/>
      <c r="LZN11" s="531"/>
      <c r="LZO11" s="531"/>
      <c r="LZP11" s="531"/>
      <c r="LZQ11" s="531"/>
      <c r="LZR11" s="531"/>
      <c r="LZS11" s="531"/>
      <c r="LZT11" s="531"/>
      <c r="LZU11" s="531"/>
      <c r="LZV11" s="531"/>
      <c r="LZW11" s="531"/>
      <c r="LZX11" s="531"/>
      <c r="LZY11" s="531"/>
      <c r="LZZ11" s="531"/>
      <c r="MAA11" s="531"/>
      <c r="MAB11" s="531"/>
      <c r="MAC11" s="531"/>
      <c r="MAD11" s="531"/>
      <c r="MAE11" s="531"/>
      <c r="MAF11" s="531"/>
      <c r="MAG11" s="531"/>
      <c r="MAH11" s="531"/>
      <c r="MAI11" s="531"/>
      <c r="MAJ11" s="531"/>
      <c r="MAK11" s="531"/>
      <c r="MAL11" s="531"/>
      <c r="MAM11" s="531"/>
      <c r="MAN11" s="531"/>
      <c r="MAO11" s="531"/>
      <c r="MAP11" s="531"/>
      <c r="MAQ11" s="531"/>
      <c r="MAR11" s="531"/>
      <c r="MAS11" s="531"/>
      <c r="MAT11" s="531"/>
      <c r="MAU11" s="531"/>
      <c r="MAV11" s="531"/>
      <c r="MAW11" s="531"/>
      <c r="MAX11" s="531"/>
      <c r="MAY11" s="531"/>
      <c r="MAZ11" s="531"/>
      <c r="MBA11" s="531"/>
      <c r="MBB11" s="531"/>
      <c r="MBC11" s="531"/>
      <c r="MBD11" s="531"/>
      <c r="MBE11" s="531"/>
      <c r="MBF11" s="531"/>
      <c r="MBG11" s="531"/>
      <c r="MBH11" s="531"/>
      <c r="MBI11" s="531"/>
      <c r="MBJ11" s="531"/>
      <c r="MBK11" s="531"/>
      <c r="MBL11" s="531"/>
      <c r="MBM11" s="531"/>
      <c r="MBN11" s="531"/>
      <c r="MBO11" s="531"/>
      <c r="MBP11" s="531"/>
      <c r="MBQ11" s="531"/>
      <c r="MBR11" s="531"/>
      <c r="MBS11" s="531"/>
      <c r="MBT11" s="531"/>
      <c r="MBU11" s="531"/>
      <c r="MBV11" s="531"/>
      <c r="MBW11" s="531"/>
      <c r="MBX11" s="531"/>
      <c r="MBY11" s="531"/>
      <c r="MBZ11" s="531"/>
      <c r="MCA11" s="531"/>
      <c r="MCB11" s="531"/>
      <c r="MCC11" s="531"/>
      <c r="MCD11" s="531"/>
      <c r="MCE11" s="531"/>
      <c r="MCF11" s="531"/>
      <c r="MCG11" s="531"/>
      <c r="MCH11" s="531"/>
      <c r="MCI11" s="531"/>
      <c r="MCJ11" s="531"/>
      <c r="MCK11" s="531"/>
      <c r="MCL11" s="531"/>
      <c r="MCM11" s="531"/>
      <c r="MCN11" s="531"/>
      <c r="MCO11" s="531"/>
      <c r="MCP11" s="531"/>
      <c r="MCQ11" s="531"/>
      <c r="MCR11" s="531"/>
      <c r="MCS11" s="531"/>
      <c r="MCT11" s="531"/>
      <c r="MCU11" s="531"/>
      <c r="MCV11" s="531"/>
      <c r="MCW11" s="531"/>
      <c r="MCX11" s="531"/>
      <c r="MCY11" s="531"/>
      <c r="MCZ11" s="531"/>
      <c r="MDA11" s="531"/>
      <c r="MDB11" s="531"/>
      <c r="MDC11" s="531"/>
      <c r="MDD11" s="531"/>
      <c r="MDE11" s="531"/>
      <c r="MDF11" s="531"/>
      <c r="MDG11" s="531"/>
      <c r="MDH11" s="531"/>
      <c r="MDI11" s="531"/>
      <c r="MDJ11" s="531"/>
      <c r="MDK11" s="531"/>
      <c r="MDL11" s="531"/>
      <c r="MDM11" s="531"/>
      <c r="MDN11" s="531"/>
      <c r="MDO11" s="531"/>
      <c r="MDP11" s="531"/>
      <c r="MDQ11" s="531"/>
      <c r="MDR11" s="531"/>
      <c r="MDS11" s="531"/>
      <c r="MDT11" s="531"/>
      <c r="MDU11" s="531"/>
      <c r="MDV11" s="531"/>
      <c r="MDW11" s="531"/>
      <c r="MDX11" s="531"/>
      <c r="MDY11" s="531"/>
      <c r="MDZ11" s="531"/>
      <c r="MEA11" s="531"/>
      <c r="MEB11" s="531"/>
      <c r="MEC11" s="531"/>
      <c r="MED11" s="531"/>
      <c r="MEE11" s="531"/>
      <c r="MEF11" s="531"/>
      <c r="MEG11" s="531"/>
      <c r="MEH11" s="531"/>
      <c r="MEI11" s="531"/>
      <c r="MEJ11" s="531"/>
      <c r="MEK11" s="531"/>
      <c r="MEL11" s="531"/>
      <c r="MEM11" s="531"/>
      <c r="MEN11" s="531"/>
      <c r="MEO11" s="531"/>
      <c r="MEP11" s="531"/>
      <c r="MEQ11" s="531"/>
      <c r="MER11" s="531"/>
      <c r="MES11" s="531"/>
      <c r="MET11" s="531"/>
      <c r="MEU11" s="531"/>
      <c r="MEV11" s="531"/>
      <c r="MEW11" s="531"/>
      <c r="MEX11" s="531"/>
      <c r="MEY11" s="531"/>
      <c r="MEZ11" s="531"/>
      <c r="MFA11" s="531"/>
      <c r="MFB11" s="531"/>
      <c r="MFC11" s="531"/>
      <c r="MFD11" s="531"/>
      <c r="MFE11" s="531"/>
      <c r="MFF11" s="531"/>
      <c r="MFG11" s="531"/>
      <c r="MFH11" s="531"/>
      <c r="MFI11" s="531"/>
      <c r="MFJ11" s="531"/>
      <c r="MFK11" s="531"/>
      <c r="MFL11" s="531"/>
      <c r="MFM11" s="531"/>
      <c r="MFN11" s="531"/>
      <c r="MFO11" s="531"/>
      <c r="MFP11" s="531"/>
      <c r="MFQ11" s="531"/>
      <c r="MFR11" s="531"/>
      <c r="MFS11" s="531"/>
      <c r="MFT11" s="531"/>
      <c r="MFU11" s="531"/>
      <c r="MFV11" s="531"/>
      <c r="MFW11" s="531"/>
      <c r="MFX11" s="531"/>
      <c r="MFY11" s="531"/>
      <c r="MFZ11" s="531"/>
      <c r="MGA11" s="531"/>
      <c r="MGB11" s="531"/>
      <c r="MGC11" s="531"/>
      <c r="MGD11" s="531"/>
      <c r="MGE11" s="531"/>
      <c r="MGF11" s="531"/>
      <c r="MGG11" s="531"/>
      <c r="MGH11" s="531"/>
      <c r="MGI11" s="531"/>
      <c r="MGJ11" s="531"/>
      <c r="MGK11" s="531"/>
      <c r="MGL11" s="531"/>
      <c r="MGM11" s="531"/>
      <c r="MGN11" s="531"/>
      <c r="MGO11" s="531"/>
      <c r="MGP11" s="531"/>
      <c r="MGQ11" s="531"/>
      <c r="MGR11" s="531"/>
      <c r="MGS11" s="531"/>
      <c r="MGT11" s="531"/>
      <c r="MGU11" s="531"/>
      <c r="MGV11" s="531"/>
      <c r="MGW11" s="531"/>
      <c r="MGX11" s="531"/>
      <c r="MGY11" s="531"/>
      <c r="MGZ11" s="531"/>
      <c r="MHA11" s="531"/>
      <c r="MHB11" s="531"/>
      <c r="MHC11" s="531"/>
      <c r="MHD11" s="531"/>
      <c r="MHE11" s="531"/>
      <c r="MHF11" s="531"/>
      <c r="MHG11" s="531"/>
      <c r="MHH11" s="531"/>
      <c r="MHI11" s="531"/>
      <c r="MHJ11" s="531"/>
      <c r="MHK11" s="531"/>
      <c r="MHL11" s="531"/>
      <c r="MHM11" s="531"/>
      <c r="MHN11" s="531"/>
      <c r="MHO11" s="531"/>
      <c r="MHP11" s="531"/>
      <c r="MHQ11" s="531"/>
      <c r="MHR11" s="531"/>
      <c r="MHS11" s="531"/>
      <c r="MHT11" s="531"/>
      <c r="MHU11" s="531"/>
      <c r="MHV11" s="531"/>
      <c r="MHW11" s="531"/>
      <c r="MHX11" s="531"/>
      <c r="MHY11" s="531"/>
      <c r="MHZ11" s="531"/>
      <c r="MIA11" s="531"/>
      <c r="MIB11" s="531"/>
      <c r="MIC11" s="531"/>
      <c r="MID11" s="531"/>
      <c r="MIE11" s="531"/>
      <c r="MIF11" s="531"/>
      <c r="MIG11" s="531"/>
      <c r="MIH11" s="531"/>
      <c r="MII11" s="531"/>
      <c r="MIJ11" s="531"/>
      <c r="MIK11" s="531"/>
      <c r="MIL11" s="531"/>
      <c r="MIM11" s="531"/>
      <c r="MIN11" s="531"/>
      <c r="MIO11" s="531"/>
      <c r="MIP11" s="531"/>
      <c r="MIQ11" s="531"/>
      <c r="MIR11" s="531"/>
      <c r="MIS11" s="531"/>
      <c r="MIT11" s="531"/>
      <c r="MIU11" s="531"/>
      <c r="MIV11" s="531"/>
      <c r="MIW11" s="531"/>
      <c r="MIX11" s="531"/>
      <c r="MIY11" s="531"/>
      <c r="MIZ11" s="531"/>
      <c r="MJA11" s="531"/>
      <c r="MJB11" s="531"/>
      <c r="MJC11" s="531"/>
      <c r="MJD11" s="531"/>
      <c r="MJE11" s="531"/>
      <c r="MJF11" s="531"/>
      <c r="MJG11" s="531"/>
      <c r="MJH11" s="531"/>
      <c r="MJI11" s="531"/>
      <c r="MJJ11" s="531"/>
      <c r="MJK11" s="531"/>
      <c r="MJL11" s="531"/>
      <c r="MJM11" s="531"/>
      <c r="MJN11" s="531"/>
      <c r="MJO11" s="531"/>
      <c r="MJP11" s="531"/>
      <c r="MJQ11" s="531"/>
      <c r="MJR11" s="531"/>
      <c r="MJS11" s="531"/>
      <c r="MJT11" s="531"/>
      <c r="MJU11" s="531"/>
      <c r="MJV11" s="531"/>
      <c r="MJW11" s="531"/>
      <c r="MJX11" s="531"/>
      <c r="MJY11" s="531"/>
      <c r="MJZ11" s="531"/>
      <c r="MKA11" s="531"/>
      <c r="MKB11" s="531"/>
      <c r="MKC11" s="531"/>
      <c r="MKD11" s="531"/>
      <c r="MKE11" s="531"/>
      <c r="MKF11" s="531"/>
      <c r="MKG11" s="531"/>
      <c r="MKH11" s="531"/>
      <c r="MKI11" s="531"/>
      <c r="MKJ11" s="531"/>
      <c r="MKK11" s="531"/>
      <c r="MKL11" s="531"/>
      <c r="MKM11" s="531"/>
      <c r="MKN11" s="531"/>
      <c r="MKO11" s="531"/>
      <c r="MKP11" s="531"/>
      <c r="MKQ11" s="531"/>
      <c r="MKR11" s="531"/>
      <c r="MKS11" s="531"/>
      <c r="MKT11" s="531"/>
      <c r="MKU11" s="531"/>
      <c r="MKV11" s="531"/>
      <c r="MKW11" s="531"/>
      <c r="MKX11" s="531"/>
      <c r="MKY11" s="531"/>
      <c r="MKZ11" s="531"/>
      <c r="MLA11" s="531"/>
      <c r="MLB11" s="531"/>
      <c r="MLC11" s="531"/>
      <c r="MLD11" s="531"/>
      <c r="MLE11" s="531"/>
      <c r="MLF11" s="531"/>
      <c r="MLG11" s="531"/>
      <c r="MLH11" s="531"/>
      <c r="MLI11" s="531"/>
      <c r="MLJ11" s="531"/>
      <c r="MLK11" s="531"/>
      <c r="MLL11" s="531"/>
      <c r="MLM11" s="531"/>
      <c r="MLN11" s="531"/>
      <c r="MLO11" s="531"/>
      <c r="MLP11" s="531"/>
      <c r="MLQ11" s="531"/>
      <c r="MLR11" s="531"/>
      <c r="MLS11" s="531"/>
      <c r="MLT11" s="531"/>
      <c r="MLU11" s="531"/>
      <c r="MLV11" s="531"/>
      <c r="MLW11" s="531"/>
      <c r="MLX11" s="531"/>
      <c r="MLY11" s="531"/>
      <c r="MLZ11" s="531"/>
      <c r="MMA11" s="531"/>
      <c r="MMB11" s="531"/>
      <c r="MMC11" s="531"/>
      <c r="MMD11" s="531"/>
      <c r="MME11" s="531"/>
      <c r="MMF11" s="531"/>
      <c r="MMG11" s="531"/>
      <c r="MMH11" s="531"/>
      <c r="MMI11" s="531"/>
      <c r="MMJ11" s="531"/>
      <c r="MMK11" s="531"/>
      <c r="MML11" s="531"/>
      <c r="MMM11" s="531"/>
      <c r="MMN11" s="531"/>
      <c r="MMO11" s="531"/>
      <c r="MMP11" s="531"/>
      <c r="MMQ11" s="531"/>
      <c r="MMR11" s="531"/>
      <c r="MMS11" s="531"/>
      <c r="MMT11" s="531"/>
      <c r="MMU11" s="531"/>
      <c r="MMV11" s="531"/>
      <c r="MMW11" s="531"/>
      <c r="MMX11" s="531"/>
      <c r="MMY11" s="531"/>
      <c r="MMZ11" s="531"/>
      <c r="MNA11" s="531"/>
      <c r="MNB11" s="531"/>
      <c r="MNC11" s="531"/>
      <c r="MND11" s="531"/>
      <c r="MNE11" s="531"/>
      <c r="MNF11" s="531"/>
      <c r="MNG11" s="531"/>
      <c r="MNH11" s="531"/>
      <c r="MNI11" s="531"/>
      <c r="MNJ11" s="531"/>
      <c r="MNK11" s="531"/>
      <c r="MNL11" s="531"/>
      <c r="MNM11" s="531"/>
      <c r="MNN11" s="531"/>
      <c r="MNO11" s="531"/>
      <c r="MNP11" s="531"/>
      <c r="MNQ11" s="531"/>
      <c r="MNR11" s="531"/>
      <c r="MNS11" s="531"/>
      <c r="MNT11" s="531"/>
      <c r="MNU11" s="531"/>
      <c r="MNV11" s="531"/>
      <c r="MNW11" s="531"/>
      <c r="MNX11" s="531"/>
      <c r="MNY11" s="531"/>
      <c r="MNZ11" s="531"/>
      <c r="MOA11" s="531"/>
      <c r="MOB11" s="531"/>
      <c r="MOC11" s="531"/>
      <c r="MOD11" s="531"/>
      <c r="MOE11" s="531"/>
      <c r="MOF11" s="531"/>
      <c r="MOG11" s="531"/>
      <c r="MOH11" s="531"/>
      <c r="MOI11" s="531"/>
      <c r="MOJ11" s="531"/>
      <c r="MOK11" s="531"/>
      <c r="MOL11" s="531"/>
      <c r="MOM11" s="531"/>
      <c r="MON11" s="531"/>
      <c r="MOO11" s="531"/>
      <c r="MOP11" s="531"/>
      <c r="MOQ11" s="531"/>
      <c r="MOR11" s="531"/>
      <c r="MOS11" s="531"/>
      <c r="MOT11" s="531"/>
      <c r="MOU11" s="531"/>
      <c r="MOV11" s="531"/>
      <c r="MOW11" s="531"/>
      <c r="MOX11" s="531"/>
      <c r="MOY11" s="531"/>
      <c r="MOZ11" s="531"/>
      <c r="MPA11" s="531"/>
      <c r="MPB11" s="531"/>
      <c r="MPC11" s="531"/>
      <c r="MPD11" s="531"/>
      <c r="MPE11" s="531"/>
      <c r="MPF11" s="531"/>
      <c r="MPG11" s="531"/>
      <c r="MPH11" s="531"/>
      <c r="MPI11" s="531"/>
      <c r="MPJ11" s="531"/>
      <c r="MPK11" s="531"/>
      <c r="MPL11" s="531"/>
      <c r="MPM11" s="531"/>
      <c r="MPN11" s="531"/>
      <c r="MPO11" s="531"/>
      <c r="MPP11" s="531"/>
      <c r="MPQ11" s="531"/>
      <c r="MPR11" s="531"/>
      <c r="MPS11" s="531"/>
      <c r="MPT11" s="531"/>
      <c r="MPU11" s="531"/>
      <c r="MPV11" s="531"/>
      <c r="MPW11" s="531"/>
      <c r="MPX11" s="531"/>
      <c r="MPY11" s="531"/>
      <c r="MPZ11" s="531"/>
      <c r="MQA11" s="531"/>
      <c r="MQB11" s="531"/>
      <c r="MQC11" s="531"/>
      <c r="MQD11" s="531"/>
      <c r="MQE11" s="531"/>
      <c r="MQF11" s="531"/>
      <c r="MQG11" s="531"/>
      <c r="MQH11" s="531"/>
      <c r="MQI11" s="531"/>
      <c r="MQJ11" s="531"/>
      <c r="MQK11" s="531"/>
      <c r="MQL11" s="531"/>
      <c r="MQM11" s="531"/>
      <c r="MQN11" s="531"/>
      <c r="MQO11" s="531"/>
      <c r="MQP11" s="531"/>
      <c r="MQQ11" s="531"/>
      <c r="MQR11" s="531"/>
      <c r="MQS11" s="531"/>
      <c r="MQT11" s="531"/>
      <c r="MQU11" s="531"/>
      <c r="MQV11" s="531"/>
      <c r="MQW11" s="531"/>
      <c r="MQX11" s="531"/>
      <c r="MQY11" s="531"/>
      <c r="MQZ11" s="531"/>
      <c r="MRA11" s="531"/>
      <c r="MRB11" s="531"/>
      <c r="MRC11" s="531"/>
      <c r="MRD11" s="531"/>
      <c r="MRE11" s="531"/>
      <c r="MRF11" s="531"/>
      <c r="MRG11" s="531"/>
      <c r="MRH11" s="531"/>
      <c r="MRI11" s="531"/>
      <c r="MRJ11" s="531"/>
      <c r="MRK11" s="531"/>
      <c r="MRL11" s="531"/>
      <c r="MRM11" s="531"/>
      <c r="MRN11" s="531"/>
      <c r="MRO11" s="531"/>
      <c r="MRP11" s="531"/>
      <c r="MRQ11" s="531"/>
      <c r="MRR11" s="531"/>
      <c r="MRS11" s="531"/>
      <c r="MRT11" s="531"/>
      <c r="MRU11" s="531"/>
      <c r="MRV11" s="531"/>
      <c r="MRW11" s="531"/>
      <c r="MRX11" s="531"/>
      <c r="MRY11" s="531"/>
      <c r="MRZ11" s="531"/>
      <c r="MSA11" s="531"/>
      <c r="MSB11" s="531"/>
      <c r="MSC11" s="531"/>
      <c r="MSD11" s="531"/>
      <c r="MSE11" s="531"/>
      <c r="MSF11" s="531"/>
      <c r="MSG11" s="531"/>
      <c r="MSH11" s="531"/>
      <c r="MSI11" s="531"/>
      <c r="MSJ11" s="531"/>
      <c r="MSK11" s="531"/>
      <c r="MSL11" s="531"/>
      <c r="MSM11" s="531"/>
      <c r="MSN11" s="531"/>
      <c r="MSO11" s="531"/>
      <c r="MSP11" s="531"/>
      <c r="MSQ11" s="531"/>
      <c r="MSR11" s="531"/>
      <c r="MSS11" s="531"/>
      <c r="MST11" s="531"/>
      <c r="MSU11" s="531"/>
      <c r="MSV11" s="531"/>
      <c r="MSW11" s="531"/>
      <c r="MSX11" s="531"/>
      <c r="MSY11" s="531"/>
      <c r="MSZ11" s="531"/>
      <c r="MTA11" s="531"/>
      <c r="MTB11" s="531"/>
      <c r="MTC11" s="531"/>
      <c r="MTD11" s="531"/>
      <c r="MTE11" s="531"/>
      <c r="MTF11" s="531"/>
      <c r="MTG11" s="531"/>
      <c r="MTH11" s="531"/>
      <c r="MTI11" s="531"/>
      <c r="MTJ11" s="531"/>
      <c r="MTK11" s="531"/>
      <c r="MTL11" s="531"/>
      <c r="MTM11" s="531"/>
      <c r="MTN11" s="531"/>
      <c r="MTO11" s="531"/>
      <c r="MTP11" s="531"/>
      <c r="MTQ11" s="531"/>
      <c r="MTR11" s="531"/>
      <c r="MTS11" s="531"/>
      <c r="MTT11" s="531"/>
      <c r="MTU11" s="531"/>
      <c r="MTV11" s="531"/>
      <c r="MTW11" s="531"/>
      <c r="MTX11" s="531"/>
      <c r="MTY11" s="531"/>
      <c r="MTZ11" s="531"/>
      <c r="MUA11" s="531"/>
      <c r="MUB11" s="531"/>
      <c r="MUC11" s="531"/>
      <c r="MUD11" s="531"/>
      <c r="MUE11" s="531"/>
      <c r="MUF11" s="531"/>
      <c r="MUG11" s="531"/>
      <c r="MUH11" s="531"/>
      <c r="MUI11" s="531"/>
      <c r="MUJ11" s="531"/>
      <c r="MUK11" s="531"/>
      <c r="MUL11" s="531"/>
      <c r="MUM11" s="531"/>
      <c r="MUN11" s="531"/>
      <c r="MUO11" s="531"/>
      <c r="MUP11" s="531"/>
      <c r="MUQ11" s="531"/>
      <c r="MUR11" s="531"/>
      <c r="MUS11" s="531"/>
      <c r="MUT11" s="531"/>
      <c r="MUU11" s="531"/>
      <c r="MUV11" s="531"/>
      <c r="MUW11" s="531"/>
      <c r="MUX11" s="531"/>
      <c r="MUY11" s="531"/>
      <c r="MUZ11" s="531"/>
      <c r="MVA11" s="531"/>
      <c r="MVB11" s="531"/>
      <c r="MVC11" s="531"/>
      <c r="MVD11" s="531"/>
      <c r="MVE11" s="531"/>
      <c r="MVF11" s="531"/>
      <c r="MVG11" s="531"/>
      <c r="MVH11" s="531"/>
      <c r="MVI11" s="531"/>
      <c r="MVJ11" s="531"/>
      <c r="MVK11" s="531"/>
      <c r="MVL11" s="531"/>
      <c r="MVM11" s="531"/>
      <c r="MVN11" s="531"/>
      <c r="MVO11" s="531"/>
      <c r="MVP11" s="531"/>
      <c r="MVQ11" s="531"/>
      <c r="MVR11" s="531"/>
      <c r="MVS11" s="531"/>
      <c r="MVT11" s="531"/>
      <c r="MVU11" s="531"/>
      <c r="MVV11" s="531"/>
      <c r="MVW11" s="531"/>
      <c r="MVX11" s="531"/>
      <c r="MVY11" s="531"/>
      <c r="MVZ11" s="531"/>
      <c r="MWA11" s="531"/>
      <c r="MWB11" s="531"/>
      <c r="MWC11" s="531"/>
      <c r="MWD11" s="531"/>
      <c r="MWE11" s="531"/>
      <c r="MWF11" s="531"/>
      <c r="MWG11" s="531"/>
      <c r="MWH11" s="531"/>
      <c r="MWI11" s="531"/>
      <c r="MWJ11" s="531"/>
      <c r="MWK11" s="531"/>
      <c r="MWL11" s="531"/>
      <c r="MWM11" s="531"/>
      <c r="MWN11" s="531"/>
      <c r="MWO11" s="531"/>
      <c r="MWP11" s="531"/>
      <c r="MWQ11" s="531"/>
      <c r="MWR11" s="531"/>
      <c r="MWS11" s="531"/>
      <c r="MWT11" s="531"/>
      <c r="MWU11" s="531"/>
      <c r="MWV11" s="531"/>
      <c r="MWW11" s="531"/>
      <c r="MWX11" s="531"/>
      <c r="MWY11" s="531"/>
      <c r="MWZ11" s="531"/>
      <c r="MXA11" s="531"/>
      <c r="MXB11" s="531"/>
      <c r="MXC11" s="531"/>
      <c r="MXD11" s="531"/>
      <c r="MXE11" s="531"/>
      <c r="MXF11" s="531"/>
      <c r="MXG11" s="531"/>
      <c r="MXH11" s="531"/>
      <c r="MXI11" s="531"/>
      <c r="MXJ11" s="531"/>
      <c r="MXK11" s="531"/>
      <c r="MXL11" s="531"/>
      <c r="MXM11" s="531"/>
      <c r="MXN11" s="531"/>
      <c r="MXO11" s="531"/>
      <c r="MXP11" s="531"/>
      <c r="MXQ11" s="531"/>
      <c r="MXR11" s="531"/>
      <c r="MXS11" s="531"/>
      <c r="MXT11" s="531"/>
      <c r="MXU11" s="531"/>
      <c r="MXV11" s="531"/>
      <c r="MXW11" s="531"/>
      <c r="MXX11" s="531"/>
      <c r="MXY11" s="531"/>
      <c r="MXZ11" s="531"/>
      <c r="MYA11" s="531"/>
      <c r="MYB11" s="531"/>
      <c r="MYC11" s="531"/>
      <c r="MYD11" s="531"/>
      <c r="MYE11" s="531"/>
      <c r="MYF11" s="531"/>
      <c r="MYG11" s="531"/>
      <c r="MYH11" s="531"/>
      <c r="MYI11" s="531"/>
      <c r="MYJ11" s="531"/>
      <c r="MYK11" s="531"/>
      <c r="MYL11" s="531"/>
      <c r="MYM11" s="531"/>
      <c r="MYN11" s="531"/>
      <c r="MYO11" s="531"/>
      <c r="MYP11" s="531"/>
      <c r="MYQ11" s="531"/>
      <c r="MYR11" s="531"/>
      <c r="MYS11" s="531"/>
      <c r="MYT11" s="531"/>
      <c r="MYU11" s="531"/>
      <c r="MYV11" s="531"/>
      <c r="MYW11" s="531"/>
      <c r="MYX11" s="531"/>
      <c r="MYY11" s="531"/>
      <c r="MYZ11" s="531"/>
      <c r="MZA11" s="531"/>
      <c r="MZB11" s="531"/>
      <c r="MZC11" s="531"/>
      <c r="MZD11" s="531"/>
      <c r="MZE11" s="531"/>
      <c r="MZF11" s="531"/>
      <c r="MZG11" s="531"/>
      <c r="MZH11" s="531"/>
      <c r="MZI11" s="531"/>
      <c r="MZJ11" s="531"/>
      <c r="MZK11" s="531"/>
      <c r="MZL11" s="531"/>
      <c r="MZM11" s="531"/>
      <c r="MZN11" s="531"/>
      <c r="MZO11" s="531"/>
      <c r="MZP11" s="531"/>
      <c r="MZQ11" s="531"/>
      <c r="MZR11" s="531"/>
      <c r="MZS11" s="531"/>
      <c r="MZT11" s="531"/>
      <c r="MZU11" s="531"/>
      <c r="MZV11" s="531"/>
      <c r="MZW11" s="531"/>
      <c r="MZX11" s="531"/>
      <c r="MZY11" s="531"/>
      <c r="MZZ11" s="531"/>
      <c r="NAA11" s="531"/>
      <c r="NAB11" s="531"/>
      <c r="NAC11" s="531"/>
      <c r="NAD11" s="531"/>
      <c r="NAE11" s="531"/>
      <c r="NAF11" s="531"/>
      <c r="NAG11" s="531"/>
      <c r="NAH11" s="531"/>
      <c r="NAI11" s="531"/>
      <c r="NAJ11" s="531"/>
      <c r="NAK11" s="531"/>
      <c r="NAL11" s="531"/>
      <c r="NAM11" s="531"/>
      <c r="NAN11" s="531"/>
      <c r="NAO11" s="531"/>
      <c r="NAP11" s="531"/>
      <c r="NAQ11" s="531"/>
      <c r="NAR11" s="531"/>
      <c r="NAS11" s="531"/>
      <c r="NAT11" s="531"/>
      <c r="NAU11" s="531"/>
      <c r="NAV11" s="531"/>
      <c r="NAW11" s="531"/>
      <c r="NAX11" s="531"/>
      <c r="NAY11" s="531"/>
      <c r="NAZ11" s="531"/>
      <c r="NBA11" s="531"/>
      <c r="NBB11" s="531"/>
      <c r="NBC11" s="531"/>
      <c r="NBD11" s="531"/>
      <c r="NBE11" s="531"/>
      <c r="NBF11" s="531"/>
      <c r="NBG11" s="531"/>
      <c r="NBH11" s="531"/>
      <c r="NBI11" s="531"/>
      <c r="NBJ11" s="531"/>
      <c r="NBK11" s="531"/>
      <c r="NBL11" s="531"/>
      <c r="NBM11" s="531"/>
      <c r="NBN11" s="531"/>
      <c r="NBO11" s="531"/>
      <c r="NBP11" s="531"/>
      <c r="NBQ11" s="531"/>
      <c r="NBR11" s="531"/>
      <c r="NBS11" s="531"/>
      <c r="NBT11" s="531"/>
      <c r="NBU11" s="531"/>
      <c r="NBV11" s="531"/>
      <c r="NBW11" s="531"/>
      <c r="NBX11" s="531"/>
      <c r="NBY11" s="531"/>
      <c r="NBZ11" s="531"/>
      <c r="NCA11" s="531"/>
      <c r="NCB11" s="531"/>
      <c r="NCC11" s="531"/>
      <c r="NCD11" s="531"/>
      <c r="NCE11" s="531"/>
      <c r="NCF11" s="531"/>
      <c r="NCG11" s="531"/>
      <c r="NCH11" s="531"/>
      <c r="NCI11" s="531"/>
      <c r="NCJ11" s="531"/>
      <c r="NCK11" s="531"/>
      <c r="NCL11" s="531"/>
      <c r="NCM11" s="531"/>
      <c r="NCN11" s="531"/>
      <c r="NCO11" s="531"/>
      <c r="NCP11" s="531"/>
      <c r="NCQ11" s="531"/>
      <c r="NCR11" s="531"/>
      <c r="NCS11" s="531"/>
      <c r="NCT11" s="531"/>
      <c r="NCU11" s="531"/>
      <c r="NCV11" s="531"/>
      <c r="NCW11" s="531"/>
      <c r="NCX11" s="531"/>
      <c r="NCY11" s="531"/>
      <c r="NCZ11" s="531"/>
      <c r="NDA11" s="531"/>
      <c r="NDB11" s="531"/>
      <c r="NDC11" s="531"/>
      <c r="NDD11" s="531"/>
      <c r="NDE11" s="531"/>
      <c r="NDF11" s="531"/>
      <c r="NDG11" s="531"/>
      <c r="NDH11" s="531"/>
      <c r="NDI11" s="531"/>
      <c r="NDJ11" s="531"/>
      <c r="NDK11" s="531"/>
      <c r="NDL11" s="531"/>
      <c r="NDM11" s="531"/>
      <c r="NDN11" s="531"/>
      <c r="NDO11" s="531"/>
      <c r="NDP11" s="531"/>
      <c r="NDQ11" s="531"/>
      <c r="NDR11" s="531"/>
      <c r="NDS11" s="531"/>
      <c r="NDT11" s="531"/>
      <c r="NDU11" s="531"/>
      <c r="NDV11" s="531"/>
      <c r="NDW11" s="531"/>
      <c r="NDX11" s="531"/>
      <c r="NDY11" s="531"/>
      <c r="NDZ11" s="531"/>
      <c r="NEA11" s="531"/>
      <c r="NEB11" s="531"/>
      <c r="NEC11" s="531"/>
      <c r="NED11" s="531"/>
      <c r="NEE11" s="531"/>
      <c r="NEF11" s="531"/>
      <c r="NEG11" s="531"/>
      <c r="NEH11" s="531"/>
      <c r="NEI11" s="531"/>
      <c r="NEJ11" s="531"/>
      <c r="NEK11" s="531"/>
      <c r="NEL11" s="531"/>
      <c r="NEM11" s="531"/>
      <c r="NEN11" s="531"/>
      <c r="NEO11" s="531"/>
      <c r="NEP11" s="531"/>
      <c r="NEQ11" s="531"/>
      <c r="NER11" s="531"/>
      <c r="NES11" s="531"/>
      <c r="NET11" s="531"/>
      <c r="NEU11" s="531"/>
      <c r="NEV11" s="531"/>
      <c r="NEW11" s="531"/>
      <c r="NEX11" s="531"/>
      <c r="NEY11" s="531"/>
      <c r="NEZ11" s="531"/>
      <c r="NFA11" s="531"/>
      <c r="NFB11" s="531"/>
      <c r="NFC11" s="531"/>
      <c r="NFD11" s="531"/>
      <c r="NFE11" s="531"/>
      <c r="NFF11" s="531"/>
      <c r="NFG11" s="531"/>
      <c r="NFH11" s="531"/>
      <c r="NFI11" s="531"/>
      <c r="NFJ11" s="531"/>
      <c r="NFK11" s="531"/>
      <c r="NFL11" s="531"/>
      <c r="NFM11" s="531"/>
      <c r="NFN11" s="531"/>
      <c r="NFO11" s="531"/>
      <c r="NFP11" s="531"/>
      <c r="NFQ11" s="531"/>
      <c r="NFR11" s="531"/>
      <c r="NFS11" s="531"/>
      <c r="NFT11" s="531"/>
      <c r="NFU11" s="531"/>
      <c r="NFV11" s="531"/>
      <c r="NFW11" s="531"/>
      <c r="NFX11" s="531"/>
      <c r="NFY11" s="531"/>
      <c r="NFZ11" s="531"/>
      <c r="NGA11" s="531"/>
      <c r="NGB11" s="531"/>
      <c r="NGC11" s="531"/>
      <c r="NGD11" s="531"/>
      <c r="NGE11" s="531"/>
      <c r="NGF11" s="531"/>
      <c r="NGG11" s="531"/>
      <c r="NGH11" s="531"/>
      <c r="NGI11" s="531"/>
      <c r="NGJ11" s="531"/>
      <c r="NGK11" s="531"/>
      <c r="NGL11" s="531"/>
      <c r="NGM11" s="531"/>
      <c r="NGN11" s="531"/>
      <c r="NGO11" s="531"/>
      <c r="NGP11" s="531"/>
      <c r="NGQ11" s="531"/>
      <c r="NGR11" s="531"/>
      <c r="NGS11" s="531"/>
      <c r="NGT11" s="531"/>
      <c r="NGU11" s="531"/>
      <c r="NGV11" s="531"/>
      <c r="NGW11" s="531"/>
      <c r="NGX11" s="531"/>
      <c r="NGY11" s="531"/>
      <c r="NGZ11" s="531"/>
      <c r="NHA11" s="531"/>
      <c r="NHB11" s="531"/>
      <c r="NHC11" s="531"/>
      <c r="NHD11" s="531"/>
      <c r="NHE11" s="531"/>
      <c r="NHF11" s="531"/>
      <c r="NHG11" s="531"/>
      <c r="NHH11" s="531"/>
      <c r="NHI11" s="531"/>
      <c r="NHJ11" s="531"/>
      <c r="NHK11" s="531"/>
      <c r="NHL11" s="531"/>
      <c r="NHM11" s="531"/>
      <c r="NHN11" s="531"/>
      <c r="NHO11" s="531"/>
      <c r="NHP11" s="531"/>
      <c r="NHQ11" s="531"/>
      <c r="NHR11" s="531"/>
      <c r="NHS11" s="531"/>
      <c r="NHT11" s="531"/>
      <c r="NHU11" s="531"/>
      <c r="NHV11" s="531"/>
      <c r="NHW11" s="531"/>
      <c r="NHX11" s="531"/>
      <c r="NHY11" s="531"/>
      <c r="NHZ11" s="531"/>
      <c r="NIA11" s="531"/>
      <c r="NIB11" s="531"/>
      <c r="NIC11" s="531"/>
      <c r="NID11" s="531"/>
      <c r="NIE11" s="531"/>
      <c r="NIF11" s="531"/>
      <c r="NIG11" s="531"/>
      <c r="NIH11" s="531"/>
      <c r="NII11" s="531"/>
      <c r="NIJ11" s="531"/>
      <c r="NIK11" s="531"/>
      <c r="NIL11" s="531"/>
      <c r="NIM11" s="531"/>
      <c r="NIN11" s="531"/>
      <c r="NIO11" s="531"/>
      <c r="NIP11" s="531"/>
      <c r="NIQ11" s="531"/>
      <c r="NIR11" s="531"/>
      <c r="NIS11" s="531"/>
      <c r="NIT11" s="531"/>
      <c r="NIU11" s="531"/>
      <c r="NIV11" s="531"/>
      <c r="NIW11" s="531"/>
      <c r="NIX11" s="531"/>
      <c r="NIY11" s="531"/>
      <c r="NIZ11" s="531"/>
      <c r="NJA11" s="531"/>
      <c r="NJB11" s="531"/>
      <c r="NJC11" s="531"/>
      <c r="NJD11" s="531"/>
      <c r="NJE11" s="531"/>
      <c r="NJF11" s="531"/>
      <c r="NJG11" s="531"/>
      <c r="NJH11" s="531"/>
      <c r="NJI11" s="531"/>
      <c r="NJJ11" s="531"/>
      <c r="NJK11" s="531"/>
      <c r="NJL11" s="531"/>
      <c r="NJM11" s="531"/>
      <c r="NJN11" s="531"/>
      <c r="NJO11" s="531"/>
      <c r="NJP11" s="531"/>
      <c r="NJQ11" s="531"/>
      <c r="NJR11" s="531"/>
      <c r="NJS11" s="531"/>
      <c r="NJT11" s="531"/>
      <c r="NJU11" s="531"/>
      <c r="NJV11" s="531"/>
      <c r="NJW11" s="531"/>
      <c r="NJX11" s="531"/>
      <c r="NJY11" s="531"/>
      <c r="NJZ11" s="531"/>
      <c r="NKA11" s="531"/>
      <c r="NKB11" s="531"/>
      <c r="NKC11" s="531"/>
      <c r="NKD11" s="531"/>
      <c r="NKE11" s="531"/>
      <c r="NKF11" s="531"/>
      <c r="NKG11" s="531"/>
      <c r="NKH11" s="531"/>
      <c r="NKI11" s="531"/>
      <c r="NKJ11" s="531"/>
      <c r="NKK11" s="531"/>
      <c r="NKL11" s="531"/>
      <c r="NKM11" s="531"/>
      <c r="NKN11" s="531"/>
      <c r="NKO11" s="531"/>
      <c r="NKP11" s="531"/>
      <c r="NKQ11" s="531"/>
      <c r="NKR11" s="531"/>
      <c r="NKS11" s="531"/>
      <c r="NKT11" s="531"/>
      <c r="NKU11" s="531"/>
      <c r="NKV11" s="531"/>
      <c r="NKW11" s="531"/>
      <c r="NKX11" s="531"/>
      <c r="NKY11" s="531"/>
      <c r="NKZ11" s="531"/>
      <c r="NLA11" s="531"/>
      <c r="NLB11" s="531"/>
      <c r="NLC11" s="531"/>
      <c r="NLD11" s="531"/>
      <c r="NLE11" s="531"/>
      <c r="NLF11" s="531"/>
      <c r="NLG11" s="531"/>
      <c r="NLH11" s="531"/>
      <c r="NLI11" s="531"/>
      <c r="NLJ11" s="531"/>
      <c r="NLK11" s="531"/>
      <c r="NLL11" s="531"/>
      <c r="NLM11" s="531"/>
      <c r="NLN11" s="531"/>
      <c r="NLO11" s="531"/>
      <c r="NLP11" s="531"/>
      <c r="NLQ11" s="531"/>
      <c r="NLR11" s="531"/>
      <c r="NLS11" s="531"/>
      <c r="NLT11" s="531"/>
      <c r="NLU11" s="531"/>
      <c r="NLV11" s="531"/>
      <c r="NLW11" s="531"/>
      <c r="NLX11" s="531"/>
      <c r="NLY11" s="531"/>
      <c r="NLZ11" s="531"/>
      <c r="NMA11" s="531"/>
      <c r="NMB11" s="531"/>
      <c r="NMC11" s="531"/>
      <c r="NMD11" s="531"/>
      <c r="NME11" s="531"/>
      <c r="NMF11" s="531"/>
      <c r="NMG11" s="531"/>
      <c r="NMH11" s="531"/>
      <c r="NMI11" s="531"/>
      <c r="NMJ11" s="531"/>
      <c r="NMK11" s="531"/>
      <c r="NML11" s="531"/>
      <c r="NMM11" s="531"/>
      <c r="NMN11" s="531"/>
      <c r="NMO11" s="531"/>
      <c r="NMP11" s="531"/>
      <c r="NMQ11" s="531"/>
      <c r="NMR11" s="531"/>
      <c r="NMS11" s="531"/>
      <c r="NMT11" s="531"/>
      <c r="NMU11" s="531"/>
      <c r="NMV11" s="531"/>
      <c r="NMW11" s="531"/>
      <c r="NMX11" s="531"/>
      <c r="NMY11" s="531"/>
      <c r="NMZ11" s="531"/>
      <c r="NNA11" s="531"/>
      <c r="NNB11" s="531"/>
      <c r="NNC11" s="531"/>
      <c r="NND11" s="531"/>
      <c r="NNE11" s="531"/>
      <c r="NNF11" s="531"/>
      <c r="NNG11" s="531"/>
      <c r="NNH11" s="531"/>
      <c r="NNI11" s="531"/>
      <c r="NNJ11" s="531"/>
      <c r="NNK11" s="531"/>
      <c r="NNL11" s="531"/>
      <c r="NNM11" s="531"/>
      <c r="NNN11" s="531"/>
      <c r="NNO11" s="531"/>
      <c r="NNP11" s="531"/>
      <c r="NNQ11" s="531"/>
      <c r="NNR11" s="531"/>
      <c r="NNS11" s="531"/>
      <c r="NNT11" s="531"/>
      <c r="NNU11" s="531"/>
      <c r="NNV11" s="531"/>
      <c r="NNW11" s="531"/>
      <c r="NNX11" s="531"/>
      <c r="NNY11" s="531"/>
      <c r="NNZ11" s="531"/>
      <c r="NOA11" s="531"/>
      <c r="NOB11" s="531"/>
      <c r="NOC11" s="531"/>
      <c r="NOD11" s="531"/>
      <c r="NOE11" s="531"/>
      <c r="NOF11" s="531"/>
      <c r="NOG11" s="531"/>
      <c r="NOH11" s="531"/>
      <c r="NOI11" s="531"/>
      <c r="NOJ11" s="531"/>
      <c r="NOK11" s="531"/>
      <c r="NOL11" s="531"/>
      <c r="NOM11" s="531"/>
      <c r="NON11" s="531"/>
      <c r="NOO11" s="531"/>
      <c r="NOP11" s="531"/>
      <c r="NOQ11" s="531"/>
      <c r="NOR11" s="531"/>
      <c r="NOS11" s="531"/>
      <c r="NOT11" s="531"/>
      <c r="NOU11" s="531"/>
      <c r="NOV11" s="531"/>
      <c r="NOW11" s="531"/>
      <c r="NOX11" s="531"/>
      <c r="NOY11" s="531"/>
      <c r="NOZ11" s="531"/>
      <c r="NPA11" s="531"/>
      <c r="NPB11" s="531"/>
      <c r="NPC11" s="531"/>
      <c r="NPD11" s="531"/>
      <c r="NPE11" s="531"/>
      <c r="NPF11" s="531"/>
      <c r="NPG11" s="531"/>
      <c r="NPH11" s="531"/>
      <c r="NPI11" s="531"/>
      <c r="NPJ11" s="531"/>
      <c r="NPK11" s="531"/>
      <c r="NPL11" s="531"/>
      <c r="NPM11" s="531"/>
      <c r="NPN11" s="531"/>
      <c r="NPO11" s="531"/>
      <c r="NPP11" s="531"/>
      <c r="NPQ11" s="531"/>
      <c r="NPR11" s="531"/>
      <c r="NPS11" s="531"/>
      <c r="NPT11" s="531"/>
      <c r="NPU11" s="531"/>
      <c r="NPV11" s="531"/>
      <c r="NPW11" s="531"/>
      <c r="NPX11" s="531"/>
      <c r="NPY11" s="531"/>
      <c r="NPZ11" s="531"/>
      <c r="NQA11" s="531"/>
      <c r="NQB11" s="531"/>
      <c r="NQC11" s="531"/>
      <c r="NQD11" s="531"/>
      <c r="NQE11" s="531"/>
      <c r="NQF11" s="531"/>
      <c r="NQG11" s="531"/>
      <c r="NQH11" s="531"/>
      <c r="NQI11" s="531"/>
      <c r="NQJ11" s="531"/>
      <c r="NQK11" s="531"/>
      <c r="NQL11" s="531"/>
      <c r="NQM11" s="531"/>
      <c r="NQN11" s="531"/>
      <c r="NQO11" s="531"/>
      <c r="NQP11" s="531"/>
      <c r="NQQ11" s="531"/>
      <c r="NQR11" s="531"/>
      <c r="NQS11" s="531"/>
      <c r="NQT11" s="531"/>
      <c r="NQU11" s="531"/>
      <c r="NQV11" s="531"/>
      <c r="NQW11" s="531"/>
      <c r="NQX11" s="531"/>
      <c r="NQY11" s="531"/>
      <c r="NQZ11" s="531"/>
      <c r="NRA11" s="531"/>
      <c r="NRB11" s="531"/>
      <c r="NRC11" s="531"/>
      <c r="NRD11" s="531"/>
      <c r="NRE11" s="531"/>
      <c r="NRF11" s="531"/>
      <c r="NRG11" s="531"/>
      <c r="NRH11" s="531"/>
      <c r="NRI11" s="531"/>
      <c r="NRJ11" s="531"/>
      <c r="NRK11" s="531"/>
      <c r="NRL11" s="531"/>
      <c r="NRM11" s="531"/>
      <c r="NRN11" s="531"/>
      <c r="NRO11" s="531"/>
      <c r="NRP11" s="531"/>
      <c r="NRQ11" s="531"/>
      <c r="NRR11" s="531"/>
      <c r="NRS11" s="531"/>
      <c r="NRT11" s="531"/>
      <c r="NRU11" s="531"/>
      <c r="NRV11" s="531"/>
      <c r="NRW11" s="531"/>
      <c r="NRX11" s="531"/>
      <c r="NRY11" s="531"/>
      <c r="NRZ11" s="531"/>
      <c r="NSA11" s="531"/>
      <c r="NSB11" s="531"/>
      <c r="NSC11" s="531"/>
      <c r="NSD11" s="531"/>
      <c r="NSE11" s="531"/>
      <c r="NSF11" s="531"/>
      <c r="NSG11" s="531"/>
      <c r="NSH11" s="531"/>
      <c r="NSI11" s="531"/>
      <c r="NSJ11" s="531"/>
      <c r="NSK11" s="531"/>
      <c r="NSL11" s="531"/>
      <c r="NSM11" s="531"/>
      <c r="NSN11" s="531"/>
      <c r="NSO11" s="531"/>
      <c r="NSP11" s="531"/>
      <c r="NSQ11" s="531"/>
      <c r="NSR11" s="531"/>
      <c r="NSS11" s="531"/>
      <c r="NST11" s="531"/>
      <c r="NSU11" s="531"/>
      <c r="NSV11" s="531"/>
      <c r="NSW11" s="531"/>
      <c r="NSX11" s="531"/>
      <c r="NSY11" s="531"/>
      <c r="NSZ11" s="531"/>
      <c r="NTA11" s="531"/>
      <c r="NTB11" s="531"/>
      <c r="NTC11" s="531"/>
      <c r="NTD11" s="531"/>
      <c r="NTE11" s="531"/>
      <c r="NTF11" s="531"/>
      <c r="NTG11" s="531"/>
      <c r="NTH11" s="531"/>
      <c r="NTI11" s="531"/>
      <c r="NTJ11" s="531"/>
      <c r="NTK11" s="531"/>
      <c r="NTL11" s="531"/>
      <c r="NTM11" s="531"/>
      <c r="NTN11" s="531"/>
      <c r="NTO11" s="531"/>
      <c r="NTP11" s="531"/>
      <c r="NTQ11" s="531"/>
      <c r="NTR11" s="531"/>
      <c r="NTS11" s="531"/>
      <c r="NTT11" s="531"/>
      <c r="NTU11" s="531"/>
      <c r="NTV11" s="531"/>
      <c r="NTW11" s="531"/>
      <c r="NTX11" s="531"/>
      <c r="NTY11" s="531"/>
      <c r="NTZ11" s="531"/>
      <c r="NUA11" s="531"/>
      <c r="NUB11" s="531"/>
      <c r="NUC11" s="531"/>
      <c r="NUD11" s="531"/>
      <c r="NUE11" s="531"/>
      <c r="NUF11" s="531"/>
      <c r="NUG11" s="531"/>
      <c r="NUH11" s="531"/>
      <c r="NUI11" s="531"/>
      <c r="NUJ11" s="531"/>
      <c r="NUK11" s="531"/>
      <c r="NUL11" s="531"/>
      <c r="NUM11" s="531"/>
      <c r="NUN11" s="531"/>
      <c r="NUO11" s="531"/>
      <c r="NUP11" s="531"/>
      <c r="NUQ11" s="531"/>
      <c r="NUR11" s="531"/>
      <c r="NUS11" s="531"/>
      <c r="NUT11" s="531"/>
      <c r="NUU11" s="531"/>
      <c r="NUV11" s="531"/>
      <c r="NUW11" s="531"/>
      <c r="NUX11" s="531"/>
      <c r="NUY11" s="531"/>
      <c r="NUZ11" s="531"/>
      <c r="NVA11" s="531"/>
      <c r="NVB11" s="531"/>
      <c r="NVC11" s="531"/>
      <c r="NVD11" s="531"/>
      <c r="NVE11" s="531"/>
      <c r="NVF11" s="531"/>
      <c r="NVG11" s="531"/>
      <c r="NVH11" s="531"/>
      <c r="NVI11" s="531"/>
      <c r="NVJ11" s="531"/>
      <c r="NVK11" s="531"/>
      <c r="NVL11" s="531"/>
      <c r="NVM11" s="531"/>
      <c r="NVN11" s="531"/>
      <c r="NVO11" s="531"/>
      <c r="NVP11" s="531"/>
      <c r="NVQ11" s="531"/>
      <c r="NVR11" s="531"/>
      <c r="NVS11" s="531"/>
      <c r="NVT11" s="531"/>
      <c r="NVU11" s="531"/>
      <c r="NVV11" s="531"/>
      <c r="NVW11" s="531"/>
      <c r="NVX11" s="531"/>
      <c r="NVY11" s="531"/>
      <c r="NVZ11" s="531"/>
      <c r="NWA11" s="531"/>
      <c r="NWB11" s="531"/>
      <c r="NWC11" s="531"/>
      <c r="NWD11" s="531"/>
      <c r="NWE11" s="531"/>
      <c r="NWF11" s="531"/>
      <c r="NWG11" s="531"/>
      <c r="NWH11" s="531"/>
      <c r="NWI11" s="531"/>
      <c r="NWJ11" s="531"/>
      <c r="NWK11" s="531"/>
      <c r="NWL11" s="531"/>
      <c r="NWM11" s="531"/>
      <c r="NWN11" s="531"/>
      <c r="NWO11" s="531"/>
      <c r="NWP11" s="531"/>
      <c r="NWQ11" s="531"/>
      <c r="NWR11" s="531"/>
      <c r="NWS11" s="531"/>
      <c r="NWT11" s="531"/>
      <c r="NWU11" s="531"/>
      <c r="NWV11" s="531"/>
      <c r="NWW11" s="531"/>
      <c r="NWX11" s="531"/>
      <c r="NWY11" s="531"/>
      <c r="NWZ11" s="531"/>
      <c r="NXA11" s="531"/>
      <c r="NXB11" s="531"/>
      <c r="NXC11" s="531"/>
      <c r="NXD11" s="531"/>
      <c r="NXE11" s="531"/>
      <c r="NXF11" s="531"/>
      <c r="NXG11" s="531"/>
      <c r="NXH11" s="531"/>
      <c r="NXI11" s="531"/>
      <c r="NXJ11" s="531"/>
      <c r="NXK11" s="531"/>
      <c r="NXL11" s="531"/>
      <c r="NXM11" s="531"/>
      <c r="NXN11" s="531"/>
      <c r="NXO11" s="531"/>
      <c r="NXP11" s="531"/>
      <c r="NXQ11" s="531"/>
      <c r="NXR11" s="531"/>
      <c r="NXS11" s="531"/>
      <c r="NXT11" s="531"/>
      <c r="NXU11" s="531"/>
      <c r="NXV11" s="531"/>
      <c r="NXW11" s="531"/>
      <c r="NXX11" s="531"/>
      <c r="NXY11" s="531"/>
      <c r="NXZ11" s="531"/>
      <c r="NYA11" s="531"/>
      <c r="NYB11" s="531"/>
      <c r="NYC11" s="531"/>
      <c r="NYD11" s="531"/>
      <c r="NYE11" s="531"/>
      <c r="NYF11" s="531"/>
      <c r="NYG11" s="531"/>
      <c r="NYH11" s="531"/>
      <c r="NYI11" s="531"/>
      <c r="NYJ11" s="531"/>
      <c r="NYK11" s="531"/>
      <c r="NYL11" s="531"/>
      <c r="NYM11" s="531"/>
      <c r="NYN11" s="531"/>
      <c r="NYO11" s="531"/>
      <c r="NYP11" s="531"/>
      <c r="NYQ11" s="531"/>
      <c r="NYR11" s="531"/>
      <c r="NYS11" s="531"/>
      <c r="NYT11" s="531"/>
      <c r="NYU11" s="531"/>
      <c r="NYV11" s="531"/>
      <c r="NYW11" s="531"/>
      <c r="NYX11" s="531"/>
      <c r="NYY11" s="531"/>
      <c r="NYZ11" s="531"/>
      <c r="NZA11" s="531"/>
      <c r="NZB11" s="531"/>
      <c r="NZC11" s="531"/>
      <c r="NZD11" s="531"/>
      <c r="NZE11" s="531"/>
      <c r="NZF11" s="531"/>
      <c r="NZG11" s="531"/>
      <c r="NZH11" s="531"/>
      <c r="NZI11" s="531"/>
      <c r="NZJ11" s="531"/>
      <c r="NZK11" s="531"/>
      <c r="NZL11" s="531"/>
      <c r="NZM11" s="531"/>
      <c r="NZN11" s="531"/>
      <c r="NZO11" s="531"/>
      <c r="NZP11" s="531"/>
      <c r="NZQ11" s="531"/>
      <c r="NZR11" s="531"/>
      <c r="NZS11" s="531"/>
      <c r="NZT11" s="531"/>
      <c r="NZU11" s="531"/>
      <c r="NZV11" s="531"/>
      <c r="NZW11" s="531"/>
      <c r="NZX11" s="531"/>
      <c r="NZY11" s="531"/>
      <c r="NZZ11" s="531"/>
      <c r="OAA11" s="531"/>
      <c r="OAB11" s="531"/>
      <c r="OAC11" s="531"/>
      <c r="OAD11" s="531"/>
      <c r="OAE11" s="531"/>
      <c r="OAF11" s="531"/>
      <c r="OAG11" s="531"/>
      <c r="OAH11" s="531"/>
      <c r="OAI11" s="531"/>
      <c r="OAJ11" s="531"/>
      <c r="OAK11" s="531"/>
      <c r="OAL11" s="531"/>
      <c r="OAM11" s="531"/>
      <c r="OAN11" s="531"/>
      <c r="OAO11" s="531"/>
      <c r="OAP11" s="531"/>
      <c r="OAQ11" s="531"/>
      <c r="OAR11" s="531"/>
      <c r="OAS11" s="531"/>
      <c r="OAT11" s="531"/>
      <c r="OAU11" s="531"/>
      <c r="OAV11" s="531"/>
      <c r="OAW11" s="531"/>
      <c r="OAX11" s="531"/>
      <c r="OAY11" s="531"/>
      <c r="OAZ11" s="531"/>
      <c r="OBA11" s="531"/>
      <c r="OBB11" s="531"/>
      <c r="OBC11" s="531"/>
      <c r="OBD11" s="531"/>
      <c r="OBE11" s="531"/>
      <c r="OBF11" s="531"/>
      <c r="OBG11" s="531"/>
      <c r="OBH11" s="531"/>
      <c r="OBI11" s="531"/>
      <c r="OBJ11" s="531"/>
      <c r="OBK11" s="531"/>
      <c r="OBL11" s="531"/>
      <c r="OBM11" s="531"/>
      <c r="OBN11" s="531"/>
      <c r="OBO11" s="531"/>
      <c r="OBP11" s="531"/>
      <c r="OBQ11" s="531"/>
      <c r="OBR11" s="531"/>
      <c r="OBS11" s="531"/>
      <c r="OBT11" s="531"/>
      <c r="OBU11" s="531"/>
      <c r="OBV11" s="531"/>
      <c r="OBW11" s="531"/>
      <c r="OBX11" s="531"/>
      <c r="OBY11" s="531"/>
      <c r="OBZ11" s="531"/>
      <c r="OCA11" s="531"/>
      <c r="OCB11" s="531"/>
      <c r="OCC11" s="531"/>
      <c r="OCD11" s="531"/>
      <c r="OCE11" s="531"/>
      <c r="OCF11" s="531"/>
      <c r="OCG11" s="531"/>
      <c r="OCH11" s="531"/>
      <c r="OCI11" s="531"/>
      <c r="OCJ11" s="531"/>
      <c r="OCK11" s="531"/>
      <c r="OCL11" s="531"/>
      <c r="OCM11" s="531"/>
      <c r="OCN11" s="531"/>
      <c r="OCO11" s="531"/>
      <c r="OCP11" s="531"/>
      <c r="OCQ11" s="531"/>
      <c r="OCR11" s="531"/>
      <c r="OCS11" s="531"/>
      <c r="OCT11" s="531"/>
      <c r="OCU11" s="531"/>
      <c r="OCV11" s="531"/>
      <c r="OCW11" s="531"/>
      <c r="OCX11" s="531"/>
      <c r="OCY11" s="531"/>
      <c r="OCZ11" s="531"/>
      <c r="ODA11" s="531"/>
      <c r="ODB11" s="531"/>
      <c r="ODC11" s="531"/>
      <c r="ODD11" s="531"/>
      <c r="ODE11" s="531"/>
      <c r="ODF11" s="531"/>
      <c r="ODG11" s="531"/>
      <c r="ODH11" s="531"/>
      <c r="ODI11" s="531"/>
      <c r="ODJ11" s="531"/>
      <c r="ODK11" s="531"/>
      <c r="ODL11" s="531"/>
      <c r="ODM11" s="531"/>
      <c r="ODN11" s="531"/>
      <c r="ODO11" s="531"/>
      <c r="ODP11" s="531"/>
      <c r="ODQ11" s="531"/>
      <c r="ODR11" s="531"/>
      <c r="ODS11" s="531"/>
      <c r="ODT11" s="531"/>
      <c r="ODU11" s="531"/>
      <c r="ODV11" s="531"/>
      <c r="ODW11" s="531"/>
      <c r="ODX11" s="531"/>
      <c r="ODY11" s="531"/>
      <c r="ODZ11" s="531"/>
      <c r="OEA11" s="531"/>
      <c r="OEB11" s="531"/>
      <c r="OEC11" s="531"/>
      <c r="OED11" s="531"/>
      <c r="OEE11" s="531"/>
      <c r="OEF11" s="531"/>
      <c r="OEG11" s="531"/>
      <c r="OEH11" s="531"/>
      <c r="OEI11" s="531"/>
      <c r="OEJ11" s="531"/>
      <c r="OEK11" s="531"/>
      <c r="OEL11" s="531"/>
      <c r="OEM11" s="531"/>
      <c r="OEN11" s="531"/>
      <c r="OEO11" s="531"/>
      <c r="OEP11" s="531"/>
      <c r="OEQ11" s="531"/>
      <c r="OER11" s="531"/>
      <c r="OES11" s="531"/>
      <c r="OET11" s="531"/>
      <c r="OEU11" s="531"/>
      <c r="OEV11" s="531"/>
      <c r="OEW11" s="531"/>
      <c r="OEX11" s="531"/>
      <c r="OEY11" s="531"/>
      <c r="OEZ11" s="531"/>
      <c r="OFA11" s="531"/>
      <c r="OFB11" s="531"/>
      <c r="OFC11" s="531"/>
      <c r="OFD11" s="531"/>
      <c r="OFE11" s="531"/>
      <c r="OFF11" s="531"/>
      <c r="OFG11" s="531"/>
      <c r="OFH11" s="531"/>
      <c r="OFI11" s="531"/>
      <c r="OFJ11" s="531"/>
      <c r="OFK11" s="531"/>
      <c r="OFL11" s="531"/>
      <c r="OFM11" s="531"/>
      <c r="OFN11" s="531"/>
      <c r="OFO11" s="531"/>
      <c r="OFP11" s="531"/>
      <c r="OFQ11" s="531"/>
      <c r="OFR11" s="531"/>
      <c r="OFS11" s="531"/>
      <c r="OFT11" s="531"/>
      <c r="OFU11" s="531"/>
      <c r="OFV11" s="531"/>
      <c r="OFW11" s="531"/>
      <c r="OFX11" s="531"/>
      <c r="OFY11" s="531"/>
      <c r="OFZ11" s="531"/>
      <c r="OGA11" s="531"/>
      <c r="OGB11" s="531"/>
      <c r="OGC11" s="531"/>
      <c r="OGD11" s="531"/>
      <c r="OGE11" s="531"/>
      <c r="OGF11" s="531"/>
      <c r="OGG11" s="531"/>
      <c r="OGH11" s="531"/>
      <c r="OGI11" s="531"/>
      <c r="OGJ11" s="531"/>
      <c r="OGK11" s="531"/>
      <c r="OGL11" s="531"/>
      <c r="OGM11" s="531"/>
      <c r="OGN11" s="531"/>
      <c r="OGO11" s="531"/>
      <c r="OGP11" s="531"/>
      <c r="OGQ11" s="531"/>
      <c r="OGR11" s="531"/>
      <c r="OGS11" s="531"/>
      <c r="OGT11" s="531"/>
      <c r="OGU11" s="531"/>
      <c r="OGV11" s="531"/>
      <c r="OGW11" s="531"/>
      <c r="OGX11" s="531"/>
      <c r="OGY11" s="531"/>
      <c r="OGZ11" s="531"/>
      <c r="OHA11" s="531"/>
      <c r="OHB11" s="531"/>
      <c r="OHC11" s="531"/>
      <c r="OHD11" s="531"/>
      <c r="OHE11" s="531"/>
      <c r="OHF11" s="531"/>
      <c r="OHG11" s="531"/>
      <c r="OHH11" s="531"/>
      <c r="OHI11" s="531"/>
      <c r="OHJ11" s="531"/>
      <c r="OHK11" s="531"/>
      <c r="OHL11" s="531"/>
      <c r="OHM11" s="531"/>
      <c r="OHN11" s="531"/>
      <c r="OHO11" s="531"/>
      <c r="OHP11" s="531"/>
      <c r="OHQ11" s="531"/>
      <c r="OHR11" s="531"/>
      <c r="OHS11" s="531"/>
      <c r="OHT11" s="531"/>
      <c r="OHU11" s="531"/>
      <c r="OHV11" s="531"/>
      <c r="OHW11" s="531"/>
      <c r="OHX11" s="531"/>
      <c r="OHY11" s="531"/>
      <c r="OHZ11" s="531"/>
      <c r="OIA11" s="531"/>
      <c r="OIB11" s="531"/>
      <c r="OIC11" s="531"/>
      <c r="OID11" s="531"/>
      <c r="OIE11" s="531"/>
      <c r="OIF11" s="531"/>
      <c r="OIG11" s="531"/>
      <c r="OIH11" s="531"/>
      <c r="OII11" s="531"/>
      <c r="OIJ11" s="531"/>
      <c r="OIK11" s="531"/>
      <c r="OIL11" s="531"/>
      <c r="OIM11" s="531"/>
      <c r="OIN11" s="531"/>
      <c r="OIO11" s="531"/>
      <c r="OIP11" s="531"/>
      <c r="OIQ11" s="531"/>
      <c r="OIR11" s="531"/>
      <c r="OIS11" s="531"/>
      <c r="OIT11" s="531"/>
      <c r="OIU11" s="531"/>
      <c r="OIV11" s="531"/>
      <c r="OIW11" s="531"/>
      <c r="OIX11" s="531"/>
      <c r="OIY11" s="531"/>
      <c r="OIZ11" s="531"/>
      <c r="OJA11" s="531"/>
      <c r="OJB11" s="531"/>
      <c r="OJC11" s="531"/>
      <c r="OJD11" s="531"/>
      <c r="OJE11" s="531"/>
      <c r="OJF11" s="531"/>
      <c r="OJG11" s="531"/>
      <c r="OJH11" s="531"/>
      <c r="OJI11" s="531"/>
      <c r="OJJ11" s="531"/>
      <c r="OJK11" s="531"/>
      <c r="OJL11" s="531"/>
      <c r="OJM11" s="531"/>
      <c r="OJN11" s="531"/>
      <c r="OJO11" s="531"/>
      <c r="OJP11" s="531"/>
      <c r="OJQ11" s="531"/>
      <c r="OJR11" s="531"/>
      <c r="OJS11" s="531"/>
      <c r="OJT11" s="531"/>
      <c r="OJU11" s="531"/>
      <c r="OJV11" s="531"/>
      <c r="OJW11" s="531"/>
      <c r="OJX11" s="531"/>
      <c r="OJY11" s="531"/>
      <c r="OJZ11" s="531"/>
      <c r="OKA11" s="531"/>
      <c r="OKB11" s="531"/>
      <c r="OKC11" s="531"/>
      <c r="OKD11" s="531"/>
      <c r="OKE11" s="531"/>
      <c r="OKF11" s="531"/>
      <c r="OKG11" s="531"/>
      <c r="OKH11" s="531"/>
      <c r="OKI11" s="531"/>
      <c r="OKJ11" s="531"/>
      <c r="OKK11" s="531"/>
      <c r="OKL11" s="531"/>
      <c r="OKM11" s="531"/>
      <c r="OKN11" s="531"/>
      <c r="OKO11" s="531"/>
      <c r="OKP11" s="531"/>
      <c r="OKQ11" s="531"/>
      <c r="OKR11" s="531"/>
      <c r="OKS11" s="531"/>
      <c r="OKT11" s="531"/>
      <c r="OKU11" s="531"/>
      <c r="OKV11" s="531"/>
      <c r="OKW11" s="531"/>
      <c r="OKX11" s="531"/>
      <c r="OKY11" s="531"/>
      <c r="OKZ11" s="531"/>
      <c r="OLA11" s="531"/>
      <c r="OLB11" s="531"/>
      <c r="OLC11" s="531"/>
      <c r="OLD11" s="531"/>
      <c r="OLE11" s="531"/>
      <c r="OLF11" s="531"/>
      <c r="OLG11" s="531"/>
      <c r="OLH11" s="531"/>
      <c r="OLI11" s="531"/>
      <c r="OLJ11" s="531"/>
      <c r="OLK11" s="531"/>
      <c r="OLL11" s="531"/>
      <c r="OLM11" s="531"/>
      <c r="OLN11" s="531"/>
      <c r="OLO11" s="531"/>
      <c r="OLP11" s="531"/>
      <c r="OLQ11" s="531"/>
      <c r="OLR11" s="531"/>
      <c r="OLS11" s="531"/>
      <c r="OLT11" s="531"/>
      <c r="OLU11" s="531"/>
      <c r="OLV11" s="531"/>
      <c r="OLW11" s="531"/>
      <c r="OLX11" s="531"/>
      <c r="OLY11" s="531"/>
      <c r="OLZ11" s="531"/>
      <c r="OMA11" s="531"/>
      <c r="OMB11" s="531"/>
      <c r="OMC11" s="531"/>
      <c r="OMD11" s="531"/>
      <c r="OME11" s="531"/>
      <c r="OMF11" s="531"/>
      <c r="OMG11" s="531"/>
      <c r="OMH11" s="531"/>
      <c r="OMI11" s="531"/>
      <c r="OMJ11" s="531"/>
      <c r="OMK11" s="531"/>
      <c r="OML11" s="531"/>
      <c r="OMM11" s="531"/>
      <c r="OMN11" s="531"/>
      <c r="OMO11" s="531"/>
      <c r="OMP11" s="531"/>
      <c r="OMQ11" s="531"/>
      <c r="OMR11" s="531"/>
      <c r="OMS11" s="531"/>
      <c r="OMT11" s="531"/>
      <c r="OMU11" s="531"/>
      <c r="OMV11" s="531"/>
      <c r="OMW11" s="531"/>
      <c r="OMX11" s="531"/>
      <c r="OMY11" s="531"/>
      <c r="OMZ11" s="531"/>
      <c r="ONA11" s="531"/>
      <c r="ONB11" s="531"/>
      <c r="ONC11" s="531"/>
      <c r="OND11" s="531"/>
      <c r="ONE11" s="531"/>
      <c r="ONF11" s="531"/>
      <c r="ONG11" s="531"/>
      <c r="ONH11" s="531"/>
      <c r="ONI11" s="531"/>
      <c r="ONJ11" s="531"/>
      <c r="ONK11" s="531"/>
      <c r="ONL11" s="531"/>
      <c r="ONM11" s="531"/>
      <c r="ONN11" s="531"/>
      <c r="ONO11" s="531"/>
      <c r="ONP11" s="531"/>
      <c r="ONQ11" s="531"/>
      <c r="ONR11" s="531"/>
      <c r="ONS11" s="531"/>
      <c r="ONT11" s="531"/>
      <c r="ONU11" s="531"/>
      <c r="ONV11" s="531"/>
      <c r="ONW11" s="531"/>
      <c r="ONX11" s="531"/>
      <c r="ONY11" s="531"/>
      <c r="ONZ11" s="531"/>
      <c r="OOA11" s="531"/>
      <c r="OOB11" s="531"/>
      <c r="OOC11" s="531"/>
      <c r="OOD11" s="531"/>
      <c r="OOE11" s="531"/>
      <c r="OOF11" s="531"/>
      <c r="OOG11" s="531"/>
      <c r="OOH11" s="531"/>
      <c r="OOI11" s="531"/>
      <c r="OOJ11" s="531"/>
      <c r="OOK11" s="531"/>
      <c r="OOL11" s="531"/>
      <c r="OOM11" s="531"/>
      <c r="OON11" s="531"/>
      <c r="OOO11" s="531"/>
      <c r="OOP11" s="531"/>
      <c r="OOQ11" s="531"/>
      <c r="OOR11" s="531"/>
      <c r="OOS11" s="531"/>
      <c r="OOT11" s="531"/>
      <c r="OOU11" s="531"/>
      <c r="OOV11" s="531"/>
      <c r="OOW11" s="531"/>
      <c r="OOX11" s="531"/>
      <c r="OOY11" s="531"/>
      <c r="OOZ11" s="531"/>
      <c r="OPA11" s="531"/>
      <c r="OPB11" s="531"/>
      <c r="OPC11" s="531"/>
      <c r="OPD11" s="531"/>
      <c r="OPE11" s="531"/>
      <c r="OPF11" s="531"/>
      <c r="OPG11" s="531"/>
      <c r="OPH11" s="531"/>
      <c r="OPI11" s="531"/>
      <c r="OPJ11" s="531"/>
      <c r="OPK11" s="531"/>
      <c r="OPL11" s="531"/>
      <c r="OPM11" s="531"/>
      <c r="OPN11" s="531"/>
      <c r="OPO11" s="531"/>
      <c r="OPP11" s="531"/>
      <c r="OPQ11" s="531"/>
      <c r="OPR11" s="531"/>
      <c r="OPS11" s="531"/>
      <c r="OPT11" s="531"/>
      <c r="OPU11" s="531"/>
      <c r="OPV11" s="531"/>
      <c r="OPW11" s="531"/>
      <c r="OPX11" s="531"/>
      <c r="OPY11" s="531"/>
      <c r="OPZ11" s="531"/>
      <c r="OQA11" s="531"/>
      <c r="OQB11" s="531"/>
      <c r="OQC11" s="531"/>
      <c r="OQD11" s="531"/>
      <c r="OQE11" s="531"/>
      <c r="OQF11" s="531"/>
      <c r="OQG11" s="531"/>
      <c r="OQH11" s="531"/>
      <c r="OQI11" s="531"/>
      <c r="OQJ11" s="531"/>
      <c r="OQK11" s="531"/>
      <c r="OQL11" s="531"/>
      <c r="OQM11" s="531"/>
      <c r="OQN11" s="531"/>
      <c r="OQO11" s="531"/>
      <c r="OQP11" s="531"/>
      <c r="OQQ11" s="531"/>
      <c r="OQR11" s="531"/>
      <c r="OQS11" s="531"/>
      <c r="OQT11" s="531"/>
      <c r="OQU11" s="531"/>
      <c r="OQV11" s="531"/>
      <c r="OQW11" s="531"/>
      <c r="OQX11" s="531"/>
      <c r="OQY11" s="531"/>
      <c r="OQZ11" s="531"/>
      <c r="ORA11" s="531"/>
      <c r="ORB11" s="531"/>
      <c r="ORC11" s="531"/>
      <c r="ORD11" s="531"/>
      <c r="ORE11" s="531"/>
      <c r="ORF11" s="531"/>
      <c r="ORG11" s="531"/>
      <c r="ORH11" s="531"/>
      <c r="ORI11" s="531"/>
      <c r="ORJ11" s="531"/>
      <c r="ORK11" s="531"/>
      <c r="ORL11" s="531"/>
      <c r="ORM11" s="531"/>
      <c r="ORN11" s="531"/>
      <c r="ORO11" s="531"/>
      <c r="ORP11" s="531"/>
      <c r="ORQ11" s="531"/>
      <c r="ORR11" s="531"/>
      <c r="ORS11" s="531"/>
      <c r="ORT11" s="531"/>
      <c r="ORU11" s="531"/>
      <c r="ORV11" s="531"/>
      <c r="ORW11" s="531"/>
      <c r="ORX11" s="531"/>
      <c r="ORY11" s="531"/>
      <c r="ORZ11" s="531"/>
      <c r="OSA11" s="531"/>
      <c r="OSB11" s="531"/>
      <c r="OSC11" s="531"/>
      <c r="OSD11" s="531"/>
      <c r="OSE11" s="531"/>
      <c r="OSF11" s="531"/>
      <c r="OSG11" s="531"/>
      <c r="OSH11" s="531"/>
      <c r="OSI11" s="531"/>
      <c r="OSJ11" s="531"/>
      <c r="OSK11" s="531"/>
      <c r="OSL11" s="531"/>
      <c r="OSM11" s="531"/>
      <c r="OSN11" s="531"/>
      <c r="OSO11" s="531"/>
      <c r="OSP11" s="531"/>
      <c r="OSQ11" s="531"/>
      <c r="OSR11" s="531"/>
      <c r="OSS11" s="531"/>
      <c r="OST11" s="531"/>
      <c r="OSU11" s="531"/>
      <c r="OSV11" s="531"/>
      <c r="OSW11" s="531"/>
      <c r="OSX11" s="531"/>
      <c r="OSY11" s="531"/>
      <c r="OSZ11" s="531"/>
      <c r="OTA11" s="531"/>
      <c r="OTB11" s="531"/>
      <c r="OTC11" s="531"/>
      <c r="OTD11" s="531"/>
      <c r="OTE11" s="531"/>
      <c r="OTF11" s="531"/>
      <c r="OTG11" s="531"/>
      <c r="OTH11" s="531"/>
      <c r="OTI11" s="531"/>
      <c r="OTJ11" s="531"/>
      <c r="OTK11" s="531"/>
      <c r="OTL11" s="531"/>
      <c r="OTM11" s="531"/>
      <c r="OTN11" s="531"/>
      <c r="OTO11" s="531"/>
      <c r="OTP11" s="531"/>
      <c r="OTQ11" s="531"/>
      <c r="OTR11" s="531"/>
      <c r="OTS11" s="531"/>
      <c r="OTT11" s="531"/>
      <c r="OTU11" s="531"/>
      <c r="OTV11" s="531"/>
      <c r="OTW11" s="531"/>
      <c r="OTX11" s="531"/>
      <c r="OTY11" s="531"/>
      <c r="OTZ11" s="531"/>
      <c r="OUA11" s="531"/>
      <c r="OUB11" s="531"/>
      <c r="OUC11" s="531"/>
      <c r="OUD11" s="531"/>
      <c r="OUE11" s="531"/>
      <c r="OUF11" s="531"/>
      <c r="OUG11" s="531"/>
      <c r="OUH11" s="531"/>
      <c r="OUI11" s="531"/>
      <c r="OUJ11" s="531"/>
      <c r="OUK11" s="531"/>
      <c r="OUL11" s="531"/>
      <c r="OUM11" s="531"/>
      <c r="OUN11" s="531"/>
      <c r="OUO11" s="531"/>
      <c r="OUP11" s="531"/>
      <c r="OUQ11" s="531"/>
      <c r="OUR11" s="531"/>
      <c r="OUS11" s="531"/>
      <c r="OUT11" s="531"/>
      <c r="OUU11" s="531"/>
      <c r="OUV11" s="531"/>
      <c r="OUW11" s="531"/>
      <c r="OUX11" s="531"/>
      <c r="OUY11" s="531"/>
      <c r="OUZ11" s="531"/>
      <c r="OVA11" s="531"/>
      <c r="OVB11" s="531"/>
      <c r="OVC11" s="531"/>
      <c r="OVD11" s="531"/>
      <c r="OVE11" s="531"/>
      <c r="OVF11" s="531"/>
      <c r="OVG11" s="531"/>
      <c r="OVH11" s="531"/>
      <c r="OVI11" s="531"/>
      <c r="OVJ11" s="531"/>
      <c r="OVK11" s="531"/>
      <c r="OVL11" s="531"/>
      <c r="OVM11" s="531"/>
      <c r="OVN11" s="531"/>
      <c r="OVO11" s="531"/>
      <c r="OVP11" s="531"/>
      <c r="OVQ11" s="531"/>
      <c r="OVR11" s="531"/>
      <c r="OVS11" s="531"/>
      <c r="OVT11" s="531"/>
      <c r="OVU11" s="531"/>
      <c r="OVV11" s="531"/>
      <c r="OVW11" s="531"/>
      <c r="OVX11" s="531"/>
      <c r="OVY11" s="531"/>
      <c r="OVZ11" s="531"/>
      <c r="OWA11" s="531"/>
      <c r="OWB11" s="531"/>
      <c r="OWC11" s="531"/>
      <c r="OWD11" s="531"/>
      <c r="OWE11" s="531"/>
      <c r="OWF11" s="531"/>
      <c r="OWG11" s="531"/>
      <c r="OWH11" s="531"/>
      <c r="OWI11" s="531"/>
      <c r="OWJ11" s="531"/>
      <c r="OWK11" s="531"/>
      <c r="OWL11" s="531"/>
      <c r="OWM11" s="531"/>
      <c r="OWN11" s="531"/>
      <c r="OWO11" s="531"/>
      <c r="OWP11" s="531"/>
      <c r="OWQ11" s="531"/>
      <c r="OWR11" s="531"/>
      <c r="OWS11" s="531"/>
      <c r="OWT11" s="531"/>
      <c r="OWU11" s="531"/>
      <c r="OWV11" s="531"/>
      <c r="OWW11" s="531"/>
      <c r="OWX11" s="531"/>
      <c r="OWY11" s="531"/>
      <c r="OWZ11" s="531"/>
      <c r="OXA11" s="531"/>
      <c r="OXB11" s="531"/>
      <c r="OXC11" s="531"/>
      <c r="OXD11" s="531"/>
      <c r="OXE11" s="531"/>
      <c r="OXF11" s="531"/>
      <c r="OXG11" s="531"/>
      <c r="OXH11" s="531"/>
      <c r="OXI11" s="531"/>
      <c r="OXJ11" s="531"/>
      <c r="OXK11" s="531"/>
      <c r="OXL11" s="531"/>
      <c r="OXM11" s="531"/>
      <c r="OXN11" s="531"/>
      <c r="OXO11" s="531"/>
      <c r="OXP11" s="531"/>
      <c r="OXQ11" s="531"/>
      <c r="OXR11" s="531"/>
      <c r="OXS11" s="531"/>
      <c r="OXT11" s="531"/>
      <c r="OXU11" s="531"/>
      <c r="OXV11" s="531"/>
      <c r="OXW11" s="531"/>
      <c r="OXX11" s="531"/>
      <c r="OXY11" s="531"/>
      <c r="OXZ11" s="531"/>
      <c r="OYA11" s="531"/>
      <c r="OYB11" s="531"/>
      <c r="OYC11" s="531"/>
      <c r="OYD11" s="531"/>
      <c r="OYE11" s="531"/>
      <c r="OYF11" s="531"/>
      <c r="OYG11" s="531"/>
      <c r="OYH11" s="531"/>
      <c r="OYI11" s="531"/>
      <c r="OYJ11" s="531"/>
      <c r="OYK11" s="531"/>
      <c r="OYL11" s="531"/>
      <c r="OYM11" s="531"/>
      <c r="OYN11" s="531"/>
      <c r="OYO11" s="531"/>
      <c r="OYP11" s="531"/>
      <c r="OYQ11" s="531"/>
      <c r="OYR11" s="531"/>
      <c r="OYS11" s="531"/>
      <c r="OYT11" s="531"/>
      <c r="OYU11" s="531"/>
      <c r="OYV11" s="531"/>
      <c r="OYW11" s="531"/>
      <c r="OYX11" s="531"/>
      <c r="OYY11" s="531"/>
      <c r="OYZ11" s="531"/>
      <c r="OZA11" s="531"/>
      <c r="OZB11" s="531"/>
      <c r="OZC11" s="531"/>
      <c r="OZD11" s="531"/>
      <c r="OZE11" s="531"/>
      <c r="OZF11" s="531"/>
      <c r="OZG11" s="531"/>
      <c r="OZH11" s="531"/>
      <c r="OZI11" s="531"/>
      <c r="OZJ11" s="531"/>
      <c r="OZK11" s="531"/>
      <c r="OZL11" s="531"/>
      <c r="OZM11" s="531"/>
      <c r="OZN11" s="531"/>
      <c r="OZO11" s="531"/>
      <c r="OZP11" s="531"/>
      <c r="OZQ11" s="531"/>
      <c r="OZR11" s="531"/>
      <c r="OZS11" s="531"/>
      <c r="OZT11" s="531"/>
      <c r="OZU11" s="531"/>
      <c r="OZV11" s="531"/>
      <c r="OZW11" s="531"/>
      <c r="OZX11" s="531"/>
      <c r="OZY11" s="531"/>
      <c r="OZZ11" s="531"/>
      <c r="PAA11" s="531"/>
      <c r="PAB11" s="531"/>
      <c r="PAC11" s="531"/>
      <c r="PAD11" s="531"/>
      <c r="PAE11" s="531"/>
      <c r="PAF11" s="531"/>
      <c r="PAG11" s="531"/>
      <c r="PAH11" s="531"/>
      <c r="PAI11" s="531"/>
      <c r="PAJ11" s="531"/>
      <c r="PAK11" s="531"/>
      <c r="PAL11" s="531"/>
      <c r="PAM11" s="531"/>
      <c r="PAN11" s="531"/>
      <c r="PAO11" s="531"/>
      <c r="PAP11" s="531"/>
      <c r="PAQ11" s="531"/>
      <c r="PAR11" s="531"/>
      <c r="PAS11" s="531"/>
      <c r="PAT11" s="531"/>
      <c r="PAU11" s="531"/>
      <c r="PAV11" s="531"/>
      <c r="PAW11" s="531"/>
      <c r="PAX11" s="531"/>
      <c r="PAY11" s="531"/>
      <c r="PAZ11" s="531"/>
      <c r="PBA11" s="531"/>
      <c r="PBB11" s="531"/>
      <c r="PBC11" s="531"/>
      <c r="PBD11" s="531"/>
      <c r="PBE11" s="531"/>
      <c r="PBF11" s="531"/>
      <c r="PBG11" s="531"/>
      <c r="PBH11" s="531"/>
      <c r="PBI11" s="531"/>
      <c r="PBJ11" s="531"/>
      <c r="PBK11" s="531"/>
      <c r="PBL11" s="531"/>
      <c r="PBM11" s="531"/>
      <c r="PBN11" s="531"/>
      <c r="PBO11" s="531"/>
      <c r="PBP11" s="531"/>
      <c r="PBQ11" s="531"/>
      <c r="PBR11" s="531"/>
      <c r="PBS11" s="531"/>
      <c r="PBT11" s="531"/>
      <c r="PBU11" s="531"/>
      <c r="PBV11" s="531"/>
      <c r="PBW11" s="531"/>
      <c r="PBX11" s="531"/>
      <c r="PBY11" s="531"/>
      <c r="PBZ11" s="531"/>
      <c r="PCA11" s="531"/>
      <c r="PCB11" s="531"/>
      <c r="PCC11" s="531"/>
      <c r="PCD11" s="531"/>
      <c r="PCE11" s="531"/>
      <c r="PCF11" s="531"/>
      <c r="PCG11" s="531"/>
      <c r="PCH11" s="531"/>
      <c r="PCI11" s="531"/>
      <c r="PCJ11" s="531"/>
      <c r="PCK11" s="531"/>
      <c r="PCL11" s="531"/>
      <c r="PCM11" s="531"/>
      <c r="PCN11" s="531"/>
      <c r="PCO11" s="531"/>
      <c r="PCP11" s="531"/>
      <c r="PCQ11" s="531"/>
      <c r="PCR11" s="531"/>
      <c r="PCS11" s="531"/>
      <c r="PCT11" s="531"/>
      <c r="PCU11" s="531"/>
      <c r="PCV11" s="531"/>
      <c r="PCW11" s="531"/>
      <c r="PCX11" s="531"/>
      <c r="PCY11" s="531"/>
      <c r="PCZ11" s="531"/>
      <c r="PDA11" s="531"/>
      <c r="PDB11" s="531"/>
      <c r="PDC11" s="531"/>
      <c r="PDD11" s="531"/>
      <c r="PDE11" s="531"/>
      <c r="PDF11" s="531"/>
      <c r="PDG11" s="531"/>
      <c r="PDH11" s="531"/>
      <c r="PDI11" s="531"/>
      <c r="PDJ11" s="531"/>
      <c r="PDK11" s="531"/>
      <c r="PDL11" s="531"/>
      <c r="PDM11" s="531"/>
      <c r="PDN11" s="531"/>
      <c r="PDO11" s="531"/>
      <c r="PDP11" s="531"/>
      <c r="PDQ11" s="531"/>
      <c r="PDR11" s="531"/>
      <c r="PDS11" s="531"/>
      <c r="PDT11" s="531"/>
      <c r="PDU11" s="531"/>
      <c r="PDV11" s="531"/>
      <c r="PDW11" s="531"/>
      <c r="PDX11" s="531"/>
      <c r="PDY11" s="531"/>
      <c r="PDZ11" s="531"/>
      <c r="PEA11" s="531"/>
      <c r="PEB11" s="531"/>
      <c r="PEC11" s="531"/>
      <c r="PED11" s="531"/>
      <c r="PEE11" s="531"/>
      <c r="PEF11" s="531"/>
      <c r="PEG11" s="531"/>
      <c r="PEH11" s="531"/>
      <c r="PEI11" s="531"/>
      <c r="PEJ11" s="531"/>
      <c r="PEK11" s="531"/>
      <c r="PEL11" s="531"/>
      <c r="PEM11" s="531"/>
      <c r="PEN11" s="531"/>
      <c r="PEO11" s="531"/>
      <c r="PEP11" s="531"/>
      <c r="PEQ11" s="531"/>
      <c r="PER11" s="531"/>
      <c r="PES11" s="531"/>
      <c r="PET11" s="531"/>
      <c r="PEU11" s="531"/>
      <c r="PEV11" s="531"/>
      <c r="PEW11" s="531"/>
      <c r="PEX11" s="531"/>
      <c r="PEY11" s="531"/>
      <c r="PEZ11" s="531"/>
      <c r="PFA11" s="531"/>
      <c r="PFB11" s="531"/>
      <c r="PFC11" s="531"/>
      <c r="PFD11" s="531"/>
      <c r="PFE11" s="531"/>
      <c r="PFF11" s="531"/>
      <c r="PFG11" s="531"/>
      <c r="PFH11" s="531"/>
      <c r="PFI11" s="531"/>
      <c r="PFJ11" s="531"/>
      <c r="PFK11" s="531"/>
      <c r="PFL11" s="531"/>
      <c r="PFM11" s="531"/>
      <c r="PFN11" s="531"/>
      <c r="PFO11" s="531"/>
      <c r="PFP11" s="531"/>
      <c r="PFQ11" s="531"/>
      <c r="PFR11" s="531"/>
      <c r="PFS11" s="531"/>
      <c r="PFT11" s="531"/>
      <c r="PFU11" s="531"/>
      <c r="PFV11" s="531"/>
      <c r="PFW11" s="531"/>
      <c r="PFX11" s="531"/>
      <c r="PFY11" s="531"/>
      <c r="PFZ11" s="531"/>
      <c r="PGA11" s="531"/>
      <c r="PGB11" s="531"/>
      <c r="PGC11" s="531"/>
      <c r="PGD11" s="531"/>
      <c r="PGE11" s="531"/>
      <c r="PGF11" s="531"/>
      <c r="PGG11" s="531"/>
      <c r="PGH11" s="531"/>
      <c r="PGI11" s="531"/>
      <c r="PGJ11" s="531"/>
      <c r="PGK11" s="531"/>
      <c r="PGL11" s="531"/>
      <c r="PGM11" s="531"/>
      <c r="PGN11" s="531"/>
      <c r="PGO11" s="531"/>
      <c r="PGP11" s="531"/>
      <c r="PGQ11" s="531"/>
      <c r="PGR11" s="531"/>
      <c r="PGS11" s="531"/>
      <c r="PGT11" s="531"/>
      <c r="PGU11" s="531"/>
      <c r="PGV11" s="531"/>
      <c r="PGW11" s="531"/>
      <c r="PGX11" s="531"/>
      <c r="PGY11" s="531"/>
      <c r="PGZ11" s="531"/>
      <c r="PHA11" s="531"/>
      <c r="PHB11" s="531"/>
      <c r="PHC11" s="531"/>
      <c r="PHD11" s="531"/>
      <c r="PHE11" s="531"/>
      <c r="PHF11" s="531"/>
      <c r="PHG11" s="531"/>
      <c r="PHH11" s="531"/>
      <c r="PHI11" s="531"/>
      <c r="PHJ11" s="531"/>
      <c r="PHK11" s="531"/>
      <c r="PHL11" s="531"/>
      <c r="PHM11" s="531"/>
      <c r="PHN11" s="531"/>
      <c r="PHO11" s="531"/>
      <c r="PHP11" s="531"/>
      <c r="PHQ11" s="531"/>
      <c r="PHR11" s="531"/>
      <c r="PHS11" s="531"/>
      <c r="PHT11" s="531"/>
      <c r="PHU11" s="531"/>
      <c r="PHV11" s="531"/>
      <c r="PHW11" s="531"/>
      <c r="PHX11" s="531"/>
      <c r="PHY11" s="531"/>
      <c r="PHZ11" s="531"/>
      <c r="PIA11" s="531"/>
      <c r="PIB11" s="531"/>
      <c r="PIC11" s="531"/>
      <c r="PID11" s="531"/>
      <c r="PIE11" s="531"/>
      <c r="PIF11" s="531"/>
      <c r="PIG11" s="531"/>
      <c r="PIH11" s="531"/>
      <c r="PII11" s="531"/>
      <c r="PIJ11" s="531"/>
      <c r="PIK11" s="531"/>
      <c r="PIL11" s="531"/>
      <c r="PIM11" s="531"/>
      <c r="PIN11" s="531"/>
      <c r="PIO11" s="531"/>
      <c r="PIP11" s="531"/>
      <c r="PIQ11" s="531"/>
      <c r="PIR11" s="531"/>
      <c r="PIS11" s="531"/>
      <c r="PIT11" s="531"/>
      <c r="PIU11" s="531"/>
      <c r="PIV11" s="531"/>
      <c r="PIW11" s="531"/>
      <c r="PIX11" s="531"/>
      <c r="PIY11" s="531"/>
      <c r="PIZ11" s="531"/>
      <c r="PJA11" s="531"/>
      <c r="PJB11" s="531"/>
      <c r="PJC11" s="531"/>
      <c r="PJD11" s="531"/>
      <c r="PJE11" s="531"/>
      <c r="PJF11" s="531"/>
      <c r="PJG11" s="531"/>
      <c r="PJH11" s="531"/>
      <c r="PJI11" s="531"/>
      <c r="PJJ11" s="531"/>
      <c r="PJK11" s="531"/>
      <c r="PJL11" s="531"/>
      <c r="PJM11" s="531"/>
      <c r="PJN11" s="531"/>
      <c r="PJO11" s="531"/>
      <c r="PJP11" s="531"/>
      <c r="PJQ11" s="531"/>
      <c r="PJR11" s="531"/>
      <c r="PJS11" s="531"/>
      <c r="PJT11" s="531"/>
      <c r="PJU11" s="531"/>
      <c r="PJV11" s="531"/>
      <c r="PJW11" s="531"/>
      <c r="PJX11" s="531"/>
      <c r="PJY11" s="531"/>
      <c r="PJZ11" s="531"/>
      <c r="PKA11" s="531"/>
      <c r="PKB11" s="531"/>
      <c r="PKC11" s="531"/>
      <c r="PKD11" s="531"/>
      <c r="PKE11" s="531"/>
      <c r="PKF11" s="531"/>
      <c r="PKG11" s="531"/>
      <c r="PKH11" s="531"/>
      <c r="PKI11" s="531"/>
      <c r="PKJ11" s="531"/>
      <c r="PKK11" s="531"/>
      <c r="PKL11" s="531"/>
      <c r="PKM11" s="531"/>
      <c r="PKN11" s="531"/>
      <c r="PKO11" s="531"/>
      <c r="PKP11" s="531"/>
      <c r="PKQ11" s="531"/>
      <c r="PKR11" s="531"/>
      <c r="PKS11" s="531"/>
      <c r="PKT11" s="531"/>
      <c r="PKU11" s="531"/>
      <c r="PKV11" s="531"/>
      <c r="PKW11" s="531"/>
      <c r="PKX11" s="531"/>
      <c r="PKY11" s="531"/>
      <c r="PKZ11" s="531"/>
      <c r="PLA11" s="531"/>
      <c r="PLB11" s="531"/>
      <c r="PLC11" s="531"/>
      <c r="PLD11" s="531"/>
      <c r="PLE11" s="531"/>
      <c r="PLF11" s="531"/>
      <c r="PLG11" s="531"/>
      <c r="PLH11" s="531"/>
      <c r="PLI11" s="531"/>
      <c r="PLJ11" s="531"/>
      <c r="PLK11" s="531"/>
      <c r="PLL11" s="531"/>
      <c r="PLM11" s="531"/>
      <c r="PLN11" s="531"/>
      <c r="PLO11" s="531"/>
      <c r="PLP11" s="531"/>
      <c r="PLQ11" s="531"/>
      <c r="PLR11" s="531"/>
      <c r="PLS11" s="531"/>
      <c r="PLT11" s="531"/>
      <c r="PLU11" s="531"/>
      <c r="PLV11" s="531"/>
      <c r="PLW11" s="531"/>
      <c r="PLX11" s="531"/>
      <c r="PLY11" s="531"/>
      <c r="PLZ11" s="531"/>
      <c r="PMA11" s="531"/>
      <c r="PMB11" s="531"/>
      <c r="PMC11" s="531"/>
      <c r="PMD11" s="531"/>
      <c r="PME11" s="531"/>
      <c r="PMF11" s="531"/>
      <c r="PMG11" s="531"/>
      <c r="PMH11" s="531"/>
      <c r="PMI11" s="531"/>
      <c r="PMJ11" s="531"/>
      <c r="PMK11" s="531"/>
      <c r="PML11" s="531"/>
      <c r="PMM11" s="531"/>
      <c r="PMN11" s="531"/>
      <c r="PMO11" s="531"/>
      <c r="PMP11" s="531"/>
      <c r="PMQ11" s="531"/>
      <c r="PMR11" s="531"/>
      <c r="PMS11" s="531"/>
      <c r="PMT11" s="531"/>
      <c r="PMU11" s="531"/>
      <c r="PMV11" s="531"/>
      <c r="PMW11" s="531"/>
      <c r="PMX11" s="531"/>
      <c r="PMY11" s="531"/>
      <c r="PMZ11" s="531"/>
      <c r="PNA11" s="531"/>
      <c r="PNB11" s="531"/>
      <c r="PNC11" s="531"/>
      <c r="PND11" s="531"/>
      <c r="PNE11" s="531"/>
      <c r="PNF11" s="531"/>
      <c r="PNG11" s="531"/>
      <c r="PNH11" s="531"/>
      <c r="PNI11" s="531"/>
      <c r="PNJ11" s="531"/>
      <c r="PNK11" s="531"/>
      <c r="PNL11" s="531"/>
      <c r="PNM11" s="531"/>
      <c r="PNN11" s="531"/>
      <c r="PNO11" s="531"/>
      <c r="PNP11" s="531"/>
      <c r="PNQ11" s="531"/>
      <c r="PNR11" s="531"/>
      <c r="PNS11" s="531"/>
      <c r="PNT11" s="531"/>
      <c r="PNU11" s="531"/>
      <c r="PNV11" s="531"/>
      <c r="PNW11" s="531"/>
      <c r="PNX11" s="531"/>
      <c r="PNY11" s="531"/>
      <c r="PNZ11" s="531"/>
      <c r="POA11" s="531"/>
      <c r="POB11" s="531"/>
      <c r="POC11" s="531"/>
      <c r="POD11" s="531"/>
      <c r="POE11" s="531"/>
      <c r="POF11" s="531"/>
      <c r="POG11" s="531"/>
      <c r="POH11" s="531"/>
      <c r="POI11" s="531"/>
      <c r="POJ11" s="531"/>
      <c r="POK11" s="531"/>
      <c r="POL11" s="531"/>
      <c r="POM11" s="531"/>
      <c r="PON11" s="531"/>
      <c r="POO11" s="531"/>
      <c r="POP11" s="531"/>
      <c r="POQ11" s="531"/>
      <c r="POR11" s="531"/>
      <c r="POS11" s="531"/>
      <c r="POT11" s="531"/>
      <c r="POU11" s="531"/>
      <c r="POV11" s="531"/>
      <c r="POW11" s="531"/>
      <c r="POX11" s="531"/>
      <c r="POY11" s="531"/>
      <c r="POZ11" s="531"/>
      <c r="PPA11" s="531"/>
      <c r="PPB11" s="531"/>
      <c r="PPC11" s="531"/>
      <c r="PPD11" s="531"/>
      <c r="PPE11" s="531"/>
      <c r="PPF11" s="531"/>
      <c r="PPG11" s="531"/>
      <c r="PPH11" s="531"/>
      <c r="PPI11" s="531"/>
      <c r="PPJ11" s="531"/>
      <c r="PPK11" s="531"/>
      <c r="PPL11" s="531"/>
      <c r="PPM11" s="531"/>
      <c r="PPN11" s="531"/>
      <c r="PPO11" s="531"/>
      <c r="PPP11" s="531"/>
      <c r="PPQ11" s="531"/>
      <c r="PPR11" s="531"/>
      <c r="PPS11" s="531"/>
      <c r="PPT11" s="531"/>
      <c r="PPU11" s="531"/>
      <c r="PPV11" s="531"/>
      <c r="PPW11" s="531"/>
      <c r="PPX11" s="531"/>
      <c r="PPY11" s="531"/>
      <c r="PPZ11" s="531"/>
      <c r="PQA11" s="531"/>
      <c r="PQB11" s="531"/>
      <c r="PQC11" s="531"/>
      <c r="PQD11" s="531"/>
      <c r="PQE11" s="531"/>
      <c r="PQF11" s="531"/>
      <c r="PQG11" s="531"/>
      <c r="PQH11" s="531"/>
      <c r="PQI11" s="531"/>
      <c r="PQJ11" s="531"/>
      <c r="PQK11" s="531"/>
      <c r="PQL11" s="531"/>
      <c r="PQM11" s="531"/>
      <c r="PQN11" s="531"/>
      <c r="PQO11" s="531"/>
      <c r="PQP11" s="531"/>
      <c r="PQQ11" s="531"/>
      <c r="PQR11" s="531"/>
      <c r="PQS11" s="531"/>
      <c r="PQT11" s="531"/>
      <c r="PQU11" s="531"/>
      <c r="PQV11" s="531"/>
      <c r="PQW11" s="531"/>
      <c r="PQX11" s="531"/>
      <c r="PQY11" s="531"/>
      <c r="PQZ11" s="531"/>
      <c r="PRA11" s="531"/>
      <c r="PRB11" s="531"/>
      <c r="PRC11" s="531"/>
      <c r="PRD11" s="531"/>
      <c r="PRE11" s="531"/>
      <c r="PRF11" s="531"/>
      <c r="PRG11" s="531"/>
      <c r="PRH11" s="531"/>
      <c r="PRI11" s="531"/>
      <c r="PRJ11" s="531"/>
      <c r="PRK11" s="531"/>
      <c r="PRL11" s="531"/>
      <c r="PRM11" s="531"/>
      <c r="PRN11" s="531"/>
      <c r="PRO11" s="531"/>
      <c r="PRP11" s="531"/>
      <c r="PRQ11" s="531"/>
      <c r="PRR11" s="531"/>
      <c r="PRS11" s="531"/>
      <c r="PRT11" s="531"/>
      <c r="PRU11" s="531"/>
      <c r="PRV11" s="531"/>
      <c r="PRW11" s="531"/>
      <c r="PRX11" s="531"/>
      <c r="PRY11" s="531"/>
      <c r="PRZ11" s="531"/>
      <c r="PSA11" s="531"/>
      <c r="PSB11" s="531"/>
      <c r="PSC11" s="531"/>
      <c r="PSD11" s="531"/>
      <c r="PSE11" s="531"/>
      <c r="PSF11" s="531"/>
      <c r="PSG11" s="531"/>
      <c r="PSH11" s="531"/>
      <c r="PSI11" s="531"/>
      <c r="PSJ11" s="531"/>
      <c r="PSK11" s="531"/>
      <c r="PSL11" s="531"/>
      <c r="PSM11" s="531"/>
      <c r="PSN11" s="531"/>
      <c r="PSO11" s="531"/>
      <c r="PSP11" s="531"/>
      <c r="PSQ11" s="531"/>
      <c r="PSR11" s="531"/>
      <c r="PSS11" s="531"/>
      <c r="PST11" s="531"/>
      <c r="PSU11" s="531"/>
      <c r="PSV11" s="531"/>
      <c r="PSW11" s="531"/>
      <c r="PSX11" s="531"/>
      <c r="PSY11" s="531"/>
      <c r="PSZ11" s="531"/>
      <c r="PTA11" s="531"/>
      <c r="PTB11" s="531"/>
      <c r="PTC11" s="531"/>
      <c r="PTD11" s="531"/>
      <c r="PTE11" s="531"/>
      <c r="PTF11" s="531"/>
      <c r="PTG11" s="531"/>
      <c r="PTH11" s="531"/>
      <c r="PTI11" s="531"/>
      <c r="PTJ11" s="531"/>
      <c r="PTK11" s="531"/>
      <c r="PTL11" s="531"/>
      <c r="PTM11" s="531"/>
      <c r="PTN11" s="531"/>
      <c r="PTO11" s="531"/>
      <c r="PTP11" s="531"/>
      <c r="PTQ11" s="531"/>
      <c r="PTR11" s="531"/>
      <c r="PTS11" s="531"/>
      <c r="PTT11" s="531"/>
      <c r="PTU11" s="531"/>
      <c r="PTV11" s="531"/>
      <c r="PTW11" s="531"/>
      <c r="PTX11" s="531"/>
      <c r="PTY11" s="531"/>
      <c r="PTZ11" s="531"/>
      <c r="PUA11" s="531"/>
      <c r="PUB11" s="531"/>
      <c r="PUC11" s="531"/>
      <c r="PUD11" s="531"/>
      <c r="PUE11" s="531"/>
      <c r="PUF11" s="531"/>
      <c r="PUG11" s="531"/>
      <c r="PUH11" s="531"/>
      <c r="PUI11" s="531"/>
      <c r="PUJ11" s="531"/>
      <c r="PUK11" s="531"/>
      <c r="PUL11" s="531"/>
      <c r="PUM11" s="531"/>
      <c r="PUN11" s="531"/>
      <c r="PUO11" s="531"/>
      <c r="PUP11" s="531"/>
      <c r="PUQ11" s="531"/>
      <c r="PUR11" s="531"/>
      <c r="PUS11" s="531"/>
      <c r="PUT11" s="531"/>
      <c r="PUU11" s="531"/>
      <c r="PUV11" s="531"/>
      <c r="PUW11" s="531"/>
      <c r="PUX11" s="531"/>
      <c r="PUY11" s="531"/>
      <c r="PUZ11" s="531"/>
      <c r="PVA11" s="531"/>
      <c r="PVB11" s="531"/>
      <c r="PVC11" s="531"/>
      <c r="PVD11" s="531"/>
      <c r="PVE11" s="531"/>
      <c r="PVF11" s="531"/>
      <c r="PVG11" s="531"/>
      <c r="PVH11" s="531"/>
      <c r="PVI11" s="531"/>
      <c r="PVJ11" s="531"/>
      <c r="PVK11" s="531"/>
      <c r="PVL11" s="531"/>
      <c r="PVM11" s="531"/>
      <c r="PVN11" s="531"/>
      <c r="PVO11" s="531"/>
      <c r="PVP11" s="531"/>
      <c r="PVQ11" s="531"/>
      <c r="PVR11" s="531"/>
      <c r="PVS11" s="531"/>
      <c r="PVT11" s="531"/>
      <c r="PVU11" s="531"/>
      <c r="PVV11" s="531"/>
      <c r="PVW11" s="531"/>
      <c r="PVX11" s="531"/>
      <c r="PVY11" s="531"/>
      <c r="PVZ11" s="531"/>
      <c r="PWA11" s="531"/>
      <c r="PWB11" s="531"/>
      <c r="PWC11" s="531"/>
      <c r="PWD11" s="531"/>
      <c r="PWE11" s="531"/>
      <c r="PWF11" s="531"/>
      <c r="PWG11" s="531"/>
      <c r="PWH11" s="531"/>
      <c r="PWI11" s="531"/>
      <c r="PWJ11" s="531"/>
      <c r="PWK11" s="531"/>
      <c r="PWL11" s="531"/>
      <c r="PWM11" s="531"/>
      <c r="PWN11" s="531"/>
      <c r="PWO11" s="531"/>
      <c r="PWP11" s="531"/>
      <c r="PWQ11" s="531"/>
      <c r="PWR11" s="531"/>
      <c r="PWS11" s="531"/>
      <c r="PWT11" s="531"/>
      <c r="PWU11" s="531"/>
      <c r="PWV11" s="531"/>
      <c r="PWW11" s="531"/>
      <c r="PWX11" s="531"/>
      <c r="PWY11" s="531"/>
      <c r="PWZ11" s="531"/>
      <c r="PXA11" s="531"/>
      <c r="PXB11" s="531"/>
      <c r="PXC11" s="531"/>
      <c r="PXD11" s="531"/>
      <c r="PXE11" s="531"/>
      <c r="PXF11" s="531"/>
      <c r="PXG11" s="531"/>
      <c r="PXH11" s="531"/>
      <c r="PXI11" s="531"/>
      <c r="PXJ11" s="531"/>
      <c r="PXK11" s="531"/>
      <c r="PXL11" s="531"/>
      <c r="PXM11" s="531"/>
      <c r="PXN11" s="531"/>
      <c r="PXO11" s="531"/>
      <c r="PXP11" s="531"/>
      <c r="PXQ11" s="531"/>
      <c r="PXR11" s="531"/>
      <c r="PXS11" s="531"/>
      <c r="PXT11" s="531"/>
      <c r="PXU11" s="531"/>
      <c r="PXV11" s="531"/>
      <c r="PXW11" s="531"/>
      <c r="PXX11" s="531"/>
      <c r="PXY11" s="531"/>
      <c r="PXZ11" s="531"/>
      <c r="PYA11" s="531"/>
      <c r="PYB11" s="531"/>
      <c r="PYC11" s="531"/>
      <c r="PYD11" s="531"/>
      <c r="PYE11" s="531"/>
      <c r="PYF11" s="531"/>
      <c r="PYG11" s="531"/>
      <c r="PYH11" s="531"/>
      <c r="PYI11" s="531"/>
      <c r="PYJ11" s="531"/>
      <c r="PYK11" s="531"/>
      <c r="PYL11" s="531"/>
      <c r="PYM11" s="531"/>
      <c r="PYN11" s="531"/>
      <c r="PYO11" s="531"/>
      <c r="PYP11" s="531"/>
      <c r="PYQ11" s="531"/>
      <c r="PYR11" s="531"/>
      <c r="PYS11" s="531"/>
      <c r="PYT11" s="531"/>
      <c r="PYU11" s="531"/>
      <c r="PYV11" s="531"/>
      <c r="PYW11" s="531"/>
      <c r="PYX11" s="531"/>
      <c r="PYY11" s="531"/>
      <c r="PYZ11" s="531"/>
      <c r="PZA11" s="531"/>
      <c r="PZB11" s="531"/>
      <c r="PZC11" s="531"/>
      <c r="PZD11" s="531"/>
      <c r="PZE11" s="531"/>
      <c r="PZF11" s="531"/>
      <c r="PZG11" s="531"/>
      <c r="PZH11" s="531"/>
      <c r="PZI11" s="531"/>
      <c r="PZJ11" s="531"/>
      <c r="PZK11" s="531"/>
      <c r="PZL11" s="531"/>
      <c r="PZM11" s="531"/>
      <c r="PZN11" s="531"/>
      <c r="PZO11" s="531"/>
      <c r="PZP11" s="531"/>
      <c r="PZQ11" s="531"/>
      <c r="PZR11" s="531"/>
      <c r="PZS11" s="531"/>
      <c r="PZT11" s="531"/>
      <c r="PZU11" s="531"/>
      <c r="PZV11" s="531"/>
      <c r="PZW11" s="531"/>
      <c r="PZX11" s="531"/>
      <c r="PZY11" s="531"/>
      <c r="PZZ11" s="531"/>
      <c r="QAA11" s="531"/>
      <c r="QAB11" s="531"/>
      <c r="QAC11" s="531"/>
      <c r="QAD11" s="531"/>
      <c r="QAE11" s="531"/>
      <c r="QAF11" s="531"/>
      <c r="QAG11" s="531"/>
      <c r="QAH11" s="531"/>
      <c r="QAI11" s="531"/>
      <c r="QAJ11" s="531"/>
      <c r="QAK11" s="531"/>
      <c r="QAL11" s="531"/>
      <c r="QAM11" s="531"/>
      <c r="QAN11" s="531"/>
      <c r="QAO11" s="531"/>
      <c r="QAP11" s="531"/>
      <c r="QAQ11" s="531"/>
      <c r="QAR11" s="531"/>
      <c r="QAS11" s="531"/>
      <c r="QAT11" s="531"/>
      <c r="QAU11" s="531"/>
      <c r="QAV11" s="531"/>
      <c r="QAW11" s="531"/>
      <c r="QAX11" s="531"/>
      <c r="QAY11" s="531"/>
      <c r="QAZ11" s="531"/>
      <c r="QBA11" s="531"/>
      <c r="QBB11" s="531"/>
      <c r="QBC11" s="531"/>
      <c r="QBD11" s="531"/>
      <c r="QBE11" s="531"/>
      <c r="QBF11" s="531"/>
      <c r="QBG11" s="531"/>
      <c r="QBH11" s="531"/>
      <c r="QBI11" s="531"/>
      <c r="QBJ11" s="531"/>
      <c r="QBK11" s="531"/>
      <c r="QBL11" s="531"/>
      <c r="QBM11" s="531"/>
      <c r="QBN11" s="531"/>
      <c r="QBO11" s="531"/>
      <c r="QBP11" s="531"/>
      <c r="QBQ11" s="531"/>
      <c r="QBR11" s="531"/>
      <c r="QBS11" s="531"/>
      <c r="QBT11" s="531"/>
      <c r="QBU11" s="531"/>
      <c r="QBV11" s="531"/>
      <c r="QBW11" s="531"/>
      <c r="QBX11" s="531"/>
      <c r="QBY11" s="531"/>
      <c r="QBZ11" s="531"/>
      <c r="QCA11" s="531"/>
      <c r="QCB11" s="531"/>
      <c r="QCC11" s="531"/>
      <c r="QCD11" s="531"/>
      <c r="QCE11" s="531"/>
      <c r="QCF11" s="531"/>
      <c r="QCG11" s="531"/>
      <c r="QCH11" s="531"/>
      <c r="QCI11" s="531"/>
      <c r="QCJ11" s="531"/>
      <c r="QCK11" s="531"/>
      <c r="QCL11" s="531"/>
      <c r="QCM11" s="531"/>
      <c r="QCN11" s="531"/>
      <c r="QCO11" s="531"/>
      <c r="QCP11" s="531"/>
      <c r="QCQ11" s="531"/>
      <c r="QCR11" s="531"/>
      <c r="QCS11" s="531"/>
      <c r="QCT11" s="531"/>
      <c r="QCU11" s="531"/>
      <c r="QCV11" s="531"/>
      <c r="QCW11" s="531"/>
      <c r="QCX11" s="531"/>
      <c r="QCY11" s="531"/>
      <c r="QCZ11" s="531"/>
      <c r="QDA11" s="531"/>
      <c r="QDB11" s="531"/>
      <c r="QDC11" s="531"/>
      <c r="QDD11" s="531"/>
      <c r="QDE11" s="531"/>
      <c r="QDF11" s="531"/>
      <c r="QDG11" s="531"/>
      <c r="QDH11" s="531"/>
      <c r="QDI11" s="531"/>
      <c r="QDJ11" s="531"/>
      <c r="QDK11" s="531"/>
      <c r="QDL11" s="531"/>
      <c r="QDM11" s="531"/>
      <c r="QDN11" s="531"/>
      <c r="QDO11" s="531"/>
      <c r="QDP11" s="531"/>
      <c r="QDQ11" s="531"/>
      <c r="QDR11" s="531"/>
      <c r="QDS11" s="531"/>
      <c r="QDT11" s="531"/>
      <c r="QDU11" s="531"/>
      <c r="QDV11" s="531"/>
      <c r="QDW11" s="531"/>
      <c r="QDX11" s="531"/>
      <c r="QDY11" s="531"/>
      <c r="QDZ11" s="531"/>
      <c r="QEA11" s="531"/>
      <c r="QEB11" s="531"/>
      <c r="QEC11" s="531"/>
      <c r="QED11" s="531"/>
      <c r="QEE11" s="531"/>
      <c r="QEF11" s="531"/>
      <c r="QEG11" s="531"/>
      <c r="QEH11" s="531"/>
      <c r="QEI11" s="531"/>
      <c r="QEJ11" s="531"/>
      <c r="QEK11" s="531"/>
      <c r="QEL11" s="531"/>
      <c r="QEM11" s="531"/>
      <c r="QEN11" s="531"/>
      <c r="QEO11" s="531"/>
      <c r="QEP11" s="531"/>
      <c r="QEQ11" s="531"/>
      <c r="QER11" s="531"/>
      <c r="QES11" s="531"/>
      <c r="QET11" s="531"/>
      <c r="QEU11" s="531"/>
      <c r="QEV11" s="531"/>
      <c r="QEW11" s="531"/>
      <c r="QEX11" s="531"/>
      <c r="QEY11" s="531"/>
      <c r="QEZ11" s="531"/>
      <c r="QFA11" s="531"/>
      <c r="QFB11" s="531"/>
      <c r="QFC11" s="531"/>
      <c r="QFD11" s="531"/>
      <c r="QFE11" s="531"/>
      <c r="QFF11" s="531"/>
      <c r="QFG11" s="531"/>
      <c r="QFH11" s="531"/>
      <c r="QFI11" s="531"/>
      <c r="QFJ11" s="531"/>
      <c r="QFK11" s="531"/>
      <c r="QFL11" s="531"/>
      <c r="QFM11" s="531"/>
      <c r="QFN11" s="531"/>
      <c r="QFO11" s="531"/>
      <c r="QFP11" s="531"/>
      <c r="QFQ11" s="531"/>
      <c r="QFR11" s="531"/>
      <c r="QFS11" s="531"/>
      <c r="QFT11" s="531"/>
      <c r="QFU11" s="531"/>
      <c r="QFV11" s="531"/>
      <c r="QFW11" s="531"/>
      <c r="QFX11" s="531"/>
      <c r="QFY11" s="531"/>
      <c r="QFZ11" s="531"/>
      <c r="QGA11" s="531"/>
      <c r="QGB11" s="531"/>
      <c r="QGC11" s="531"/>
      <c r="QGD11" s="531"/>
      <c r="QGE11" s="531"/>
      <c r="QGF11" s="531"/>
      <c r="QGG11" s="531"/>
      <c r="QGH11" s="531"/>
      <c r="QGI11" s="531"/>
      <c r="QGJ11" s="531"/>
      <c r="QGK11" s="531"/>
      <c r="QGL11" s="531"/>
      <c r="QGM11" s="531"/>
      <c r="QGN11" s="531"/>
      <c r="QGO11" s="531"/>
      <c r="QGP11" s="531"/>
      <c r="QGQ11" s="531"/>
      <c r="QGR11" s="531"/>
      <c r="QGS11" s="531"/>
      <c r="QGT11" s="531"/>
      <c r="QGU11" s="531"/>
      <c r="QGV11" s="531"/>
      <c r="QGW11" s="531"/>
      <c r="QGX11" s="531"/>
      <c r="QGY11" s="531"/>
      <c r="QGZ11" s="531"/>
      <c r="QHA11" s="531"/>
      <c r="QHB11" s="531"/>
      <c r="QHC11" s="531"/>
      <c r="QHD11" s="531"/>
      <c r="QHE11" s="531"/>
      <c r="QHF11" s="531"/>
      <c r="QHG11" s="531"/>
      <c r="QHH11" s="531"/>
      <c r="QHI11" s="531"/>
      <c r="QHJ11" s="531"/>
      <c r="QHK11" s="531"/>
      <c r="QHL11" s="531"/>
      <c r="QHM11" s="531"/>
      <c r="QHN11" s="531"/>
      <c r="QHO11" s="531"/>
      <c r="QHP11" s="531"/>
      <c r="QHQ11" s="531"/>
      <c r="QHR11" s="531"/>
      <c r="QHS11" s="531"/>
      <c r="QHT11" s="531"/>
      <c r="QHU11" s="531"/>
      <c r="QHV11" s="531"/>
      <c r="QHW11" s="531"/>
      <c r="QHX11" s="531"/>
      <c r="QHY11" s="531"/>
      <c r="QHZ11" s="531"/>
      <c r="QIA11" s="531"/>
      <c r="QIB11" s="531"/>
      <c r="QIC11" s="531"/>
      <c r="QID11" s="531"/>
      <c r="QIE11" s="531"/>
      <c r="QIF11" s="531"/>
      <c r="QIG11" s="531"/>
      <c r="QIH11" s="531"/>
      <c r="QII11" s="531"/>
      <c r="QIJ11" s="531"/>
      <c r="QIK11" s="531"/>
      <c r="QIL11" s="531"/>
      <c r="QIM11" s="531"/>
      <c r="QIN11" s="531"/>
      <c r="QIO11" s="531"/>
      <c r="QIP11" s="531"/>
      <c r="QIQ11" s="531"/>
      <c r="QIR11" s="531"/>
      <c r="QIS11" s="531"/>
      <c r="QIT11" s="531"/>
      <c r="QIU11" s="531"/>
      <c r="QIV11" s="531"/>
      <c r="QIW11" s="531"/>
      <c r="QIX11" s="531"/>
      <c r="QIY11" s="531"/>
      <c r="QIZ11" s="531"/>
      <c r="QJA11" s="531"/>
      <c r="QJB11" s="531"/>
      <c r="QJC11" s="531"/>
      <c r="QJD11" s="531"/>
      <c r="QJE11" s="531"/>
      <c r="QJF11" s="531"/>
      <c r="QJG11" s="531"/>
      <c r="QJH11" s="531"/>
      <c r="QJI11" s="531"/>
      <c r="QJJ11" s="531"/>
      <c r="QJK11" s="531"/>
      <c r="QJL11" s="531"/>
      <c r="QJM11" s="531"/>
      <c r="QJN11" s="531"/>
      <c r="QJO11" s="531"/>
      <c r="QJP11" s="531"/>
      <c r="QJQ11" s="531"/>
      <c r="QJR11" s="531"/>
      <c r="QJS11" s="531"/>
      <c r="QJT11" s="531"/>
      <c r="QJU11" s="531"/>
      <c r="QJV11" s="531"/>
      <c r="QJW11" s="531"/>
      <c r="QJX11" s="531"/>
      <c r="QJY11" s="531"/>
      <c r="QJZ11" s="531"/>
      <c r="QKA11" s="531"/>
      <c r="QKB11" s="531"/>
      <c r="QKC11" s="531"/>
      <c r="QKD11" s="531"/>
      <c r="QKE11" s="531"/>
      <c r="QKF11" s="531"/>
      <c r="QKG11" s="531"/>
      <c r="QKH11" s="531"/>
      <c r="QKI11" s="531"/>
      <c r="QKJ11" s="531"/>
      <c r="QKK11" s="531"/>
      <c r="QKL11" s="531"/>
      <c r="QKM11" s="531"/>
      <c r="QKN11" s="531"/>
      <c r="QKO11" s="531"/>
      <c r="QKP11" s="531"/>
      <c r="QKQ11" s="531"/>
      <c r="QKR11" s="531"/>
      <c r="QKS11" s="531"/>
      <c r="QKT11" s="531"/>
      <c r="QKU11" s="531"/>
      <c r="QKV11" s="531"/>
      <c r="QKW11" s="531"/>
      <c r="QKX11" s="531"/>
      <c r="QKY11" s="531"/>
      <c r="QKZ11" s="531"/>
      <c r="QLA11" s="531"/>
      <c r="QLB11" s="531"/>
      <c r="QLC11" s="531"/>
      <c r="QLD11" s="531"/>
      <c r="QLE11" s="531"/>
      <c r="QLF11" s="531"/>
      <c r="QLG11" s="531"/>
      <c r="QLH11" s="531"/>
      <c r="QLI11" s="531"/>
      <c r="QLJ11" s="531"/>
      <c r="QLK11" s="531"/>
      <c r="QLL11" s="531"/>
      <c r="QLM11" s="531"/>
      <c r="QLN11" s="531"/>
      <c r="QLO11" s="531"/>
      <c r="QLP11" s="531"/>
      <c r="QLQ11" s="531"/>
      <c r="QLR11" s="531"/>
      <c r="QLS11" s="531"/>
      <c r="QLT11" s="531"/>
      <c r="QLU11" s="531"/>
      <c r="QLV11" s="531"/>
      <c r="QLW11" s="531"/>
      <c r="QLX11" s="531"/>
      <c r="QLY11" s="531"/>
      <c r="QLZ11" s="531"/>
      <c r="QMA11" s="531"/>
      <c r="QMB11" s="531"/>
      <c r="QMC11" s="531"/>
      <c r="QMD11" s="531"/>
      <c r="QME11" s="531"/>
      <c r="QMF11" s="531"/>
      <c r="QMG11" s="531"/>
      <c r="QMH11" s="531"/>
      <c r="QMI11" s="531"/>
      <c r="QMJ11" s="531"/>
      <c r="QMK11" s="531"/>
      <c r="QML11" s="531"/>
      <c r="QMM11" s="531"/>
      <c r="QMN11" s="531"/>
      <c r="QMO11" s="531"/>
      <c r="QMP11" s="531"/>
      <c r="QMQ11" s="531"/>
      <c r="QMR11" s="531"/>
      <c r="QMS11" s="531"/>
      <c r="QMT11" s="531"/>
      <c r="QMU11" s="531"/>
      <c r="QMV11" s="531"/>
      <c r="QMW11" s="531"/>
      <c r="QMX11" s="531"/>
      <c r="QMY11" s="531"/>
      <c r="QMZ11" s="531"/>
      <c r="QNA11" s="531"/>
      <c r="QNB11" s="531"/>
      <c r="QNC11" s="531"/>
      <c r="QND11" s="531"/>
      <c r="QNE11" s="531"/>
      <c r="QNF11" s="531"/>
      <c r="QNG11" s="531"/>
      <c r="QNH11" s="531"/>
      <c r="QNI11" s="531"/>
      <c r="QNJ11" s="531"/>
      <c r="QNK11" s="531"/>
      <c r="QNL11" s="531"/>
      <c r="QNM11" s="531"/>
      <c r="QNN11" s="531"/>
      <c r="QNO11" s="531"/>
      <c r="QNP11" s="531"/>
      <c r="QNQ11" s="531"/>
      <c r="QNR11" s="531"/>
      <c r="QNS11" s="531"/>
      <c r="QNT11" s="531"/>
      <c r="QNU11" s="531"/>
      <c r="QNV11" s="531"/>
      <c r="QNW11" s="531"/>
      <c r="QNX11" s="531"/>
      <c r="QNY11" s="531"/>
      <c r="QNZ11" s="531"/>
      <c r="QOA11" s="531"/>
      <c r="QOB11" s="531"/>
      <c r="QOC11" s="531"/>
      <c r="QOD11" s="531"/>
      <c r="QOE11" s="531"/>
      <c r="QOF11" s="531"/>
      <c r="QOG11" s="531"/>
      <c r="QOH11" s="531"/>
      <c r="QOI11" s="531"/>
      <c r="QOJ11" s="531"/>
      <c r="QOK11" s="531"/>
      <c r="QOL11" s="531"/>
      <c r="QOM11" s="531"/>
      <c r="QON11" s="531"/>
      <c r="QOO11" s="531"/>
      <c r="QOP11" s="531"/>
      <c r="QOQ11" s="531"/>
      <c r="QOR11" s="531"/>
      <c r="QOS11" s="531"/>
      <c r="QOT11" s="531"/>
      <c r="QOU11" s="531"/>
      <c r="QOV11" s="531"/>
      <c r="QOW11" s="531"/>
      <c r="QOX11" s="531"/>
      <c r="QOY11" s="531"/>
      <c r="QOZ11" s="531"/>
      <c r="QPA11" s="531"/>
      <c r="QPB11" s="531"/>
      <c r="QPC11" s="531"/>
      <c r="QPD11" s="531"/>
      <c r="QPE11" s="531"/>
      <c r="QPF11" s="531"/>
      <c r="QPG11" s="531"/>
      <c r="QPH11" s="531"/>
      <c r="QPI11" s="531"/>
      <c r="QPJ11" s="531"/>
      <c r="QPK11" s="531"/>
      <c r="QPL11" s="531"/>
      <c r="QPM11" s="531"/>
      <c r="QPN11" s="531"/>
      <c r="QPO11" s="531"/>
      <c r="QPP11" s="531"/>
      <c r="QPQ11" s="531"/>
      <c r="QPR11" s="531"/>
      <c r="QPS11" s="531"/>
      <c r="QPT11" s="531"/>
      <c r="QPU11" s="531"/>
      <c r="QPV11" s="531"/>
      <c r="QPW11" s="531"/>
      <c r="QPX11" s="531"/>
      <c r="QPY11" s="531"/>
      <c r="QPZ11" s="531"/>
      <c r="QQA11" s="531"/>
      <c r="QQB11" s="531"/>
      <c r="QQC11" s="531"/>
      <c r="QQD11" s="531"/>
      <c r="QQE11" s="531"/>
      <c r="QQF11" s="531"/>
      <c r="QQG11" s="531"/>
      <c r="QQH11" s="531"/>
      <c r="QQI11" s="531"/>
      <c r="QQJ11" s="531"/>
      <c r="QQK11" s="531"/>
      <c r="QQL11" s="531"/>
      <c r="QQM11" s="531"/>
      <c r="QQN11" s="531"/>
      <c r="QQO11" s="531"/>
      <c r="QQP11" s="531"/>
      <c r="QQQ11" s="531"/>
      <c r="QQR11" s="531"/>
      <c r="QQS11" s="531"/>
      <c r="QQT11" s="531"/>
      <c r="QQU11" s="531"/>
      <c r="QQV11" s="531"/>
      <c r="QQW11" s="531"/>
      <c r="QQX11" s="531"/>
      <c r="QQY11" s="531"/>
      <c r="QQZ11" s="531"/>
      <c r="QRA11" s="531"/>
      <c r="QRB11" s="531"/>
      <c r="QRC11" s="531"/>
      <c r="QRD11" s="531"/>
      <c r="QRE11" s="531"/>
      <c r="QRF11" s="531"/>
      <c r="QRG11" s="531"/>
      <c r="QRH11" s="531"/>
      <c r="QRI11" s="531"/>
      <c r="QRJ11" s="531"/>
      <c r="QRK11" s="531"/>
      <c r="QRL11" s="531"/>
      <c r="QRM11" s="531"/>
      <c r="QRN11" s="531"/>
      <c r="QRO11" s="531"/>
      <c r="QRP11" s="531"/>
      <c r="QRQ11" s="531"/>
      <c r="QRR11" s="531"/>
      <c r="QRS11" s="531"/>
      <c r="QRT11" s="531"/>
      <c r="QRU11" s="531"/>
      <c r="QRV11" s="531"/>
      <c r="QRW11" s="531"/>
      <c r="QRX11" s="531"/>
      <c r="QRY11" s="531"/>
      <c r="QRZ11" s="531"/>
      <c r="QSA11" s="531"/>
      <c r="QSB11" s="531"/>
      <c r="QSC11" s="531"/>
      <c r="QSD11" s="531"/>
      <c r="QSE11" s="531"/>
      <c r="QSF11" s="531"/>
      <c r="QSG11" s="531"/>
      <c r="QSH11" s="531"/>
      <c r="QSI11" s="531"/>
      <c r="QSJ11" s="531"/>
      <c r="QSK11" s="531"/>
      <c r="QSL11" s="531"/>
      <c r="QSM11" s="531"/>
      <c r="QSN11" s="531"/>
      <c r="QSO11" s="531"/>
      <c r="QSP11" s="531"/>
      <c r="QSQ11" s="531"/>
      <c r="QSR11" s="531"/>
      <c r="QSS11" s="531"/>
      <c r="QST11" s="531"/>
      <c r="QSU11" s="531"/>
      <c r="QSV11" s="531"/>
      <c r="QSW11" s="531"/>
      <c r="QSX11" s="531"/>
      <c r="QSY11" s="531"/>
      <c r="QSZ11" s="531"/>
      <c r="QTA11" s="531"/>
      <c r="QTB11" s="531"/>
      <c r="QTC11" s="531"/>
      <c r="QTD11" s="531"/>
      <c r="QTE11" s="531"/>
      <c r="QTF11" s="531"/>
      <c r="QTG11" s="531"/>
      <c r="QTH11" s="531"/>
      <c r="QTI11" s="531"/>
      <c r="QTJ11" s="531"/>
      <c r="QTK11" s="531"/>
      <c r="QTL11" s="531"/>
      <c r="QTM11" s="531"/>
      <c r="QTN11" s="531"/>
      <c r="QTO11" s="531"/>
      <c r="QTP11" s="531"/>
      <c r="QTQ11" s="531"/>
      <c r="QTR11" s="531"/>
      <c r="QTS11" s="531"/>
      <c r="QTT11" s="531"/>
      <c r="QTU11" s="531"/>
      <c r="QTV11" s="531"/>
      <c r="QTW11" s="531"/>
      <c r="QTX11" s="531"/>
      <c r="QTY11" s="531"/>
      <c r="QTZ11" s="531"/>
      <c r="QUA11" s="531"/>
      <c r="QUB11" s="531"/>
      <c r="QUC11" s="531"/>
      <c r="QUD11" s="531"/>
      <c r="QUE11" s="531"/>
      <c r="QUF11" s="531"/>
      <c r="QUG11" s="531"/>
      <c r="QUH11" s="531"/>
      <c r="QUI11" s="531"/>
      <c r="QUJ11" s="531"/>
      <c r="QUK11" s="531"/>
      <c r="QUL11" s="531"/>
      <c r="QUM11" s="531"/>
      <c r="QUN11" s="531"/>
      <c r="QUO11" s="531"/>
      <c r="QUP11" s="531"/>
      <c r="QUQ11" s="531"/>
      <c r="QUR11" s="531"/>
      <c r="QUS11" s="531"/>
      <c r="QUT11" s="531"/>
      <c r="QUU11" s="531"/>
      <c r="QUV11" s="531"/>
      <c r="QUW11" s="531"/>
      <c r="QUX11" s="531"/>
      <c r="QUY11" s="531"/>
      <c r="QUZ11" s="531"/>
      <c r="QVA11" s="531"/>
      <c r="QVB11" s="531"/>
      <c r="QVC11" s="531"/>
      <c r="QVD11" s="531"/>
      <c r="QVE11" s="531"/>
      <c r="QVF11" s="531"/>
      <c r="QVG11" s="531"/>
      <c r="QVH11" s="531"/>
      <c r="QVI11" s="531"/>
      <c r="QVJ11" s="531"/>
      <c r="QVK11" s="531"/>
      <c r="QVL11" s="531"/>
      <c r="QVM11" s="531"/>
      <c r="QVN11" s="531"/>
      <c r="QVO11" s="531"/>
      <c r="QVP11" s="531"/>
      <c r="QVQ11" s="531"/>
      <c r="QVR11" s="531"/>
      <c r="QVS11" s="531"/>
      <c r="QVT11" s="531"/>
      <c r="QVU11" s="531"/>
      <c r="QVV11" s="531"/>
      <c r="QVW11" s="531"/>
      <c r="QVX11" s="531"/>
      <c r="QVY11" s="531"/>
      <c r="QVZ11" s="531"/>
      <c r="QWA11" s="531"/>
      <c r="QWB11" s="531"/>
      <c r="QWC11" s="531"/>
      <c r="QWD11" s="531"/>
      <c r="QWE11" s="531"/>
      <c r="QWF11" s="531"/>
      <c r="QWG11" s="531"/>
      <c r="QWH11" s="531"/>
      <c r="QWI11" s="531"/>
      <c r="QWJ11" s="531"/>
      <c r="QWK11" s="531"/>
      <c r="QWL11" s="531"/>
      <c r="QWM11" s="531"/>
      <c r="QWN11" s="531"/>
      <c r="QWO11" s="531"/>
      <c r="QWP11" s="531"/>
      <c r="QWQ11" s="531"/>
      <c r="QWR11" s="531"/>
      <c r="QWS11" s="531"/>
      <c r="QWT11" s="531"/>
      <c r="QWU11" s="531"/>
      <c r="QWV11" s="531"/>
      <c r="QWW11" s="531"/>
      <c r="QWX11" s="531"/>
      <c r="QWY11" s="531"/>
      <c r="QWZ11" s="531"/>
      <c r="QXA11" s="531"/>
      <c r="QXB11" s="531"/>
      <c r="QXC11" s="531"/>
      <c r="QXD11" s="531"/>
      <c r="QXE11" s="531"/>
      <c r="QXF11" s="531"/>
      <c r="QXG11" s="531"/>
      <c r="QXH11" s="531"/>
      <c r="QXI11" s="531"/>
      <c r="QXJ11" s="531"/>
      <c r="QXK11" s="531"/>
      <c r="QXL11" s="531"/>
      <c r="QXM11" s="531"/>
      <c r="QXN11" s="531"/>
      <c r="QXO11" s="531"/>
      <c r="QXP11" s="531"/>
      <c r="QXQ11" s="531"/>
      <c r="QXR11" s="531"/>
      <c r="QXS11" s="531"/>
      <c r="QXT11" s="531"/>
      <c r="QXU11" s="531"/>
      <c r="QXV11" s="531"/>
      <c r="QXW11" s="531"/>
      <c r="QXX11" s="531"/>
      <c r="QXY11" s="531"/>
      <c r="QXZ11" s="531"/>
      <c r="QYA11" s="531"/>
      <c r="QYB11" s="531"/>
      <c r="QYC11" s="531"/>
      <c r="QYD11" s="531"/>
      <c r="QYE11" s="531"/>
      <c r="QYF11" s="531"/>
      <c r="QYG11" s="531"/>
      <c r="QYH11" s="531"/>
      <c r="QYI11" s="531"/>
      <c r="QYJ11" s="531"/>
      <c r="QYK11" s="531"/>
      <c r="QYL11" s="531"/>
      <c r="QYM11" s="531"/>
      <c r="QYN11" s="531"/>
      <c r="QYO11" s="531"/>
      <c r="QYP11" s="531"/>
      <c r="QYQ11" s="531"/>
      <c r="QYR11" s="531"/>
      <c r="QYS11" s="531"/>
      <c r="QYT11" s="531"/>
      <c r="QYU11" s="531"/>
      <c r="QYV11" s="531"/>
      <c r="QYW11" s="531"/>
      <c r="QYX11" s="531"/>
      <c r="QYY11" s="531"/>
      <c r="QYZ11" s="531"/>
      <c r="QZA11" s="531"/>
      <c r="QZB11" s="531"/>
      <c r="QZC11" s="531"/>
      <c r="QZD11" s="531"/>
      <c r="QZE11" s="531"/>
      <c r="QZF11" s="531"/>
      <c r="QZG11" s="531"/>
      <c r="QZH11" s="531"/>
      <c r="QZI11" s="531"/>
      <c r="QZJ11" s="531"/>
      <c r="QZK11" s="531"/>
      <c r="QZL11" s="531"/>
      <c r="QZM11" s="531"/>
      <c r="QZN11" s="531"/>
      <c r="QZO11" s="531"/>
      <c r="QZP11" s="531"/>
      <c r="QZQ11" s="531"/>
      <c r="QZR11" s="531"/>
      <c r="QZS11" s="531"/>
      <c r="QZT11" s="531"/>
      <c r="QZU11" s="531"/>
      <c r="QZV11" s="531"/>
      <c r="QZW11" s="531"/>
      <c r="QZX11" s="531"/>
      <c r="QZY11" s="531"/>
      <c r="QZZ11" s="531"/>
      <c r="RAA11" s="531"/>
      <c r="RAB11" s="531"/>
      <c r="RAC11" s="531"/>
      <c r="RAD11" s="531"/>
      <c r="RAE11" s="531"/>
      <c r="RAF11" s="531"/>
      <c r="RAG11" s="531"/>
      <c r="RAH11" s="531"/>
      <c r="RAI11" s="531"/>
      <c r="RAJ11" s="531"/>
      <c r="RAK11" s="531"/>
      <c r="RAL11" s="531"/>
      <c r="RAM11" s="531"/>
      <c r="RAN11" s="531"/>
      <c r="RAO11" s="531"/>
      <c r="RAP11" s="531"/>
      <c r="RAQ11" s="531"/>
      <c r="RAR11" s="531"/>
      <c r="RAS11" s="531"/>
      <c r="RAT11" s="531"/>
      <c r="RAU11" s="531"/>
      <c r="RAV11" s="531"/>
      <c r="RAW11" s="531"/>
      <c r="RAX11" s="531"/>
      <c r="RAY11" s="531"/>
      <c r="RAZ11" s="531"/>
      <c r="RBA11" s="531"/>
      <c r="RBB11" s="531"/>
      <c r="RBC11" s="531"/>
      <c r="RBD11" s="531"/>
      <c r="RBE11" s="531"/>
      <c r="RBF11" s="531"/>
      <c r="RBG11" s="531"/>
      <c r="RBH11" s="531"/>
      <c r="RBI11" s="531"/>
      <c r="RBJ11" s="531"/>
      <c r="RBK11" s="531"/>
      <c r="RBL11" s="531"/>
      <c r="RBM11" s="531"/>
      <c r="RBN11" s="531"/>
      <c r="RBO11" s="531"/>
      <c r="RBP11" s="531"/>
      <c r="RBQ11" s="531"/>
      <c r="RBR11" s="531"/>
      <c r="RBS11" s="531"/>
      <c r="RBT11" s="531"/>
      <c r="RBU11" s="531"/>
      <c r="RBV11" s="531"/>
      <c r="RBW11" s="531"/>
      <c r="RBX11" s="531"/>
      <c r="RBY11" s="531"/>
      <c r="RBZ11" s="531"/>
      <c r="RCA11" s="531"/>
      <c r="RCB11" s="531"/>
      <c r="RCC11" s="531"/>
      <c r="RCD11" s="531"/>
      <c r="RCE11" s="531"/>
      <c r="RCF11" s="531"/>
      <c r="RCG11" s="531"/>
      <c r="RCH11" s="531"/>
      <c r="RCI11" s="531"/>
      <c r="RCJ11" s="531"/>
      <c r="RCK11" s="531"/>
      <c r="RCL11" s="531"/>
      <c r="RCM11" s="531"/>
      <c r="RCN11" s="531"/>
      <c r="RCO11" s="531"/>
      <c r="RCP11" s="531"/>
      <c r="RCQ11" s="531"/>
      <c r="RCR11" s="531"/>
      <c r="RCS11" s="531"/>
      <c r="RCT11" s="531"/>
      <c r="RCU11" s="531"/>
      <c r="RCV11" s="531"/>
      <c r="RCW11" s="531"/>
      <c r="RCX11" s="531"/>
      <c r="RCY11" s="531"/>
      <c r="RCZ11" s="531"/>
      <c r="RDA11" s="531"/>
      <c r="RDB11" s="531"/>
      <c r="RDC11" s="531"/>
      <c r="RDD11" s="531"/>
      <c r="RDE11" s="531"/>
      <c r="RDF11" s="531"/>
      <c r="RDG11" s="531"/>
      <c r="RDH11" s="531"/>
      <c r="RDI11" s="531"/>
      <c r="RDJ11" s="531"/>
      <c r="RDK11" s="531"/>
      <c r="RDL11" s="531"/>
      <c r="RDM11" s="531"/>
      <c r="RDN11" s="531"/>
      <c r="RDO11" s="531"/>
      <c r="RDP11" s="531"/>
      <c r="RDQ11" s="531"/>
      <c r="RDR11" s="531"/>
      <c r="RDS11" s="531"/>
      <c r="RDT11" s="531"/>
      <c r="RDU11" s="531"/>
      <c r="RDV11" s="531"/>
      <c r="RDW11" s="531"/>
      <c r="RDX11" s="531"/>
      <c r="RDY11" s="531"/>
      <c r="RDZ11" s="531"/>
      <c r="REA11" s="531"/>
      <c r="REB11" s="531"/>
      <c r="REC11" s="531"/>
      <c r="RED11" s="531"/>
      <c r="REE11" s="531"/>
      <c r="REF11" s="531"/>
      <c r="REG11" s="531"/>
      <c r="REH11" s="531"/>
      <c r="REI11" s="531"/>
      <c r="REJ11" s="531"/>
      <c r="REK11" s="531"/>
      <c r="REL11" s="531"/>
      <c r="REM11" s="531"/>
      <c r="REN11" s="531"/>
      <c r="REO11" s="531"/>
      <c r="REP11" s="531"/>
      <c r="REQ11" s="531"/>
      <c r="RER11" s="531"/>
      <c r="RES11" s="531"/>
      <c r="RET11" s="531"/>
      <c r="REU11" s="531"/>
      <c r="REV11" s="531"/>
      <c r="REW11" s="531"/>
      <c r="REX11" s="531"/>
      <c r="REY11" s="531"/>
      <c r="REZ11" s="531"/>
      <c r="RFA11" s="531"/>
      <c r="RFB11" s="531"/>
      <c r="RFC11" s="531"/>
      <c r="RFD11" s="531"/>
      <c r="RFE11" s="531"/>
      <c r="RFF11" s="531"/>
      <c r="RFG11" s="531"/>
      <c r="RFH11" s="531"/>
      <c r="RFI11" s="531"/>
      <c r="RFJ11" s="531"/>
      <c r="RFK11" s="531"/>
      <c r="RFL11" s="531"/>
      <c r="RFM11" s="531"/>
      <c r="RFN11" s="531"/>
      <c r="RFO11" s="531"/>
      <c r="RFP11" s="531"/>
      <c r="RFQ11" s="531"/>
      <c r="RFR11" s="531"/>
      <c r="RFS11" s="531"/>
      <c r="RFT11" s="531"/>
      <c r="RFU11" s="531"/>
      <c r="RFV11" s="531"/>
      <c r="RFW11" s="531"/>
      <c r="RFX11" s="531"/>
      <c r="RFY11" s="531"/>
      <c r="RFZ11" s="531"/>
      <c r="RGA11" s="531"/>
      <c r="RGB11" s="531"/>
      <c r="RGC11" s="531"/>
      <c r="RGD11" s="531"/>
      <c r="RGE11" s="531"/>
      <c r="RGF11" s="531"/>
      <c r="RGG11" s="531"/>
      <c r="RGH11" s="531"/>
      <c r="RGI11" s="531"/>
      <c r="RGJ11" s="531"/>
      <c r="RGK11" s="531"/>
      <c r="RGL11" s="531"/>
      <c r="RGM11" s="531"/>
      <c r="RGN11" s="531"/>
      <c r="RGO11" s="531"/>
      <c r="RGP11" s="531"/>
      <c r="RGQ11" s="531"/>
      <c r="RGR11" s="531"/>
      <c r="RGS11" s="531"/>
      <c r="RGT11" s="531"/>
      <c r="RGU11" s="531"/>
      <c r="RGV11" s="531"/>
      <c r="RGW11" s="531"/>
      <c r="RGX11" s="531"/>
      <c r="RGY11" s="531"/>
      <c r="RGZ11" s="531"/>
      <c r="RHA11" s="531"/>
      <c r="RHB11" s="531"/>
      <c r="RHC11" s="531"/>
      <c r="RHD11" s="531"/>
      <c r="RHE11" s="531"/>
      <c r="RHF11" s="531"/>
      <c r="RHG11" s="531"/>
      <c r="RHH11" s="531"/>
      <c r="RHI11" s="531"/>
      <c r="RHJ11" s="531"/>
      <c r="RHK11" s="531"/>
      <c r="RHL11" s="531"/>
      <c r="RHM11" s="531"/>
      <c r="RHN11" s="531"/>
      <c r="RHO11" s="531"/>
      <c r="RHP11" s="531"/>
      <c r="RHQ11" s="531"/>
      <c r="RHR11" s="531"/>
      <c r="RHS11" s="531"/>
      <c r="RHT11" s="531"/>
      <c r="RHU11" s="531"/>
      <c r="RHV11" s="531"/>
      <c r="RHW11" s="531"/>
      <c r="RHX11" s="531"/>
      <c r="RHY11" s="531"/>
      <c r="RHZ11" s="531"/>
      <c r="RIA11" s="531"/>
      <c r="RIB11" s="531"/>
      <c r="RIC11" s="531"/>
      <c r="RID11" s="531"/>
      <c r="RIE11" s="531"/>
      <c r="RIF11" s="531"/>
      <c r="RIG11" s="531"/>
      <c r="RIH11" s="531"/>
      <c r="RII11" s="531"/>
      <c r="RIJ11" s="531"/>
      <c r="RIK11" s="531"/>
      <c r="RIL11" s="531"/>
      <c r="RIM11" s="531"/>
      <c r="RIN11" s="531"/>
      <c r="RIO11" s="531"/>
      <c r="RIP11" s="531"/>
      <c r="RIQ11" s="531"/>
      <c r="RIR11" s="531"/>
      <c r="RIS11" s="531"/>
      <c r="RIT11" s="531"/>
      <c r="RIU11" s="531"/>
      <c r="RIV11" s="531"/>
      <c r="RIW11" s="531"/>
      <c r="RIX11" s="531"/>
      <c r="RIY11" s="531"/>
      <c r="RIZ11" s="531"/>
      <c r="RJA11" s="531"/>
      <c r="RJB11" s="531"/>
      <c r="RJC11" s="531"/>
      <c r="RJD11" s="531"/>
      <c r="RJE11" s="531"/>
      <c r="RJF11" s="531"/>
      <c r="RJG11" s="531"/>
      <c r="RJH11" s="531"/>
      <c r="RJI11" s="531"/>
      <c r="RJJ11" s="531"/>
      <c r="RJK11" s="531"/>
      <c r="RJL11" s="531"/>
      <c r="RJM11" s="531"/>
      <c r="RJN11" s="531"/>
      <c r="RJO11" s="531"/>
      <c r="RJP11" s="531"/>
      <c r="RJQ11" s="531"/>
      <c r="RJR11" s="531"/>
      <c r="RJS11" s="531"/>
      <c r="RJT11" s="531"/>
      <c r="RJU11" s="531"/>
      <c r="RJV11" s="531"/>
      <c r="RJW11" s="531"/>
      <c r="RJX11" s="531"/>
      <c r="RJY11" s="531"/>
      <c r="RJZ11" s="531"/>
      <c r="RKA11" s="531"/>
      <c r="RKB11" s="531"/>
      <c r="RKC11" s="531"/>
      <c r="RKD11" s="531"/>
      <c r="RKE11" s="531"/>
      <c r="RKF11" s="531"/>
      <c r="RKG11" s="531"/>
      <c r="RKH11" s="531"/>
      <c r="RKI11" s="531"/>
      <c r="RKJ11" s="531"/>
      <c r="RKK11" s="531"/>
      <c r="RKL11" s="531"/>
      <c r="RKM11" s="531"/>
      <c r="RKN11" s="531"/>
      <c r="RKO11" s="531"/>
      <c r="RKP11" s="531"/>
      <c r="RKQ11" s="531"/>
      <c r="RKR11" s="531"/>
      <c r="RKS11" s="531"/>
      <c r="RKT11" s="531"/>
      <c r="RKU11" s="531"/>
      <c r="RKV11" s="531"/>
      <c r="RKW11" s="531"/>
      <c r="RKX11" s="531"/>
      <c r="RKY11" s="531"/>
      <c r="RKZ11" s="531"/>
      <c r="RLA11" s="531"/>
      <c r="RLB11" s="531"/>
      <c r="RLC11" s="531"/>
      <c r="RLD11" s="531"/>
      <c r="RLE11" s="531"/>
      <c r="RLF11" s="531"/>
      <c r="RLG11" s="531"/>
      <c r="RLH11" s="531"/>
      <c r="RLI11" s="531"/>
      <c r="RLJ11" s="531"/>
      <c r="RLK11" s="531"/>
      <c r="RLL11" s="531"/>
      <c r="RLM11" s="531"/>
      <c r="RLN11" s="531"/>
      <c r="RLO11" s="531"/>
      <c r="RLP11" s="531"/>
      <c r="RLQ11" s="531"/>
      <c r="RLR11" s="531"/>
      <c r="RLS11" s="531"/>
      <c r="RLT11" s="531"/>
      <c r="RLU11" s="531"/>
      <c r="RLV11" s="531"/>
      <c r="RLW11" s="531"/>
      <c r="RLX11" s="531"/>
      <c r="RLY11" s="531"/>
      <c r="RLZ11" s="531"/>
      <c r="RMA11" s="531"/>
      <c r="RMB11" s="531"/>
      <c r="RMC11" s="531"/>
      <c r="RMD11" s="531"/>
      <c r="RME11" s="531"/>
      <c r="RMF11" s="531"/>
      <c r="RMG11" s="531"/>
      <c r="RMH11" s="531"/>
      <c r="RMI11" s="531"/>
      <c r="RMJ11" s="531"/>
      <c r="RMK11" s="531"/>
      <c r="RML11" s="531"/>
      <c r="RMM11" s="531"/>
      <c r="RMN11" s="531"/>
      <c r="RMO11" s="531"/>
      <c r="RMP11" s="531"/>
      <c r="RMQ11" s="531"/>
      <c r="RMR11" s="531"/>
      <c r="RMS11" s="531"/>
      <c r="RMT11" s="531"/>
      <c r="RMU11" s="531"/>
      <c r="RMV11" s="531"/>
      <c r="RMW11" s="531"/>
      <c r="RMX11" s="531"/>
      <c r="RMY11" s="531"/>
      <c r="RMZ11" s="531"/>
      <c r="RNA11" s="531"/>
      <c r="RNB11" s="531"/>
      <c r="RNC11" s="531"/>
      <c r="RND11" s="531"/>
      <c r="RNE11" s="531"/>
      <c r="RNF11" s="531"/>
      <c r="RNG11" s="531"/>
      <c r="RNH11" s="531"/>
      <c r="RNI11" s="531"/>
      <c r="RNJ11" s="531"/>
      <c r="RNK11" s="531"/>
      <c r="RNL11" s="531"/>
      <c r="RNM11" s="531"/>
      <c r="RNN11" s="531"/>
      <c r="RNO11" s="531"/>
      <c r="RNP11" s="531"/>
      <c r="RNQ11" s="531"/>
      <c r="RNR11" s="531"/>
      <c r="RNS11" s="531"/>
      <c r="RNT11" s="531"/>
      <c r="RNU11" s="531"/>
      <c r="RNV11" s="531"/>
      <c r="RNW11" s="531"/>
      <c r="RNX11" s="531"/>
      <c r="RNY11" s="531"/>
      <c r="RNZ11" s="531"/>
      <c r="ROA11" s="531"/>
      <c r="ROB11" s="531"/>
      <c r="ROC11" s="531"/>
      <c r="ROD11" s="531"/>
      <c r="ROE11" s="531"/>
      <c r="ROF11" s="531"/>
      <c r="ROG11" s="531"/>
      <c r="ROH11" s="531"/>
      <c r="ROI11" s="531"/>
      <c r="ROJ11" s="531"/>
      <c r="ROK11" s="531"/>
      <c r="ROL11" s="531"/>
      <c r="ROM11" s="531"/>
      <c r="RON11" s="531"/>
      <c r="ROO11" s="531"/>
      <c r="ROP11" s="531"/>
      <c r="ROQ11" s="531"/>
      <c r="ROR11" s="531"/>
      <c r="ROS11" s="531"/>
      <c r="ROT11" s="531"/>
      <c r="ROU11" s="531"/>
      <c r="ROV11" s="531"/>
      <c r="ROW11" s="531"/>
      <c r="ROX11" s="531"/>
      <c r="ROY11" s="531"/>
      <c r="ROZ11" s="531"/>
      <c r="RPA11" s="531"/>
      <c r="RPB11" s="531"/>
      <c r="RPC11" s="531"/>
      <c r="RPD11" s="531"/>
      <c r="RPE11" s="531"/>
      <c r="RPF11" s="531"/>
      <c r="RPG11" s="531"/>
      <c r="RPH11" s="531"/>
      <c r="RPI11" s="531"/>
      <c r="RPJ11" s="531"/>
      <c r="RPK11" s="531"/>
      <c r="RPL11" s="531"/>
      <c r="RPM11" s="531"/>
      <c r="RPN11" s="531"/>
      <c r="RPO11" s="531"/>
      <c r="RPP11" s="531"/>
      <c r="RPQ11" s="531"/>
      <c r="RPR11" s="531"/>
      <c r="RPS11" s="531"/>
      <c r="RPT11" s="531"/>
      <c r="RPU11" s="531"/>
      <c r="RPV11" s="531"/>
      <c r="RPW11" s="531"/>
      <c r="RPX11" s="531"/>
      <c r="RPY11" s="531"/>
      <c r="RPZ11" s="531"/>
      <c r="RQA11" s="531"/>
      <c r="RQB11" s="531"/>
      <c r="RQC11" s="531"/>
      <c r="RQD11" s="531"/>
      <c r="RQE11" s="531"/>
      <c r="RQF11" s="531"/>
      <c r="RQG11" s="531"/>
      <c r="RQH11" s="531"/>
      <c r="RQI11" s="531"/>
      <c r="RQJ11" s="531"/>
      <c r="RQK11" s="531"/>
      <c r="RQL11" s="531"/>
      <c r="RQM11" s="531"/>
      <c r="RQN11" s="531"/>
      <c r="RQO11" s="531"/>
      <c r="RQP11" s="531"/>
      <c r="RQQ11" s="531"/>
      <c r="RQR11" s="531"/>
      <c r="RQS11" s="531"/>
      <c r="RQT11" s="531"/>
      <c r="RQU11" s="531"/>
      <c r="RQV11" s="531"/>
      <c r="RQW11" s="531"/>
      <c r="RQX11" s="531"/>
      <c r="RQY11" s="531"/>
      <c r="RQZ11" s="531"/>
      <c r="RRA11" s="531"/>
      <c r="RRB11" s="531"/>
      <c r="RRC11" s="531"/>
      <c r="RRD11" s="531"/>
      <c r="RRE11" s="531"/>
      <c r="RRF11" s="531"/>
      <c r="RRG11" s="531"/>
      <c r="RRH11" s="531"/>
      <c r="RRI11" s="531"/>
      <c r="RRJ11" s="531"/>
      <c r="RRK11" s="531"/>
      <c r="RRL11" s="531"/>
      <c r="RRM11" s="531"/>
      <c r="RRN11" s="531"/>
      <c r="RRO11" s="531"/>
      <c r="RRP11" s="531"/>
      <c r="RRQ11" s="531"/>
      <c r="RRR11" s="531"/>
      <c r="RRS11" s="531"/>
      <c r="RRT11" s="531"/>
      <c r="RRU11" s="531"/>
      <c r="RRV11" s="531"/>
      <c r="RRW11" s="531"/>
      <c r="RRX11" s="531"/>
      <c r="RRY11" s="531"/>
      <c r="RRZ11" s="531"/>
      <c r="RSA11" s="531"/>
      <c r="RSB11" s="531"/>
      <c r="RSC11" s="531"/>
      <c r="RSD11" s="531"/>
      <c r="RSE11" s="531"/>
      <c r="RSF11" s="531"/>
      <c r="RSG11" s="531"/>
      <c r="RSH11" s="531"/>
      <c r="RSI11" s="531"/>
      <c r="RSJ11" s="531"/>
      <c r="RSK11" s="531"/>
      <c r="RSL11" s="531"/>
      <c r="RSM11" s="531"/>
      <c r="RSN11" s="531"/>
      <c r="RSO11" s="531"/>
      <c r="RSP11" s="531"/>
      <c r="RSQ11" s="531"/>
      <c r="RSR11" s="531"/>
      <c r="RSS11" s="531"/>
      <c r="RST11" s="531"/>
      <c r="RSU11" s="531"/>
      <c r="RSV11" s="531"/>
      <c r="RSW11" s="531"/>
      <c r="RSX11" s="531"/>
      <c r="RSY11" s="531"/>
      <c r="RSZ11" s="531"/>
      <c r="RTA11" s="531"/>
      <c r="RTB11" s="531"/>
      <c r="RTC11" s="531"/>
      <c r="RTD11" s="531"/>
      <c r="RTE11" s="531"/>
      <c r="RTF11" s="531"/>
      <c r="RTG11" s="531"/>
      <c r="RTH11" s="531"/>
      <c r="RTI11" s="531"/>
      <c r="RTJ11" s="531"/>
      <c r="RTK11" s="531"/>
      <c r="RTL11" s="531"/>
      <c r="RTM11" s="531"/>
      <c r="RTN11" s="531"/>
      <c r="RTO11" s="531"/>
      <c r="RTP11" s="531"/>
      <c r="RTQ11" s="531"/>
      <c r="RTR11" s="531"/>
      <c r="RTS11" s="531"/>
      <c r="RTT11" s="531"/>
      <c r="RTU11" s="531"/>
      <c r="RTV11" s="531"/>
      <c r="RTW11" s="531"/>
      <c r="RTX11" s="531"/>
      <c r="RTY11" s="531"/>
      <c r="RTZ11" s="531"/>
      <c r="RUA11" s="531"/>
      <c r="RUB11" s="531"/>
      <c r="RUC11" s="531"/>
      <c r="RUD11" s="531"/>
      <c r="RUE11" s="531"/>
      <c r="RUF11" s="531"/>
      <c r="RUG11" s="531"/>
      <c r="RUH11" s="531"/>
      <c r="RUI11" s="531"/>
      <c r="RUJ11" s="531"/>
      <c r="RUK11" s="531"/>
      <c r="RUL11" s="531"/>
      <c r="RUM11" s="531"/>
      <c r="RUN11" s="531"/>
      <c r="RUO11" s="531"/>
      <c r="RUP11" s="531"/>
      <c r="RUQ11" s="531"/>
      <c r="RUR11" s="531"/>
      <c r="RUS11" s="531"/>
      <c r="RUT11" s="531"/>
      <c r="RUU11" s="531"/>
      <c r="RUV11" s="531"/>
      <c r="RUW11" s="531"/>
      <c r="RUX11" s="531"/>
      <c r="RUY11" s="531"/>
      <c r="RUZ11" s="531"/>
      <c r="RVA11" s="531"/>
      <c r="RVB11" s="531"/>
      <c r="RVC11" s="531"/>
      <c r="RVD11" s="531"/>
      <c r="RVE11" s="531"/>
      <c r="RVF11" s="531"/>
      <c r="RVG11" s="531"/>
      <c r="RVH11" s="531"/>
      <c r="RVI11" s="531"/>
      <c r="RVJ11" s="531"/>
      <c r="RVK11" s="531"/>
      <c r="RVL11" s="531"/>
      <c r="RVM11" s="531"/>
      <c r="RVN11" s="531"/>
      <c r="RVO11" s="531"/>
      <c r="RVP11" s="531"/>
      <c r="RVQ11" s="531"/>
      <c r="RVR11" s="531"/>
      <c r="RVS11" s="531"/>
      <c r="RVT11" s="531"/>
      <c r="RVU11" s="531"/>
      <c r="RVV11" s="531"/>
      <c r="RVW11" s="531"/>
      <c r="RVX11" s="531"/>
      <c r="RVY11" s="531"/>
      <c r="RVZ11" s="531"/>
      <c r="RWA11" s="531"/>
      <c r="RWB11" s="531"/>
      <c r="RWC11" s="531"/>
      <c r="RWD11" s="531"/>
      <c r="RWE11" s="531"/>
      <c r="RWF11" s="531"/>
      <c r="RWG11" s="531"/>
      <c r="RWH11" s="531"/>
      <c r="RWI11" s="531"/>
      <c r="RWJ11" s="531"/>
      <c r="RWK11" s="531"/>
      <c r="RWL11" s="531"/>
      <c r="RWM11" s="531"/>
      <c r="RWN11" s="531"/>
      <c r="RWO11" s="531"/>
      <c r="RWP11" s="531"/>
      <c r="RWQ11" s="531"/>
      <c r="RWR11" s="531"/>
      <c r="RWS11" s="531"/>
      <c r="RWT11" s="531"/>
      <c r="RWU11" s="531"/>
      <c r="RWV11" s="531"/>
      <c r="RWW11" s="531"/>
      <c r="RWX11" s="531"/>
      <c r="RWY11" s="531"/>
      <c r="RWZ11" s="531"/>
      <c r="RXA11" s="531"/>
      <c r="RXB11" s="531"/>
      <c r="RXC11" s="531"/>
      <c r="RXD11" s="531"/>
      <c r="RXE11" s="531"/>
      <c r="RXF11" s="531"/>
      <c r="RXG11" s="531"/>
      <c r="RXH11" s="531"/>
      <c r="RXI11" s="531"/>
      <c r="RXJ11" s="531"/>
      <c r="RXK11" s="531"/>
      <c r="RXL11" s="531"/>
      <c r="RXM11" s="531"/>
      <c r="RXN11" s="531"/>
      <c r="RXO11" s="531"/>
      <c r="RXP11" s="531"/>
      <c r="RXQ11" s="531"/>
      <c r="RXR11" s="531"/>
      <c r="RXS11" s="531"/>
      <c r="RXT11" s="531"/>
      <c r="RXU11" s="531"/>
      <c r="RXV11" s="531"/>
      <c r="RXW11" s="531"/>
      <c r="RXX11" s="531"/>
      <c r="RXY11" s="531"/>
      <c r="RXZ11" s="531"/>
      <c r="RYA11" s="531"/>
      <c r="RYB11" s="531"/>
      <c r="RYC11" s="531"/>
      <c r="RYD11" s="531"/>
      <c r="RYE11" s="531"/>
      <c r="RYF11" s="531"/>
      <c r="RYG11" s="531"/>
      <c r="RYH11" s="531"/>
      <c r="RYI11" s="531"/>
      <c r="RYJ11" s="531"/>
      <c r="RYK11" s="531"/>
      <c r="RYL11" s="531"/>
      <c r="RYM11" s="531"/>
      <c r="RYN11" s="531"/>
      <c r="RYO11" s="531"/>
      <c r="RYP11" s="531"/>
      <c r="RYQ11" s="531"/>
      <c r="RYR11" s="531"/>
      <c r="RYS11" s="531"/>
      <c r="RYT11" s="531"/>
      <c r="RYU11" s="531"/>
      <c r="RYV11" s="531"/>
      <c r="RYW11" s="531"/>
      <c r="RYX11" s="531"/>
      <c r="RYY11" s="531"/>
      <c r="RYZ11" s="531"/>
      <c r="RZA11" s="531"/>
      <c r="RZB11" s="531"/>
      <c r="RZC11" s="531"/>
      <c r="RZD11" s="531"/>
      <c r="RZE11" s="531"/>
      <c r="RZF11" s="531"/>
      <c r="RZG11" s="531"/>
      <c r="RZH11" s="531"/>
      <c r="RZI11" s="531"/>
      <c r="RZJ11" s="531"/>
      <c r="RZK11" s="531"/>
      <c r="RZL11" s="531"/>
      <c r="RZM11" s="531"/>
      <c r="RZN11" s="531"/>
      <c r="RZO11" s="531"/>
      <c r="RZP11" s="531"/>
      <c r="RZQ11" s="531"/>
      <c r="RZR11" s="531"/>
      <c r="RZS11" s="531"/>
      <c r="RZT11" s="531"/>
      <c r="RZU11" s="531"/>
      <c r="RZV11" s="531"/>
      <c r="RZW11" s="531"/>
      <c r="RZX11" s="531"/>
      <c r="RZY11" s="531"/>
      <c r="RZZ11" s="531"/>
      <c r="SAA11" s="531"/>
      <c r="SAB11" s="531"/>
      <c r="SAC11" s="531"/>
      <c r="SAD11" s="531"/>
      <c r="SAE11" s="531"/>
      <c r="SAF11" s="531"/>
      <c r="SAG11" s="531"/>
      <c r="SAH11" s="531"/>
      <c r="SAI11" s="531"/>
      <c r="SAJ11" s="531"/>
      <c r="SAK11" s="531"/>
      <c r="SAL11" s="531"/>
      <c r="SAM11" s="531"/>
      <c r="SAN11" s="531"/>
      <c r="SAO11" s="531"/>
      <c r="SAP11" s="531"/>
      <c r="SAQ11" s="531"/>
      <c r="SAR11" s="531"/>
      <c r="SAS11" s="531"/>
      <c r="SAT11" s="531"/>
      <c r="SAU11" s="531"/>
      <c r="SAV11" s="531"/>
      <c r="SAW11" s="531"/>
      <c r="SAX11" s="531"/>
      <c r="SAY11" s="531"/>
      <c r="SAZ11" s="531"/>
      <c r="SBA11" s="531"/>
      <c r="SBB11" s="531"/>
      <c r="SBC11" s="531"/>
      <c r="SBD11" s="531"/>
      <c r="SBE11" s="531"/>
      <c r="SBF11" s="531"/>
      <c r="SBG11" s="531"/>
      <c r="SBH11" s="531"/>
      <c r="SBI11" s="531"/>
      <c r="SBJ11" s="531"/>
      <c r="SBK11" s="531"/>
      <c r="SBL11" s="531"/>
      <c r="SBM11" s="531"/>
      <c r="SBN11" s="531"/>
      <c r="SBO11" s="531"/>
      <c r="SBP11" s="531"/>
      <c r="SBQ11" s="531"/>
      <c r="SBR11" s="531"/>
      <c r="SBS11" s="531"/>
      <c r="SBT11" s="531"/>
      <c r="SBU11" s="531"/>
      <c r="SBV11" s="531"/>
      <c r="SBW11" s="531"/>
      <c r="SBX11" s="531"/>
      <c r="SBY11" s="531"/>
      <c r="SBZ11" s="531"/>
      <c r="SCA11" s="531"/>
      <c r="SCB11" s="531"/>
      <c r="SCC11" s="531"/>
      <c r="SCD11" s="531"/>
      <c r="SCE11" s="531"/>
      <c r="SCF11" s="531"/>
      <c r="SCG11" s="531"/>
      <c r="SCH11" s="531"/>
      <c r="SCI11" s="531"/>
      <c r="SCJ11" s="531"/>
      <c r="SCK11" s="531"/>
      <c r="SCL11" s="531"/>
      <c r="SCM11" s="531"/>
      <c r="SCN11" s="531"/>
      <c r="SCO11" s="531"/>
      <c r="SCP11" s="531"/>
      <c r="SCQ11" s="531"/>
      <c r="SCR11" s="531"/>
      <c r="SCS11" s="531"/>
      <c r="SCT11" s="531"/>
      <c r="SCU11" s="531"/>
      <c r="SCV11" s="531"/>
      <c r="SCW11" s="531"/>
      <c r="SCX11" s="531"/>
      <c r="SCY11" s="531"/>
      <c r="SCZ11" s="531"/>
      <c r="SDA11" s="531"/>
      <c r="SDB11" s="531"/>
      <c r="SDC11" s="531"/>
      <c r="SDD11" s="531"/>
      <c r="SDE11" s="531"/>
      <c r="SDF11" s="531"/>
      <c r="SDG11" s="531"/>
      <c r="SDH11" s="531"/>
      <c r="SDI11" s="531"/>
      <c r="SDJ11" s="531"/>
      <c r="SDK11" s="531"/>
      <c r="SDL11" s="531"/>
      <c r="SDM11" s="531"/>
      <c r="SDN11" s="531"/>
      <c r="SDO11" s="531"/>
      <c r="SDP11" s="531"/>
      <c r="SDQ11" s="531"/>
      <c r="SDR11" s="531"/>
      <c r="SDS11" s="531"/>
      <c r="SDT11" s="531"/>
      <c r="SDU11" s="531"/>
      <c r="SDV11" s="531"/>
      <c r="SDW11" s="531"/>
      <c r="SDX11" s="531"/>
      <c r="SDY11" s="531"/>
      <c r="SDZ11" s="531"/>
      <c r="SEA11" s="531"/>
      <c r="SEB11" s="531"/>
      <c r="SEC11" s="531"/>
      <c r="SED11" s="531"/>
      <c r="SEE11" s="531"/>
      <c r="SEF11" s="531"/>
      <c r="SEG11" s="531"/>
      <c r="SEH11" s="531"/>
      <c r="SEI11" s="531"/>
      <c r="SEJ11" s="531"/>
      <c r="SEK11" s="531"/>
      <c r="SEL11" s="531"/>
      <c r="SEM11" s="531"/>
      <c r="SEN11" s="531"/>
      <c r="SEO11" s="531"/>
      <c r="SEP11" s="531"/>
      <c r="SEQ11" s="531"/>
      <c r="SER11" s="531"/>
      <c r="SES11" s="531"/>
      <c r="SET11" s="531"/>
      <c r="SEU11" s="531"/>
      <c r="SEV11" s="531"/>
      <c r="SEW11" s="531"/>
      <c r="SEX11" s="531"/>
      <c r="SEY11" s="531"/>
      <c r="SEZ11" s="531"/>
      <c r="SFA11" s="531"/>
      <c r="SFB11" s="531"/>
      <c r="SFC11" s="531"/>
      <c r="SFD11" s="531"/>
      <c r="SFE11" s="531"/>
      <c r="SFF11" s="531"/>
      <c r="SFG11" s="531"/>
      <c r="SFH11" s="531"/>
      <c r="SFI11" s="531"/>
      <c r="SFJ11" s="531"/>
      <c r="SFK11" s="531"/>
      <c r="SFL11" s="531"/>
      <c r="SFM11" s="531"/>
      <c r="SFN11" s="531"/>
      <c r="SFO11" s="531"/>
      <c r="SFP11" s="531"/>
      <c r="SFQ11" s="531"/>
      <c r="SFR11" s="531"/>
      <c r="SFS11" s="531"/>
      <c r="SFT11" s="531"/>
      <c r="SFU11" s="531"/>
      <c r="SFV11" s="531"/>
      <c r="SFW11" s="531"/>
      <c r="SFX11" s="531"/>
      <c r="SFY11" s="531"/>
      <c r="SFZ11" s="531"/>
      <c r="SGA11" s="531"/>
      <c r="SGB11" s="531"/>
      <c r="SGC11" s="531"/>
      <c r="SGD11" s="531"/>
      <c r="SGE11" s="531"/>
      <c r="SGF11" s="531"/>
      <c r="SGG11" s="531"/>
      <c r="SGH11" s="531"/>
      <c r="SGI11" s="531"/>
      <c r="SGJ11" s="531"/>
      <c r="SGK11" s="531"/>
      <c r="SGL11" s="531"/>
      <c r="SGM11" s="531"/>
      <c r="SGN11" s="531"/>
      <c r="SGO11" s="531"/>
      <c r="SGP11" s="531"/>
      <c r="SGQ11" s="531"/>
      <c r="SGR11" s="531"/>
      <c r="SGS11" s="531"/>
      <c r="SGT11" s="531"/>
      <c r="SGU11" s="531"/>
      <c r="SGV11" s="531"/>
      <c r="SGW11" s="531"/>
      <c r="SGX11" s="531"/>
      <c r="SGY11" s="531"/>
      <c r="SGZ11" s="531"/>
      <c r="SHA11" s="531"/>
      <c r="SHB11" s="531"/>
      <c r="SHC11" s="531"/>
      <c r="SHD11" s="531"/>
      <c r="SHE11" s="531"/>
      <c r="SHF11" s="531"/>
      <c r="SHG11" s="531"/>
      <c r="SHH11" s="531"/>
      <c r="SHI11" s="531"/>
      <c r="SHJ11" s="531"/>
      <c r="SHK11" s="531"/>
      <c r="SHL11" s="531"/>
      <c r="SHM11" s="531"/>
      <c r="SHN11" s="531"/>
      <c r="SHO11" s="531"/>
      <c r="SHP11" s="531"/>
      <c r="SHQ11" s="531"/>
      <c r="SHR11" s="531"/>
      <c r="SHS11" s="531"/>
      <c r="SHT11" s="531"/>
      <c r="SHU11" s="531"/>
      <c r="SHV11" s="531"/>
      <c r="SHW11" s="531"/>
      <c r="SHX11" s="531"/>
      <c r="SHY11" s="531"/>
      <c r="SHZ11" s="531"/>
      <c r="SIA11" s="531"/>
      <c r="SIB11" s="531"/>
      <c r="SIC11" s="531"/>
      <c r="SID11" s="531"/>
      <c r="SIE11" s="531"/>
      <c r="SIF11" s="531"/>
      <c r="SIG11" s="531"/>
      <c r="SIH11" s="531"/>
      <c r="SII11" s="531"/>
      <c r="SIJ11" s="531"/>
      <c r="SIK11" s="531"/>
      <c r="SIL11" s="531"/>
      <c r="SIM11" s="531"/>
      <c r="SIN11" s="531"/>
      <c r="SIO11" s="531"/>
      <c r="SIP11" s="531"/>
      <c r="SIQ11" s="531"/>
      <c r="SIR11" s="531"/>
      <c r="SIS11" s="531"/>
      <c r="SIT11" s="531"/>
      <c r="SIU11" s="531"/>
      <c r="SIV11" s="531"/>
      <c r="SIW11" s="531"/>
      <c r="SIX11" s="531"/>
      <c r="SIY11" s="531"/>
      <c r="SIZ11" s="531"/>
      <c r="SJA11" s="531"/>
      <c r="SJB11" s="531"/>
      <c r="SJC11" s="531"/>
      <c r="SJD11" s="531"/>
      <c r="SJE11" s="531"/>
      <c r="SJF11" s="531"/>
      <c r="SJG11" s="531"/>
      <c r="SJH11" s="531"/>
      <c r="SJI11" s="531"/>
      <c r="SJJ11" s="531"/>
      <c r="SJK11" s="531"/>
      <c r="SJL11" s="531"/>
      <c r="SJM11" s="531"/>
      <c r="SJN11" s="531"/>
      <c r="SJO11" s="531"/>
      <c r="SJP11" s="531"/>
      <c r="SJQ11" s="531"/>
      <c r="SJR11" s="531"/>
      <c r="SJS11" s="531"/>
      <c r="SJT11" s="531"/>
      <c r="SJU11" s="531"/>
      <c r="SJV11" s="531"/>
      <c r="SJW11" s="531"/>
      <c r="SJX11" s="531"/>
      <c r="SJY11" s="531"/>
      <c r="SJZ11" s="531"/>
      <c r="SKA11" s="531"/>
      <c r="SKB11" s="531"/>
      <c r="SKC11" s="531"/>
      <c r="SKD11" s="531"/>
      <c r="SKE11" s="531"/>
      <c r="SKF11" s="531"/>
      <c r="SKG11" s="531"/>
      <c r="SKH11" s="531"/>
      <c r="SKI11" s="531"/>
      <c r="SKJ11" s="531"/>
      <c r="SKK11" s="531"/>
      <c r="SKL11" s="531"/>
      <c r="SKM11" s="531"/>
      <c r="SKN11" s="531"/>
      <c r="SKO11" s="531"/>
      <c r="SKP11" s="531"/>
      <c r="SKQ11" s="531"/>
      <c r="SKR11" s="531"/>
      <c r="SKS11" s="531"/>
      <c r="SKT11" s="531"/>
      <c r="SKU11" s="531"/>
      <c r="SKV11" s="531"/>
      <c r="SKW11" s="531"/>
      <c r="SKX11" s="531"/>
      <c r="SKY11" s="531"/>
      <c r="SKZ11" s="531"/>
      <c r="SLA11" s="531"/>
      <c r="SLB11" s="531"/>
      <c r="SLC11" s="531"/>
      <c r="SLD11" s="531"/>
      <c r="SLE11" s="531"/>
      <c r="SLF11" s="531"/>
      <c r="SLG11" s="531"/>
      <c r="SLH11" s="531"/>
      <c r="SLI11" s="531"/>
      <c r="SLJ11" s="531"/>
      <c r="SLK11" s="531"/>
      <c r="SLL11" s="531"/>
      <c r="SLM11" s="531"/>
      <c r="SLN11" s="531"/>
      <c r="SLO11" s="531"/>
      <c r="SLP11" s="531"/>
      <c r="SLQ11" s="531"/>
      <c r="SLR11" s="531"/>
      <c r="SLS11" s="531"/>
      <c r="SLT11" s="531"/>
      <c r="SLU11" s="531"/>
      <c r="SLV11" s="531"/>
      <c r="SLW11" s="531"/>
      <c r="SLX11" s="531"/>
      <c r="SLY11" s="531"/>
      <c r="SLZ11" s="531"/>
      <c r="SMA11" s="531"/>
      <c r="SMB11" s="531"/>
      <c r="SMC11" s="531"/>
      <c r="SMD11" s="531"/>
      <c r="SME11" s="531"/>
      <c r="SMF11" s="531"/>
      <c r="SMG11" s="531"/>
      <c r="SMH11" s="531"/>
      <c r="SMI11" s="531"/>
      <c r="SMJ11" s="531"/>
      <c r="SMK11" s="531"/>
      <c r="SML11" s="531"/>
      <c r="SMM11" s="531"/>
      <c r="SMN11" s="531"/>
      <c r="SMO11" s="531"/>
      <c r="SMP11" s="531"/>
      <c r="SMQ11" s="531"/>
      <c r="SMR11" s="531"/>
      <c r="SMS11" s="531"/>
      <c r="SMT11" s="531"/>
      <c r="SMU11" s="531"/>
      <c r="SMV11" s="531"/>
      <c r="SMW11" s="531"/>
      <c r="SMX11" s="531"/>
      <c r="SMY11" s="531"/>
      <c r="SMZ11" s="531"/>
      <c r="SNA11" s="531"/>
      <c r="SNB11" s="531"/>
      <c r="SNC11" s="531"/>
      <c r="SND11" s="531"/>
      <c r="SNE11" s="531"/>
      <c r="SNF11" s="531"/>
      <c r="SNG11" s="531"/>
      <c r="SNH11" s="531"/>
      <c r="SNI11" s="531"/>
      <c r="SNJ11" s="531"/>
      <c r="SNK11" s="531"/>
      <c r="SNL11" s="531"/>
      <c r="SNM11" s="531"/>
      <c r="SNN11" s="531"/>
      <c r="SNO11" s="531"/>
      <c r="SNP11" s="531"/>
      <c r="SNQ11" s="531"/>
      <c r="SNR11" s="531"/>
      <c r="SNS11" s="531"/>
      <c r="SNT11" s="531"/>
      <c r="SNU11" s="531"/>
      <c r="SNV11" s="531"/>
      <c r="SNW11" s="531"/>
      <c r="SNX11" s="531"/>
      <c r="SNY11" s="531"/>
      <c r="SNZ11" s="531"/>
      <c r="SOA11" s="531"/>
      <c r="SOB11" s="531"/>
      <c r="SOC11" s="531"/>
      <c r="SOD11" s="531"/>
      <c r="SOE11" s="531"/>
      <c r="SOF11" s="531"/>
      <c r="SOG11" s="531"/>
      <c r="SOH11" s="531"/>
      <c r="SOI11" s="531"/>
      <c r="SOJ11" s="531"/>
      <c r="SOK11" s="531"/>
      <c r="SOL11" s="531"/>
      <c r="SOM11" s="531"/>
      <c r="SON11" s="531"/>
      <c r="SOO11" s="531"/>
      <c r="SOP11" s="531"/>
      <c r="SOQ11" s="531"/>
      <c r="SOR11" s="531"/>
      <c r="SOS11" s="531"/>
      <c r="SOT11" s="531"/>
      <c r="SOU11" s="531"/>
      <c r="SOV11" s="531"/>
      <c r="SOW11" s="531"/>
      <c r="SOX11" s="531"/>
      <c r="SOY11" s="531"/>
      <c r="SOZ11" s="531"/>
      <c r="SPA11" s="531"/>
      <c r="SPB11" s="531"/>
      <c r="SPC11" s="531"/>
      <c r="SPD11" s="531"/>
      <c r="SPE11" s="531"/>
      <c r="SPF11" s="531"/>
      <c r="SPG11" s="531"/>
      <c r="SPH11" s="531"/>
      <c r="SPI11" s="531"/>
      <c r="SPJ11" s="531"/>
      <c r="SPK11" s="531"/>
      <c r="SPL11" s="531"/>
      <c r="SPM11" s="531"/>
      <c r="SPN11" s="531"/>
      <c r="SPO11" s="531"/>
      <c r="SPP11" s="531"/>
      <c r="SPQ11" s="531"/>
      <c r="SPR11" s="531"/>
      <c r="SPS11" s="531"/>
      <c r="SPT11" s="531"/>
      <c r="SPU11" s="531"/>
      <c r="SPV11" s="531"/>
      <c r="SPW11" s="531"/>
      <c r="SPX11" s="531"/>
      <c r="SPY11" s="531"/>
      <c r="SPZ11" s="531"/>
      <c r="SQA11" s="531"/>
      <c r="SQB11" s="531"/>
      <c r="SQC11" s="531"/>
      <c r="SQD11" s="531"/>
      <c r="SQE11" s="531"/>
      <c r="SQF11" s="531"/>
      <c r="SQG11" s="531"/>
      <c r="SQH11" s="531"/>
      <c r="SQI11" s="531"/>
      <c r="SQJ11" s="531"/>
      <c r="SQK11" s="531"/>
      <c r="SQL11" s="531"/>
      <c r="SQM11" s="531"/>
      <c r="SQN11" s="531"/>
      <c r="SQO11" s="531"/>
      <c r="SQP11" s="531"/>
      <c r="SQQ11" s="531"/>
      <c r="SQR11" s="531"/>
      <c r="SQS11" s="531"/>
      <c r="SQT11" s="531"/>
      <c r="SQU11" s="531"/>
      <c r="SQV11" s="531"/>
      <c r="SQW11" s="531"/>
      <c r="SQX11" s="531"/>
      <c r="SQY11" s="531"/>
      <c r="SQZ11" s="531"/>
      <c r="SRA11" s="531"/>
      <c r="SRB11" s="531"/>
      <c r="SRC11" s="531"/>
      <c r="SRD11" s="531"/>
      <c r="SRE11" s="531"/>
      <c r="SRF11" s="531"/>
      <c r="SRG11" s="531"/>
      <c r="SRH11" s="531"/>
      <c r="SRI11" s="531"/>
      <c r="SRJ11" s="531"/>
      <c r="SRK11" s="531"/>
      <c r="SRL11" s="531"/>
      <c r="SRM11" s="531"/>
      <c r="SRN11" s="531"/>
      <c r="SRO11" s="531"/>
      <c r="SRP11" s="531"/>
      <c r="SRQ11" s="531"/>
      <c r="SRR11" s="531"/>
      <c r="SRS11" s="531"/>
      <c r="SRT11" s="531"/>
      <c r="SRU11" s="531"/>
      <c r="SRV11" s="531"/>
      <c r="SRW11" s="531"/>
      <c r="SRX11" s="531"/>
      <c r="SRY11" s="531"/>
      <c r="SRZ11" s="531"/>
      <c r="SSA11" s="531"/>
      <c r="SSB11" s="531"/>
      <c r="SSC11" s="531"/>
      <c r="SSD11" s="531"/>
      <c r="SSE11" s="531"/>
      <c r="SSF11" s="531"/>
      <c r="SSG11" s="531"/>
      <c r="SSH11" s="531"/>
      <c r="SSI11" s="531"/>
      <c r="SSJ11" s="531"/>
      <c r="SSK11" s="531"/>
      <c r="SSL11" s="531"/>
      <c r="SSM11" s="531"/>
      <c r="SSN11" s="531"/>
      <c r="SSO11" s="531"/>
      <c r="SSP11" s="531"/>
      <c r="SSQ11" s="531"/>
      <c r="SSR11" s="531"/>
      <c r="SSS11" s="531"/>
      <c r="SST11" s="531"/>
      <c r="SSU11" s="531"/>
      <c r="SSV11" s="531"/>
      <c r="SSW11" s="531"/>
      <c r="SSX11" s="531"/>
      <c r="SSY11" s="531"/>
      <c r="SSZ11" s="531"/>
      <c r="STA11" s="531"/>
      <c r="STB11" s="531"/>
      <c r="STC11" s="531"/>
      <c r="STD11" s="531"/>
      <c r="STE11" s="531"/>
      <c r="STF11" s="531"/>
      <c r="STG11" s="531"/>
      <c r="STH11" s="531"/>
      <c r="STI11" s="531"/>
      <c r="STJ11" s="531"/>
      <c r="STK11" s="531"/>
      <c r="STL11" s="531"/>
      <c r="STM11" s="531"/>
      <c r="STN11" s="531"/>
      <c r="STO11" s="531"/>
      <c r="STP11" s="531"/>
      <c r="STQ11" s="531"/>
      <c r="STR11" s="531"/>
      <c r="STS11" s="531"/>
      <c r="STT11" s="531"/>
      <c r="STU11" s="531"/>
      <c r="STV11" s="531"/>
      <c r="STW11" s="531"/>
      <c r="STX11" s="531"/>
      <c r="STY11" s="531"/>
      <c r="STZ11" s="531"/>
      <c r="SUA11" s="531"/>
      <c r="SUB11" s="531"/>
      <c r="SUC11" s="531"/>
      <c r="SUD11" s="531"/>
      <c r="SUE11" s="531"/>
      <c r="SUF11" s="531"/>
      <c r="SUG11" s="531"/>
      <c r="SUH11" s="531"/>
      <c r="SUI11" s="531"/>
      <c r="SUJ11" s="531"/>
      <c r="SUK11" s="531"/>
      <c r="SUL11" s="531"/>
      <c r="SUM11" s="531"/>
      <c r="SUN11" s="531"/>
      <c r="SUO11" s="531"/>
      <c r="SUP11" s="531"/>
      <c r="SUQ11" s="531"/>
      <c r="SUR11" s="531"/>
      <c r="SUS11" s="531"/>
      <c r="SUT11" s="531"/>
      <c r="SUU11" s="531"/>
      <c r="SUV11" s="531"/>
      <c r="SUW11" s="531"/>
      <c r="SUX11" s="531"/>
      <c r="SUY11" s="531"/>
      <c r="SUZ11" s="531"/>
      <c r="SVA11" s="531"/>
      <c r="SVB11" s="531"/>
      <c r="SVC11" s="531"/>
      <c r="SVD11" s="531"/>
      <c r="SVE11" s="531"/>
      <c r="SVF11" s="531"/>
      <c r="SVG11" s="531"/>
      <c r="SVH11" s="531"/>
      <c r="SVI11" s="531"/>
      <c r="SVJ11" s="531"/>
      <c r="SVK11" s="531"/>
      <c r="SVL11" s="531"/>
      <c r="SVM11" s="531"/>
      <c r="SVN11" s="531"/>
      <c r="SVO11" s="531"/>
      <c r="SVP11" s="531"/>
      <c r="SVQ11" s="531"/>
      <c r="SVR11" s="531"/>
      <c r="SVS11" s="531"/>
      <c r="SVT11" s="531"/>
      <c r="SVU11" s="531"/>
      <c r="SVV11" s="531"/>
      <c r="SVW11" s="531"/>
      <c r="SVX11" s="531"/>
      <c r="SVY11" s="531"/>
      <c r="SVZ11" s="531"/>
      <c r="SWA11" s="531"/>
      <c r="SWB11" s="531"/>
      <c r="SWC11" s="531"/>
      <c r="SWD11" s="531"/>
      <c r="SWE11" s="531"/>
      <c r="SWF11" s="531"/>
      <c r="SWG11" s="531"/>
      <c r="SWH11" s="531"/>
      <c r="SWI11" s="531"/>
      <c r="SWJ11" s="531"/>
      <c r="SWK11" s="531"/>
      <c r="SWL11" s="531"/>
      <c r="SWM11" s="531"/>
      <c r="SWN11" s="531"/>
      <c r="SWO11" s="531"/>
      <c r="SWP11" s="531"/>
      <c r="SWQ11" s="531"/>
      <c r="SWR11" s="531"/>
      <c r="SWS11" s="531"/>
      <c r="SWT11" s="531"/>
      <c r="SWU11" s="531"/>
      <c r="SWV11" s="531"/>
      <c r="SWW11" s="531"/>
      <c r="SWX11" s="531"/>
      <c r="SWY11" s="531"/>
      <c r="SWZ11" s="531"/>
      <c r="SXA11" s="531"/>
      <c r="SXB11" s="531"/>
      <c r="SXC11" s="531"/>
      <c r="SXD11" s="531"/>
      <c r="SXE11" s="531"/>
      <c r="SXF11" s="531"/>
      <c r="SXG11" s="531"/>
      <c r="SXH11" s="531"/>
      <c r="SXI11" s="531"/>
      <c r="SXJ11" s="531"/>
      <c r="SXK11" s="531"/>
      <c r="SXL11" s="531"/>
      <c r="SXM11" s="531"/>
      <c r="SXN11" s="531"/>
      <c r="SXO11" s="531"/>
      <c r="SXP11" s="531"/>
      <c r="SXQ11" s="531"/>
      <c r="SXR11" s="531"/>
      <c r="SXS11" s="531"/>
      <c r="SXT11" s="531"/>
      <c r="SXU11" s="531"/>
      <c r="SXV11" s="531"/>
      <c r="SXW11" s="531"/>
      <c r="SXX11" s="531"/>
      <c r="SXY11" s="531"/>
      <c r="SXZ11" s="531"/>
      <c r="SYA11" s="531"/>
      <c r="SYB11" s="531"/>
      <c r="SYC11" s="531"/>
      <c r="SYD11" s="531"/>
      <c r="SYE11" s="531"/>
      <c r="SYF11" s="531"/>
      <c r="SYG11" s="531"/>
      <c r="SYH11" s="531"/>
      <c r="SYI11" s="531"/>
      <c r="SYJ11" s="531"/>
      <c r="SYK11" s="531"/>
      <c r="SYL11" s="531"/>
      <c r="SYM11" s="531"/>
      <c r="SYN11" s="531"/>
      <c r="SYO11" s="531"/>
      <c r="SYP11" s="531"/>
      <c r="SYQ11" s="531"/>
      <c r="SYR11" s="531"/>
      <c r="SYS11" s="531"/>
      <c r="SYT11" s="531"/>
      <c r="SYU11" s="531"/>
      <c r="SYV11" s="531"/>
      <c r="SYW11" s="531"/>
      <c r="SYX11" s="531"/>
      <c r="SYY11" s="531"/>
      <c r="SYZ11" s="531"/>
      <c r="SZA11" s="531"/>
      <c r="SZB11" s="531"/>
      <c r="SZC11" s="531"/>
      <c r="SZD11" s="531"/>
      <c r="SZE11" s="531"/>
      <c r="SZF11" s="531"/>
      <c r="SZG11" s="531"/>
      <c r="SZH11" s="531"/>
      <c r="SZI11" s="531"/>
      <c r="SZJ11" s="531"/>
      <c r="SZK11" s="531"/>
      <c r="SZL11" s="531"/>
      <c r="SZM11" s="531"/>
      <c r="SZN11" s="531"/>
      <c r="SZO11" s="531"/>
      <c r="SZP11" s="531"/>
      <c r="SZQ11" s="531"/>
      <c r="SZR11" s="531"/>
      <c r="SZS11" s="531"/>
      <c r="SZT11" s="531"/>
      <c r="SZU11" s="531"/>
      <c r="SZV11" s="531"/>
      <c r="SZW11" s="531"/>
      <c r="SZX11" s="531"/>
      <c r="SZY11" s="531"/>
      <c r="SZZ11" s="531"/>
      <c r="TAA11" s="531"/>
      <c r="TAB11" s="531"/>
      <c r="TAC11" s="531"/>
      <c r="TAD11" s="531"/>
      <c r="TAE11" s="531"/>
      <c r="TAF11" s="531"/>
      <c r="TAG11" s="531"/>
      <c r="TAH11" s="531"/>
      <c r="TAI11" s="531"/>
      <c r="TAJ11" s="531"/>
      <c r="TAK11" s="531"/>
      <c r="TAL11" s="531"/>
      <c r="TAM11" s="531"/>
      <c r="TAN11" s="531"/>
      <c r="TAO11" s="531"/>
      <c r="TAP11" s="531"/>
      <c r="TAQ11" s="531"/>
      <c r="TAR11" s="531"/>
      <c r="TAS11" s="531"/>
      <c r="TAT11" s="531"/>
      <c r="TAU11" s="531"/>
      <c r="TAV11" s="531"/>
      <c r="TAW11" s="531"/>
      <c r="TAX11" s="531"/>
      <c r="TAY11" s="531"/>
      <c r="TAZ11" s="531"/>
      <c r="TBA11" s="531"/>
      <c r="TBB11" s="531"/>
      <c r="TBC11" s="531"/>
      <c r="TBD11" s="531"/>
      <c r="TBE11" s="531"/>
      <c r="TBF11" s="531"/>
      <c r="TBG11" s="531"/>
      <c r="TBH11" s="531"/>
      <c r="TBI11" s="531"/>
      <c r="TBJ11" s="531"/>
      <c r="TBK11" s="531"/>
      <c r="TBL11" s="531"/>
      <c r="TBM11" s="531"/>
      <c r="TBN11" s="531"/>
      <c r="TBO11" s="531"/>
      <c r="TBP11" s="531"/>
      <c r="TBQ11" s="531"/>
      <c r="TBR11" s="531"/>
      <c r="TBS11" s="531"/>
      <c r="TBT11" s="531"/>
      <c r="TBU11" s="531"/>
      <c r="TBV11" s="531"/>
      <c r="TBW11" s="531"/>
      <c r="TBX11" s="531"/>
      <c r="TBY11" s="531"/>
      <c r="TBZ11" s="531"/>
      <c r="TCA11" s="531"/>
      <c r="TCB11" s="531"/>
      <c r="TCC11" s="531"/>
      <c r="TCD11" s="531"/>
      <c r="TCE11" s="531"/>
      <c r="TCF11" s="531"/>
      <c r="TCG11" s="531"/>
      <c r="TCH11" s="531"/>
      <c r="TCI11" s="531"/>
      <c r="TCJ11" s="531"/>
      <c r="TCK11" s="531"/>
      <c r="TCL11" s="531"/>
      <c r="TCM11" s="531"/>
      <c r="TCN11" s="531"/>
      <c r="TCO11" s="531"/>
      <c r="TCP11" s="531"/>
      <c r="TCQ11" s="531"/>
      <c r="TCR11" s="531"/>
      <c r="TCS11" s="531"/>
      <c r="TCT11" s="531"/>
      <c r="TCU11" s="531"/>
      <c r="TCV11" s="531"/>
      <c r="TCW11" s="531"/>
      <c r="TCX11" s="531"/>
      <c r="TCY11" s="531"/>
      <c r="TCZ11" s="531"/>
      <c r="TDA11" s="531"/>
      <c r="TDB11" s="531"/>
      <c r="TDC11" s="531"/>
      <c r="TDD11" s="531"/>
      <c r="TDE11" s="531"/>
      <c r="TDF11" s="531"/>
      <c r="TDG11" s="531"/>
      <c r="TDH11" s="531"/>
      <c r="TDI11" s="531"/>
      <c r="TDJ11" s="531"/>
      <c r="TDK11" s="531"/>
      <c r="TDL11" s="531"/>
      <c r="TDM11" s="531"/>
      <c r="TDN11" s="531"/>
      <c r="TDO11" s="531"/>
      <c r="TDP11" s="531"/>
      <c r="TDQ11" s="531"/>
      <c r="TDR11" s="531"/>
      <c r="TDS11" s="531"/>
      <c r="TDT11" s="531"/>
      <c r="TDU11" s="531"/>
      <c r="TDV11" s="531"/>
      <c r="TDW11" s="531"/>
      <c r="TDX11" s="531"/>
      <c r="TDY11" s="531"/>
      <c r="TDZ11" s="531"/>
      <c r="TEA11" s="531"/>
      <c r="TEB11" s="531"/>
      <c r="TEC11" s="531"/>
      <c r="TED11" s="531"/>
      <c r="TEE11" s="531"/>
      <c r="TEF11" s="531"/>
      <c r="TEG11" s="531"/>
      <c r="TEH11" s="531"/>
      <c r="TEI11" s="531"/>
      <c r="TEJ11" s="531"/>
      <c r="TEK11" s="531"/>
      <c r="TEL11" s="531"/>
      <c r="TEM11" s="531"/>
      <c r="TEN11" s="531"/>
      <c r="TEO11" s="531"/>
      <c r="TEP11" s="531"/>
      <c r="TEQ11" s="531"/>
      <c r="TER11" s="531"/>
      <c r="TES11" s="531"/>
      <c r="TET11" s="531"/>
      <c r="TEU11" s="531"/>
      <c r="TEV11" s="531"/>
      <c r="TEW11" s="531"/>
      <c r="TEX11" s="531"/>
      <c r="TEY11" s="531"/>
      <c r="TEZ11" s="531"/>
      <c r="TFA11" s="531"/>
      <c r="TFB11" s="531"/>
      <c r="TFC11" s="531"/>
      <c r="TFD11" s="531"/>
      <c r="TFE11" s="531"/>
      <c r="TFF11" s="531"/>
      <c r="TFG11" s="531"/>
      <c r="TFH11" s="531"/>
      <c r="TFI11" s="531"/>
      <c r="TFJ11" s="531"/>
      <c r="TFK11" s="531"/>
      <c r="TFL11" s="531"/>
      <c r="TFM11" s="531"/>
      <c r="TFN11" s="531"/>
      <c r="TFO11" s="531"/>
      <c r="TFP11" s="531"/>
      <c r="TFQ11" s="531"/>
      <c r="TFR11" s="531"/>
      <c r="TFS11" s="531"/>
      <c r="TFT11" s="531"/>
      <c r="TFU11" s="531"/>
      <c r="TFV11" s="531"/>
      <c r="TFW11" s="531"/>
      <c r="TFX11" s="531"/>
      <c r="TFY11" s="531"/>
      <c r="TFZ11" s="531"/>
      <c r="TGA11" s="531"/>
      <c r="TGB11" s="531"/>
      <c r="TGC11" s="531"/>
      <c r="TGD11" s="531"/>
      <c r="TGE11" s="531"/>
      <c r="TGF11" s="531"/>
      <c r="TGG11" s="531"/>
      <c r="TGH11" s="531"/>
      <c r="TGI11" s="531"/>
      <c r="TGJ11" s="531"/>
      <c r="TGK11" s="531"/>
      <c r="TGL11" s="531"/>
      <c r="TGM11" s="531"/>
      <c r="TGN11" s="531"/>
      <c r="TGO11" s="531"/>
      <c r="TGP11" s="531"/>
      <c r="TGQ11" s="531"/>
      <c r="TGR11" s="531"/>
      <c r="TGS11" s="531"/>
      <c r="TGT11" s="531"/>
      <c r="TGU11" s="531"/>
      <c r="TGV11" s="531"/>
      <c r="TGW11" s="531"/>
      <c r="TGX11" s="531"/>
      <c r="TGY11" s="531"/>
      <c r="TGZ11" s="531"/>
      <c r="THA11" s="531"/>
      <c r="THB11" s="531"/>
      <c r="THC11" s="531"/>
      <c r="THD11" s="531"/>
      <c r="THE11" s="531"/>
      <c r="THF11" s="531"/>
      <c r="THG11" s="531"/>
      <c r="THH11" s="531"/>
      <c r="THI11" s="531"/>
      <c r="THJ11" s="531"/>
      <c r="THK11" s="531"/>
      <c r="THL11" s="531"/>
      <c r="THM11" s="531"/>
      <c r="THN11" s="531"/>
      <c r="THO11" s="531"/>
      <c r="THP11" s="531"/>
      <c r="THQ11" s="531"/>
      <c r="THR11" s="531"/>
      <c r="THS11" s="531"/>
      <c r="THT11" s="531"/>
      <c r="THU11" s="531"/>
      <c r="THV11" s="531"/>
      <c r="THW11" s="531"/>
      <c r="THX11" s="531"/>
      <c r="THY11" s="531"/>
      <c r="THZ11" s="531"/>
      <c r="TIA11" s="531"/>
      <c r="TIB11" s="531"/>
      <c r="TIC11" s="531"/>
      <c r="TID11" s="531"/>
      <c r="TIE11" s="531"/>
      <c r="TIF11" s="531"/>
      <c r="TIG11" s="531"/>
      <c r="TIH11" s="531"/>
      <c r="TII11" s="531"/>
      <c r="TIJ11" s="531"/>
      <c r="TIK11" s="531"/>
      <c r="TIL11" s="531"/>
      <c r="TIM11" s="531"/>
      <c r="TIN11" s="531"/>
      <c r="TIO11" s="531"/>
      <c r="TIP11" s="531"/>
      <c r="TIQ11" s="531"/>
      <c r="TIR11" s="531"/>
      <c r="TIS11" s="531"/>
      <c r="TIT11" s="531"/>
      <c r="TIU11" s="531"/>
      <c r="TIV11" s="531"/>
      <c r="TIW11" s="531"/>
      <c r="TIX11" s="531"/>
      <c r="TIY11" s="531"/>
      <c r="TIZ11" s="531"/>
      <c r="TJA11" s="531"/>
      <c r="TJB11" s="531"/>
      <c r="TJC11" s="531"/>
      <c r="TJD11" s="531"/>
      <c r="TJE11" s="531"/>
      <c r="TJF11" s="531"/>
      <c r="TJG11" s="531"/>
      <c r="TJH11" s="531"/>
      <c r="TJI11" s="531"/>
      <c r="TJJ11" s="531"/>
      <c r="TJK11" s="531"/>
      <c r="TJL11" s="531"/>
      <c r="TJM11" s="531"/>
      <c r="TJN11" s="531"/>
      <c r="TJO11" s="531"/>
      <c r="TJP11" s="531"/>
      <c r="TJQ11" s="531"/>
      <c r="TJR11" s="531"/>
      <c r="TJS11" s="531"/>
      <c r="TJT11" s="531"/>
      <c r="TJU11" s="531"/>
      <c r="TJV11" s="531"/>
      <c r="TJW11" s="531"/>
      <c r="TJX11" s="531"/>
      <c r="TJY11" s="531"/>
      <c r="TJZ11" s="531"/>
      <c r="TKA11" s="531"/>
      <c r="TKB11" s="531"/>
      <c r="TKC11" s="531"/>
      <c r="TKD11" s="531"/>
      <c r="TKE11" s="531"/>
      <c r="TKF11" s="531"/>
      <c r="TKG11" s="531"/>
      <c r="TKH11" s="531"/>
      <c r="TKI11" s="531"/>
      <c r="TKJ11" s="531"/>
      <c r="TKK11" s="531"/>
      <c r="TKL11" s="531"/>
      <c r="TKM11" s="531"/>
      <c r="TKN11" s="531"/>
      <c r="TKO11" s="531"/>
      <c r="TKP11" s="531"/>
      <c r="TKQ11" s="531"/>
      <c r="TKR11" s="531"/>
      <c r="TKS11" s="531"/>
      <c r="TKT11" s="531"/>
      <c r="TKU11" s="531"/>
      <c r="TKV11" s="531"/>
      <c r="TKW11" s="531"/>
      <c r="TKX11" s="531"/>
      <c r="TKY11" s="531"/>
      <c r="TKZ11" s="531"/>
      <c r="TLA11" s="531"/>
      <c r="TLB11" s="531"/>
      <c r="TLC11" s="531"/>
      <c r="TLD11" s="531"/>
      <c r="TLE11" s="531"/>
      <c r="TLF11" s="531"/>
      <c r="TLG11" s="531"/>
      <c r="TLH11" s="531"/>
      <c r="TLI11" s="531"/>
      <c r="TLJ11" s="531"/>
      <c r="TLK11" s="531"/>
      <c r="TLL11" s="531"/>
      <c r="TLM11" s="531"/>
      <c r="TLN11" s="531"/>
      <c r="TLO11" s="531"/>
      <c r="TLP11" s="531"/>
      <c r="TLQ11" s="531"/>
      <c r="TLR11" s="531"/>
      <c r="TLS11" s="531"/>
      <c r="TLT11" s="531"/>
      <c r="TLU11" s="531"/>
      <c r="TLV11" s="531"/>
      <c r="TLW11" s="531"/>
      <c r="TLX11" s="531"/>
      <c r="TLY11" s="531"/>
      <c r="TLZ11" s="531"/>
      <c r="TMA11" s="531"/>
      <c r="TMB11" s="531"/>
      <c r="TMC11" s="531"/>
      <c r="TMD11" s="531"/>
      <c r="TME11" s="531"/>
      <c r="TMF11" s="531"/>
      <c r="TMG11" s="531"/>
      <c r="TMH11" s="531"/>
      <c r="TMI11" s="531"/>
      <c r="TMJ11" s="531"/>
      <c r="TMK11" s="531"/>
      <c r="TML11" s="531"/>
      <c r="TMM11" s="531"/>
      <c r="TMN11" s="531"/>
      <c r="TMO11" s="531"/>
      <c r="TMP11" s="531"/>
      <c r="TMQ11" s="531"/>
      <c r="TMR11" s="531"/>
      <c r="TMS11" s="531"/>
      <c r="TMT11" s="531"/>
      <c r="TMU11" s="531"/>
      <c r="TMV11" s="531"/>
      <c r="TMW11" s="531"/>
      <c r="TMX11" s="531"/>
      <c r="TMY11" s="531"/>
      <c r="TMZ11" s="531"/>
      <c r="TNA11" s="531"/>
      <c r="TNB11" s="531"/>
      <c r="TNC11" s="531"/>
      <c r="TND11" s="531"/>
      <c r="TNE11" s="531"/>
      <c r="TNF11" s="531"/>
      <c r="TNG11" s="531"/>
      <c r="TNH11" s="531"/>
      <c r="TNI11" s="531"/>
      <c r="TNJ11" s="531"/>
      <c r="TNK11" s="531"/>
      <c r="TNL11" s="531"/>
      <c r="TNM11" s="531"/>
      <c r="TNN11" s="531"/>
      <c r="TNO11" s="531"/>
      <c r="TNP11" s="531"/>
      <c r="TNQ11" s="531"/>
      <c r="TNR11" s="531"/>
      <c r="TNS11" s="531"/>
      <c r="TNT11" s="531"/>
      <c r="TNU11" s="531"/>
      <c r="TNV11" s="531"/>
      <c r="TNW11" s="531"/>
      <c r="TNX11" s="531"/>
      <c r="TNY11" s="531"/>
      <c r="TNZ11" s="531"/>
      <c r="TOA11" s="531"/>
      <c r="TOB11" s="531"/>
      <c r="TOC11" s="531"/>
      <c r="TOD11" s="531"/>
      <c r="TOE11" s="531"/>
      <c r="TOF11" s="531"/>
      <c r="TOG11" s="531"/>
      <c r="TOH11" s="531"/>
      <c r="TOI11" s="531"/>
      <c r="TOJ11" s="531"/>
      <c r="TOK11" s="531"/>
      <c r="TOL11" s="531"/>
      <c r="TOM11" s="531"/>
      <c r="TON11" s="531"/>
      <c r="TOO11" s="531"/>
      <c r="TOP11" s="531"/>
      <c r="TOQ11" s="531"/>
      <c r="TOR11" s="531"/>
      <c r="TOS11" s="531"/>
      <c r="TOT11" s="531"/>
      <c r="TOU11" s="531"/>
      <c r="TOV11" s="531"/>
      <c r="TOW11" s="531"/>
      <c r="TOX11" s="531"/>
      <c r="TOY11" s="531"/>
      <c r="TOZ11" s="531"/>
      <c r="TPA11" s="531"/>
      <c r="TPB11" s="531"/>
      <c r="TPC11" s="531"/>
      <c r="TPD11" s="531"/>
      <c r="TPE11" s="531"/>
      <c r="TPF11" s="531"/>
      <c r="TPG11" s="531"/>
      <c r="TPH11" s="531"/>
      <c r="TPI11" s="531"/>
      <c r="TPJ11" s="531"/>
      <c r="TPK11" s="531"/>
      <c r="TPL11" s="531"/>
      <c r="TPM11" s="531"/>
      <c r="TPN11" s="531"/>
      <c r="TPO11" s="531"/>
      <c r="TPP11" s="531"/>
      <c r="TPQ11" s="531"/>
      <c r="TPR11" s="531"/>
      <c r="TPS11" s="531"/>
      <c r="TPT11" s="531"/>
      <c r="TPU11" s="531"/>
      <c r="TPV11" s="531"/>
      <c r="TPW11" s="531"/>
      <c r="TPX11" s="531"/>
      <c r="TPY11" s="531"/>
      <c r="TPZ11" s="531"/>
      <c r="TQA11" s="531"/>
      <c r="TQB11" s="531"/>
      <c r="TQC11" s="531"/>
      <c r="TQD11" s="531"/>
      <c r="TQE11" s="531"/>
      <c r="TQF11" s="531"/>
      <c r="TQG11" s="531"/>
      <c r="TQH11" s="531"/>
      <c r="TQI11" s="531"/>
      <c r="TQJ11" s="531"/>
      <c r="TQK11" s="531"/>
      <c r="TQL11" s="531"/>
      <c r="TQM11" s="531"/>
      <c r="TQN11" s="531"/>
      <c r="TQO11" s="531"/>
      <c r="TQP11" s="531"/>
      <c r="TQQ11" s="531"/>
      <c r="TQR11" s="531"/>
      <c r="TQS11" s="531"/>
      <c r="TQT11" s="531"/>
      <c r="TQU11" s="531"/>
      <c r="TQV11" s="531"/>
      <c r="TQW11" s="531"/>
      <c r="TQX11" s="531"/>
      <c r="TQY11" s="531"/>
      <c r="TQZ11" s="531"/>
      <c r="TRA11" s="531"/>
      <c r="TRB11" s="531"/>
      <c r="TRC11" s="531"/>
      <c r="TRD11" s="531"/>
      <c r="TRE11" s="531"/>
      <c r="TRF11" s="531"/>
      <c r="TRG11" s="531"/>
      <c r="TRH11" s="531"/>
      <c r="TRI11" s="531"/>
      <c r="TRJ11" s="531"/>
      <c r="TRK11" s="531"/>
      <c r="TRL11" s="531"/>
      <c r="TRM11" s="531"/>
      <c r="TRN11" s="531"/>
      <c r="TRO11" s="531"/>
      <c r="TRP11" s="531"/>
      <c r="TRQ11" s="531"/>
      <c r="TRR11" s="531"/>
      <c r="TRS11" s="531"/>
      <c r="TRT11" s="531"/>
      <c r="TRU11" s="531"/>
      <c r="TRV11" s="531"/>
      <c r="TRW11" s="531"/>
      <c r="TRX11" s="531"/>
      <c r="TRY11" s="531"/>
      <c r="TRZ11" s="531"/>
      <c r="TSA11" s="531"/>
      <c r="TSB11" s="531"/>
      <c r="TSC11" s="531"/>
      <c r="TSD11" s="531"/>
      <c r="TSE11" s="531"/>
      <c r="TSF11" s="531"/>
      <c r="TSG11" s="531"/>
      <c r="TSH11" s="531"/>
      <c r="TSI11" s="531"/>
      <c r="TSJ11" s="531"/>
      <c r="TSK11" s="531"/>
      <c r="TSL11" s="531"/>
      <c r="TSM11" s="531"/>
      <c r="TSN11" s="531"/>
      <c r="TSO11" s="531"/>
      <c r="TSP11" s="531"/>
      <c r="TSQ11" s="531"/>
      <c r="TSR11" s="531"/>
      <c r="TSS11" s="531"/>
      <c r="TST11" s="531"/>
      <c r="TSU11" s="531"/>
      <c r="TSV11" s="531"/>
      <c r="TSW11" s="531"/>
      <c r="TSX11" s="531"/>
      <c r="TSY11" s="531"/>
      <c r="TSZ11" s="531"/>
      <c r="TTA11" s="531"/>
      <c r="TTB11" s="531"/>
      <c r="TTC11" s="531"/>
      <c r="TTD11" s="531"/>
      <c r="TTE11" s="531"/>
      <c r="TTF11" s="531"/>
      <c r="TTG11" s="531"/>
      <c r="TTH11" s="531"/>
      <c r="TTI11" s="531"/>
      <c r="TTJ11" s="531"/>
      <c r="TTK11" s="531"/>
      <c r="TTL11" s="531"/>
      <c r="TTM11" s="531"/>
      <c r="TTN11" s="531"/>
      <c r="TTO11" s="531"/>
      <c r="TTP11" s="531"/>
      <c r="TTQ11" s="531"/>
      <c r="TTR11" s="531"/>
      <c r="TTS11" s="531"/>
      <c r="TTT11" s="531"/>
      <c r="TTU11" s="531"/>
      <c r="TTV11" s="531"/>
      <c r="TTW11" s="531"/>
      <c r="TTX11" s="531"/>
      <c r="TTY11" s="531"/>
      <c r="TTZ11" s="531"/>
      <c r="TUA11" s="531"/>
      <c r="TUB11" s="531"/>
      <c r="TUC11" s="531"/>
      <c r="TUD11" s="531"/>
      <c r="TUE11" s="531"/>
      <c r="TUF11" s="531"/>
      <c r="TUG11" s="531"/>
      <c r="TUH11" s="531"/>
      <c r="TUI11" s="531"/>
      <c r="TUJ11" s="531"/>
      <c r="TUK11" s="531"/>
      <c r="TUL11" s="531"/>
      <c r="TUM11" s="531"/>
      <c r="TUN11" s="531"/>
      <c r="TUO11" s="531"/>
      <c r="TUP11" s="531"/>
      <c r="TUQ11" s="531"/>
      <c r="TUR11" s="531"/>
      <c r="TUS11" s="531"/>
      <c r="TUT11" s="531"/>
      <c r="TUU11" s="531"/>
      <c r="TUV11" s="531"/>
      <c r="TUW11" s="531"/>
      <c r="TUX11" s="531"/>
      <c r="TUY11" s="531"/>
      <c r="TUZ11" s="531"/>
      <c r="TVA11" s="531"/>
      <c r="TVB11" s="531"/>
      <c r="TVC11" s="531"/>
      <c r="TVD11" s="531"/>
      <c r="TVE11" s="531"/>
      <c r="TVF11" s="531"/>
      <c r="TVG11" s="531"/>
      <c r="TVH11" s="531"/>
      <c r="TVI11" s="531"/>
      <c r="TVJ11" s="531"/>
      <c r="TVK11" s="531"/>
      <c r="TVL11" s="531"/>
      <c r="TVM11" s="531"/>
      <c r="TVN11" s="531"/>
      <c r="TVO11" s="531"/>
      <c r="TVP11" s="531"/>
      <c r="TVQ11" s="531"/>
      <c r="TVR11" s="531"/>
      <c r="TVS11" s="531"/>
      <c r="TVT11" s="531"/>
      <c r="TVU11" s="531"/>
      <c r="TVV11" s="531"/>
      <c r="TVW11" s="531"/>
      <c r="TVX11" s="531"/>
      <c r="TVY11" s="531"/>
      <c r="TVZ11" s="531"/>
      <c r="TWA11" s="531"/>
      <c r="TWB11" s="531"/>
      <c r="TWC11" s="531"/>
      <c r="TWD11" s="531"/>
      <c r="TWE11" s="531"/>
      <c r="TWF11" s="531"/>
      <c r="TWG11" s="531"/>
      <c r="TWH11" s="531"/>
      <c r="TWI11" s="531"/>
      <c r="TWJ11" s="531"/>
      <c r="TWK11" s="531"/>
      <c r="TWL11" s="531"/>
      <c r="TWM11" s="531"/>
      <c r="TWN11" s="531"/>
      <c r="TWO11" s="531"/>
      <c r="TWP11" s="531"/>
      <c r="TWQ11" s="531"/>
      <c r="TWR11" s="531"/>
      <c r="TWS11" s="531"/>
      <c r="TWT11" s="531"/>
      <c r="TWU11" s="531"/>
      <c r="TWV11" s="531"/>
      <c r="TWW11" s="531"/>
      <c r="TWX11" s="531"/>
      <c r="TWY11" s="531"/>
      <c r="TWZ11" s="531"/>
      <c r="TXA11" s="531"/>
      <c r="TXB11" s="531"/>
      <c r="TXC11" s="531"/>
      <c r="TXD11" s="531"/>
      <c r="TXE11" s="531"/>
      <c r="TXF11" s="531"/>
      <c r="TXG11" s="531"/>
      <c r="TXH11" s="531"/>
      <c r="TXI11" s="531"/>
      <c r="TXJ11" s="531"/>
      <c r="TXK11" s="531"/>
      <c r="TXL11" s="531"/>
      <c r="TXM11" s="531"/>
      <c r="TXN11" s="531"/>
      <c r="TXO11" s="531"/>
      <c r="TXP11" s="531"/>
      <c r="TXQ11" s="531"/>
      <c r="TXR11" s="531"/>
      <c r="TXS11" s="531"/>
      <c r="TXT11" s="531"/>
      <c r="TXU11" s="531"/>
      <c r="TXV11" s="531"/>
      <c r="TXW11" s="531"/>
      <c r="TXX11" s="531"/>
      <c r="TXY11" s="531"/>
      <c r="TXZ11" s="531"/>
      <c r="TYA11" s="531"/>
      <c r="TYB11" s="531"/>
      <c r="TYC11" s="531"/>
      <c r="TYD11" s="531"/>
      <c r="TYE11" s="531"/>
      <c r="TYF11" s="531"/>
      <c r="TYG11" s="531"/>
      <c r="TYH11" s="531"/>
      <c r="TYI11" s="531"/>
      <c r="TYJ11" s="531"/>
      <c r="TYK11" s="531"/>
      <c r="TYL11" s="531"/>
      <c r="TYM11" s="531"/>
      <c r="TYN11" s="531"/>
      <c r="TYO11" s="531"/>
      <c r="TYP11" s="531"/>
      <c r="TYQ11" s="531"/>
      <c r="TYR11" s="531"/>
      <c r="TYS11" s="531"/>
      <c r="TYT11" s="531"/>
      <c r="TYU11" s="531"/>
      <c r="TYV11" s="531"/>
      <c r="TYW11" s="531"/>
      <c r="TYX11" s="531"/>
      <c r="TYY11" s="531"/>
      <c r="TYZ11" s="531"/>
      <c r="TZA11" s="531"/>
      <c r="TZB11" s="531"/>
      <c r="TZC11" s="531"/>
      <c r="TZD11" s="531"/>
      <c r="TZE11" s="531"/>
      <c r="TZF11" s="531"/>
      <c r="TZG11" s="531"/>
      <c r="TZH11" s="531"/>
      <c r="TZI11" s="531"/>
      <c r="TZJ11" s="531"/>
      <c r="TZK11" s="531"/>
      <c r="TZL11" s="531"/>
      <c r="TZM11" s="531"/>
      <c r="TZN11" s="531"/>
      <c r="TZO11" s="531"/>
      <c r="TZP11" s="531"/>
      <c r="TZQ11" s="531"/>
      <c r="TZR11" s="531"/>
      <c r="TZS11" s="531"/>
      <c r="TZT11" s="531"/>
      <c r="TZU11" s="531"/>
      <c r="TZV11" s="531"/>
      <c r="TZW11" s="531"/>
      <c r="TZX11" s="531"/>
      <c r="TZY11" s="531"/>
      <c r="TZZ11" s="531"/>
      <c r="UAA11" s="531"/>
      <c r="UAB11" s="531"/>
      <c r="UAC11" s="531"/>
      <c r="UAD11" s="531"/>
      <c r="UAE11" s="531"/>
      <c r="UAF11" s="531"/>
      <c r="UAG11" s="531"/>
      <c r="UAH11" s="531"/>
      <c r="UAI11" s="531"/>
      <c r="UAJ11" s="531"/>
      <c r="UAK11" s="531"/>
      <c r="UAL11" s="531"/>
      <c r="UAM11" s="531"/>
      <c r="UAN11" s="531"/>
      <c r="UAO11" s="531"/>
      <c r="UAP11" s="531"/>
      <c r="UAQ11" s="531"/>
      <c r="UAR11" s="531"/>
      <c r="UAS11" s="531"/>
      <c r="UAT11" s="531"/>
      <c r="UAU11" s="531"/>
      <c r="UAV11" s="531"/>
      <c r="UAW11" s="531"/>
      <c r="UAX11" s="531"/>
      <c r="UAY11" s="531"/>
      <c r="UAZ11" s="531"/>
      <c r="UBA11" s="531"/>
      <c r="UBB11" s="531"/>
      <c r="UBC11" s="531"/>
      <c r="UBD11" s="531"/>
      <c r="UBE11" s="531"/>
      <c r="UBF11" s="531"/>
      <c r="UBG11" s="531"/>
      <c r="UBH11" s="531"/>
      <c r="UBI11" s="531"/>
      <c r="UBJ11" s="531"/>
      <c r="UBK11" s="531"/>
      <c r="UBL11" s="531"/>
      <c r="UBM11" s="531"/>
      <c r="UBN11" s="531"/>
      <c r="UBO11" s="531"/>
      <c r="UBP11" s="531"/>
      <c r="UBQ11" s="531"/>
      <c r="UBR11" s="531"/>
      <c r="UBS11" s="531"/>
      <c r="UBT11" s="531"/>
      <c r="UBU11" s="531"/>
      <c r="UBV11" s="531"/>
      <c r="UBW11" s="531"/>
      <c r="UBX11" s="531"/>
      <c r="UBY11" s="531"/>
      <c r="UBZ11" s="531"/>
      <c r="UCA11" s="531"/>
      <c r="UCB11" s="531"/>
      <c r="UCC11" s="531"/>
      <c r="UCD11" s="531"/>
      <c r="UCE11" s="531"/>
      <c r="UCF11" s="531"/>
      <c r="UCG11" s="531"/>
      <c r="UCH11" s="531"/>
      <c r="UCI11" s="531"/>
      <c r="UCJ11" s="531"/>
      <c r="UCK11" s="531"/>
      <c r="UCL11" s="531"/>
      <c r="UCM11" s="531"/>
      <c r="UCN11" s="531"/>
      <c r="UCO11" s="531"/>
      <c r="UCP11" s="531"/>
      <c r="UCQ11" s="531"/>
      <c r="UCR11" s="531"/>
      <c r="UCS11" s="531"/>
      <c r="UCT11" s="531"/>
      <c r="UCU11" s="531"/>
      <c r="UCV11" s="531"/>
      <c r="UCW11" s="531"/>
      <c r="UCX11" s="531"/>
      <c r="UCY11" s="531"/>
      <c r="UCZ11" s="531"/>
      <c r="UDA11" s="531"/>
      <c r="UDB11" s="531"/>
      <c r="UDC11" s="531"/>
      <c r="UDD11" s="531"/>
      <c r="UDE11" s="531"/>
      <c r="UDF11" s="531"/>
      <c r="UDG11" s="531"/>
      <c r="UDH11" s="531"/>
      <c r="UDI11" s="531"/>
      <c r="UDJ11" s="531"/>
      <c r="UDK11" s="531"/>
      <c r="UDL11" s="531"/>
      <c r="UDM11" s="531"/>
      <c r="UDN11" s="531"/>
      <c r="UDO11" s="531"/>
      <c r="UDP11" s="531"/>
      <c r="UDQ11" s="531"/>
      <c r="UDR11" s="531"/>
      <c r="UDS11" s="531"/>
      <c r="UDT11" s="531"/>
      <c r="UDU11" s="531"/>
      <c r="UDV11" s="531"/>
      <c r="UDW11" s="531"/>
      <c r="UDX11" s="531"/>
      <c r="UDY11" s="531"/>
      <c r="UDZ11" s="531"/>
      <c r="UEA11" s="531"/>
      <c r="UEB11" s="531"/>
      <c r="UEC11" s="531"/>
      <c r="UED11" s="531"/>
      <c r="UEE11" s="531"/>
      <c r="UEF11" s="531"/>
      <c r="UEG11" s="531"/>
      <c r="UEH11" s="531"/>
      <c r="UEI11" s="531"/>
      <c r="UEJ11" s="531"/>
      <c r="UEK11" s="531"/>
      <c r="UEL11" s="531"/>
      <c r="UEM11" s="531"/>
      <c r="UEN11" s="531"/>
      <c r="UEO11" s="531"/>
      <c r="UEP11" s="531"/>
      <c r="UEQ11" s="531"/>
      <c r="UER11" s="531"/>
      <c r="UES11" s="531"/>
      <c r="UET11" s="531"/>
      <c r="UEU11" s="531"/>
      <c r="UEV11" s="531"/>
      <c r="UEW11" s="531"/>
      <c r="UEX11" s="531"/>
      <c r="UEY11" s="531"/>
      <c r="UEZ11" s="531"/>
      <c r="UFA11" s="531"/>
      <c r="UFB11" s="531"/>
      <c r="UFC11" s="531"/>
      <c r="UFD11" s="531"/>
      <c r="UFE11" s="531"/>
      <c r="UFF11" s="531"/>
      <c r="UFG11" s="531"/>
      <c r="UFH11" s="531"/>
      <c r="UFI11" s="531"/>
      <c r="UFJ11" s="531"/>
      <c r="UFK11" s="531"/>
      <c r="UFL11" s="531"/>
      <c r="UFM11" s="531"/>
      <c r="UFN11" s="531"/>
      <c r="UFO11" s="531"/>
      <c r="UFP11" s="531"/>
      <c r="UFQ11" s="531"/>
      <c r="UFR11" s="531"/>
      <c r="UFS11" s="531"/>
      <c r="UFT11" s="531"/>
      <c r="UFU11" s="531"/>
      <c r="UFV11" s="531"/>
      <c r="UFW11" s="531"/>
      <c r="UFX11" s="531"/>
      <c r="UFY11" s="531"/>
      <c r="UFZ11" s="531"/>
      <c r="UGA11" s="531"/>
      <c r="UGB11" s="531"/>
      <c r="UGC11" s="531"/>
      <c r="UGD11" s="531"/>
      <c r="UGE11" s="531"/>
      <c r="UGF11" s="531"/>
      <c r="UGG11" s="531"/>
      <c r="UGH11" s="531"/>
      <c r="UGI11" s="531"/>
      <c r="UGJ11" s="531"/>
      <c r="UGK11" s="531"/>
      <c r="UGL11" s="531"/>
      <c r="UGM11" s="531"/>
      <c r="UGN11" s="531"/>
      <c r="UGO11" s="531"/>
      <c r="UGP11" s="531"/>
      <c r="UGQ11" s="531"/>
      <c r="UGR11" s="531"/>
      <c r="UGS11" s="531"/>
      <c r="UGT11" s="531"/>
      <c r="UGU11" s="531"/>
      <c r="UGV11" s="531"/>
      <c r="UGW11" s="531"/>
      <c r="UGX11" s="531"/>
      <c r="UGY11" s="531"/>
      <c r="UGZ11" s="531"/>
      <c r="UHA11" s="531"/>
      <c r="UHB11" s="531"/>
      <c r="UHC11" s="531"/>
      <c r="UHD11" s="531"/>
      <c r="UHE11" s="531"/>
      <c r="UHF11" s="531"/>
      <c r="UHG11" s="531"/>
      <c r="UHH11" s="531"/>
      <c r="UHI11" s="531"/>
      <c r="UHJ11" s="531"/>
      <c r="UHK11" s="531"/>
      <c r="UHL11" s="531"/>
      <c r="UHM11" s="531"/>
      <c r="UHN11" s="531"/>
      <c r="UHO11" s="531"/>
      <c r="UHP11" s="531"/>
      <c r="UHQ11" s="531"/>
      <c r="UHR11" s="531"/>
      <c r="UHS11" s="531"/>
      <c r="UHT11" s="531"/>
      <c r="UHU11" s="531"/>
      <c r="UHV11" s="531"/>
      <c r="UHW11" s="531"/>
      <c r="UHX11" s="531"/>
      <c r="UHY11" s="531"/>
      <c r="UHZ11" s="531"/>
      <c r="UIA11" s="531"/>
      <c r="UIB11" s="531"/>
      <c r="UIC11" s="531"/>
      <c r="UID11" s="531"/>
      <c r="UIE11" s="531"/>
      <c r="UIF11" s="531"/>
      <c r="UIG11" s="531"/>
      <c r="UIH11" s="531"/>
      <c r="UII11" s="531"/>
      <c r="UIJ11" s="531"/>
      <c r="UIK11" s="531"/>
      <c r="UIL11" s="531"/>
      <c r="UIM11" s="531"/>
      <c r="UIN11" s="531"/>
      <c r="UIO11" s="531"/>
      <c r="UIP11" s="531"/>
      <c r="UIQ11" s="531"/>
      <c r="UIR11" s="531"/>
      <c r="UIS11" s="531"/>
      <c r="UIT11" s="531"/>
      <c r="UIU11" s="531"/>
      <c r="UIV11" s="531"/>
      <c r="UIW11" s="531"/>
      <c r="UIX11" s="531"/>
      <c r="UIY11" s="531"/>
      <c r="UIZ11" s="531"/>
      <c r="UJA11" s="531"/>
      <c r="UJB11" s="531"/>
      <c r="UJC11" s="531"/>
      <c r="UJD11" s="531"/>
      <c r="UJE11" s="531"/>
      <c r="UJF11" s="531"/>
      <c r="UJG11" s="531"/>
      <c r="UJH11" s="531"/>
      <c r="UJI11" s="531"/>
      <c r="UJJ11" s="531"/>
      <c r="UJK11" s="531"/>
      <c r="UJL11" s="531"/>
      <c r="UJM11" s="531"/>
      <c r="UJN11" s="531"/>
      <c r="UJO11" s="531"/>
      <c r="UJP11" s="531"/>
      <c r="UJQ11" s="531"/>
      <c r="UJR11" s="531"/>
      <c r="UJS11" s="531"/>
      <c r="UJT11" s="531"/>
      <c r="UJU11" s="531"/>
      <c r="UJV11" s="531"/>
      <c r="UJW11" s="531"/>
      <c r="UJX11" s="531"/>
      <c r="UJY11" s="531"/>
      <c r="UJZ11" s="531"/>
      <c r="UKA11" s="531"/>
      <c r="UKB11" s="531"/>
      <c r="UKC11" s="531"/>
      <c r="UKD11" s="531"/>
      <c r="UKE11" s="531"/>
      <c r="UKF11" s="531"/>
      <c r="UKG11" s="531"/>
      <c r="UKH11" s="531"/>
      <c r="UKI11" s="531"/>
      <c r="UKJ11" s="531"/>
      <c r="UKK11" s="531"/>
      <c r="UKL11" s="531"/>
      <c r="UKM11" s="531"/>
      <c r="UKN11" s="531"/>
      <c r="UKO11" s="531"/>
      <c r="UKP11" s="531"/>
      <c r="UKQ11" s="531"/>
      <c r="UKR11" s="531"/>
      <c r="UKS11" s="531"/>
      <c r="UKT11" s="531"/>
      <c r="UKU11" s="531"/>
      <c r="UKV11" s="531"/>
      <c r="UKW11" s="531"/>
      <c r="UKX11" s="531"/>
      <c r="UKY11" s="531"/>
      <c r="UKZ11" s="531"/>
      <c r="ULA11" s="531"/>
      <c r="ULB11" s="531"/>
      <c r="ULC11" s="531"/>
      <c r="ULD11" s="531"/>
      <c r="ULE11" s="531"/>
      <c r="ULF11" s="531"/>
      <c r="ULG11" s="531"/>
      <c r="ULH11" s="531"/>
      <c r="ULI11" s="531"/>
      <c r="ULJ11" s="531"/>
      <c r="ULK11" s="531"/>
      <c r="ULL11" s="531"/>
      <c r="ULM11" s="531"/>
      <c r="ULN11" s="531"/>
      <c r="ULO11" s="531"/>
      <c r="ULP11" s="531"/>
      <c r="ULQ11" s="531"/>
      <c r="ULR11" s="531"/>
      <c r="ULS11" s="531"/>
      <c r="ULT11" s="531"/>
      <c r="ULU11" s="531"/>
      <c r="ULV11" s="531"/>
      <c r="ULW11" s="531"/>
      <c r="ULX11" s="531"/>
      <c r="ULY11" s="531"/>
      <c r="ULZ11" s="531"/>
      <c r="UMA11" s="531"/>
      <c r="UMB11" s="531"/>
      <c r="UMC11" s="531"/>
      <c r="UMD11" s="531"/>
      <c r="UME11" s="531"/>
      <c r="UMF11" s="531"/>
      <c r="UMG11" s="531"/>
      <c r="UMH11" s="531"/>
      <c r="UMI11" s="531"/>
      <c r="UMJ11" s="531"/>
      <c r="UMK11" s="531"/>
      <c r="UML11" s="531"/>
      <c r="UMM11" s="531"/>
      <c r="UMN11" s="531"/>
      <c r="UMO11" s="531"/>
      <c r="UMP11" s="531"/>
      <c r="UMQ11" s="531"/>
      <c r="UMR11" s="531"/>
      <c r="UMS11" s="531"/>
      <c r="UMT11" s="531"/>
      <c r="UMU11" s="531"/>
      <c r="UMV11" s="531"/>
      <c r="UMW11" s="531"/>
      <c r="UMX11" s="531"/>
      <c r="UMY11" s="531"/>
      <c r="UMZ11" s="531"/>
      <c r="UNA11" s="531"/>
      <c r="UNB11" s="531"/>
      <c r="UNC11" s="531"/>
      <c r="UND11" s="531"/>
      <c r="UNE11" s="531"/>
      <c r="UNF11" s="531"/>
      <c r="UNG11" s="531"/>
      <c r="UNH11" s="531"/>
      <c r="UNI11" s="531"/>
      <c r="UNJ11" s="531"/>
      <c r="UNK11" s="531"/>
      <c r="UNL11" s="531"/>
      <c r="UNM11" s="531"/>
      <c r="UNN11" s="531"/>
      <c r="UNO11" s="531"/>
      <c r="UNP11" s="531"/>
      <c r="UNQ11" s="531"/>
      <c r="UNR11" s="531"/>
      <c r="UNS11" s="531"/>
      <c r="UNT11" s="531"/>
      <c r="UNU11" s="531"/>
      <c r="UNV11" s="531"/>
      <c r="UNW11" s="531"/>
      <c r="UNX11" s="531"/>
      <c r="UNY11" s="531"/>
      <c r="UNZ11" s="531"/>
      <c r="UOA11" s="531"/>
      <c r="UOB11" s="531"/>
      <c r="UOC11" s="531"/>
      <c r="UOD11" s="531"/>
      <c r="UOE11" s="531"/>
      <c r="UOF11" s="531"/>
      <c r="UOG11" s="531"/>
      <c r="UOH11" s="531"/>
      <c r="UOI11" s="531"/>
      <c r="UOJ11" s="531"/>
      <c r="UOK11" s="531"/>
      <c r="UOL11" s="531"/>
      <c r="UOM11" s="531"/>
      <c r="UON11" s="531"/>
      <c r="UOO11" s="531"/>
      <c r="UOP11" s="531"/>
      <c r="UOQ11" s="531"/>
      <c r="UOR11" s="531"/>
      <c r="UOS11" s="531"/>
      <c r="UOT11" s="531"/>
      <c r="UOU11" s="531"/>
      <c r="UOV11" s="531"/>
      <c r="UOW11" s="531"/>
      <c r="UOX11" s="531"/>
      <c r="UOY11" s="531"/>
      <c r="UOZ11" s="531"/>
      <c r="UPA11" s="531"/>
      <c r="UPB11" s="531"/>
      <c r="UPC11" s="531"/>
      <c r="UPD11" s="531"/>
      <c r="UPE11" s="531"/>
      <c r="UPF11" s="531"/>
      <c r="UPG11" s="531"/>
      <c r="UPH11" s="531"/>
      <c r="UPI11" s="531"/>
      <c r="UPJ11" s="531"/>
      <c r="UPK11" s="531"/>
      <c r="UPL11" s="531"/>
      <c r="UPM11" s="531"/>
      <c r="UPN11" s="531"/>
      <c r="UPO11" s="531"/>
      <c r="UPP11" s="531"/>
      <c r="UPQ11" s="531"/>
      <c r="UPR11" s="531"/>
      <c r="UPS11" s="531"/>
      <c r="UPT11" s="531"/>
      <c r="UPU11" s="531"/>
      <c r="UPV11" s="531"/>
      <c r="UPW11" s="531"/>
      <c r="UPX11" s="531"/>
      <c r="UPY11" s="531"/>
      <c r="UPZ11" s="531"/>
      <c r="UQA11" s="531"/>
      <c r="UQB11" s="531"/>
      <c r="UQC11" s="531"/>
      <c r="UQD11" s="531"/>
      <c r="UQE11" s="531"/>
      <c r="UQF11" s="531"/>
      <c r="UQG11" s="531"/>
      <c r="UQH11" s="531"/>
      <c r="UQI11" s="531"/>
      <c r="UQJ11" s="531"/>
      <c r="UQK11" s="531"/>
      <c r="UQL11" s="531"/>
      <c r="UQM11" s="531"/>
      <c r="UQN11" s="531"/>
      <c r="UQO11" s="531"/>
      <c r="UQP11" s="531"/>
      <c r="UQQ11" s="531"/>
      <c r="UQR11" s="531"/>
      <c r="UQS11" s="531"/>
      <c r="UQT11" s="531"/>
      <c r="UQU11" s="531"/>
      <c r="UQV11" s="531"/>
      <c r="UQW11" s="531"/>
      <c r="UQX11" s="531"/>
      <c r="UQY11" s="531"/>
      <c r="UQZ11" s="531"/>
      <c r="URA11" s="531"/>
      <c r="URB11" s="531"/>
      <c r="URC11" s="531"/>
      <c r="URD11" s="531"/>
      <c r="URE11" s="531"/>
      <c r="URF11" s="531"/>
      <c r="URG11" s="531"/>
      <c r="URH11" s="531"/>
      <c r="URI11" s="531"/>
      <c r="URJ11" s="531"/>
      <c r="URK11" s="531"/>
      <c r="URL11" s="531"/>
      <c r="URM11" s="531"/>
      <c r="URN11" s="531"/>
      <c r="URO11" s="531"/>
      <c r="URP11" s="531"/>
      <c r="URQ11" s="531"/>
      <c r="URR11" s="531"/>
      <c r="URS11" s="531"/>
      <c r="URT11" s="531"/>
      <c r="URU11" s="531"/>
      <c r="URV11" s="531"/>
      <c r="URW11" s="531"/>
      <c r="URX11" s="531"/>
      <c r="URY11" s="531"/>
      <c r="URZ11" s="531"/>
      <c r="USA11" s="531"/>
      <c r="USB11" s="531"/>
      <c r="USC11" s="531"/>
      <c r="USD11" s="531"/>
      <c r="USE11" s="531"/>
      <c r="USF11" s="531"/>
      <c r="USG11" s="531"/>
      <c r="USH11" s="531"/>
      <c r="USI11" s="531"/>
      <c r="USJ11" s="531"/>
      <c r="USK11" s="531"/>
      <c r="USL11" s="531"/>
      <c r="USM11" s="531"/>
      <c r="USN11" s="531"/>
      <c r="USO11" s="531"/>
      <c r="USP11" s="531"/>
      <c r="USQ11" s="531"/>
      <c r="USR11" s="531"/>
      <c r="USS11" s="531"/>
      <c r="UST11" s="531"/>
      <c r="USU11" s="531"/>
      <c r="USV11" s="531"/>
      <c r="USW11" s="531"/>
      <c r="USX11" s="531"/>
      <c r="USY11" s="531"/>
      <c r="USZ11" s="531"/>
      <c r="UTA11" s="531"/>
      <c r="UTB11" s="531"/>
      <c r="UTC11" s="531"/>
      <c r="UTD11" s="531"/>
      <c r="UTE11" s="531"/>
      <c r="UTF11" s="531"/>
      <c r="UTG11" s="531"/>
      <c r="UTH11" s="531"/>
      <c r="UTI11" s="531"/>
      <c r="UTJ11" s="531"/>
      <c r="UTK11" s="531"/>
      <c r="UTL11" s="531"/>
      <c r="UTM11" s="531"/>
      <c r="UTN11" s="531"/>
      <c r="UTO11" s="531"/>
      <c r="UTP11" s="531"/>
      <c r="UTQ11" s="531"/>
      <c r="UTR11" s="531"/>
      <c r="UTS11" s="531"/>
      <c r="UTT11" s="531"/>
      <c r="UTU11" s="531"/>
      <c r="UTV11" s="531"/>
      <c r="UTW11" s="531"/>
      <c r="UTX11" s="531"/>
      <c r="UTY11" s="531"/>
      <c r="UTZ11" s="531"/>
      <c r="UUA11" s="531"/>
      <c r="UUB11" s="531"/>
      <c r="UUC11" s="531"/>
      <c r="UUD11" s="531"/>
      <c r="UUE11" s="531"/>
      <c r="UUF11" s="531"/>
      <c r="UUG11" s="531"/>
      <c r="UUH11" s="531"/>
      <c r="UUI11" s="531"/>
      <c r="UUJ11" s="531"/>
      <c r="UUK11" s="531"/>
      <c r="UUL11" s="531"/>
      <c r="UUM11" s="531"/>
      <c r="UUN11" s="531"/>
      <c r="UUO11" s="531"/>
      <c r="UUP11" s="531"/>
      <c r="UUQ11" s="531"/>
      <c r="UUR11" s="531"/>
      <c r="UUS11" s="531"/>
      <c r="UUT11" s="531"/>
      <c r="UUU11" s="531"/>
      <c r="UUV11" s="531"/>
      <c r="UUW11" s="531"/>
      <c r="UUX11" s="531"/>
      <c r="UUY11" s="531"/>
      <c r="UUZ11" s="531"/>
      <c r="UVA11" s="531"/>
      <c r="UVB11" s="531"/>
      <c r="UVC11" s="531"/>
      <c r="UVD11" s="531"/>
      <c r="UVE11" s="531"/>
      <c r="UVF11" s="531"/>
      <c r="UVG11" s="531"/>
      <c r="UVH11" s="531"/>
      <c r="UVI11" s="531"/>
      <c r="UVJ11" s="531"/>
      <c r="UVK11" s="531"/>
      <c r="UVL11" s="531"/>
      <c r="UVM11" s="531"/>
      <c r="UVN11" s="531"/>
      <c r="UVO11" s="531"/>
      <c r="UVP11" s="531"/>
      <c r="UVQ11" s="531"/>
      <c r="UVR11" s="531"/>
      <c r="UVS11" s="531"/>
      <c r="UVT11" s="531"/>
      <c r="UVU11" s="531"/>
      <c r="UVV11" s="531"/>
      <c r="UVW11" s="531"/>
      <c r="UVX11" s="531"/>
      <c r="UVY11" s="531"/>
      <c r="UVZ11" s="531"/>
      <c r="UWA11" s="531"/>
      <c r="UWB11" s="531"/>
      <c r="UWC11" s="531"/>
      <c r="UWD11" s="531"/>
      <c r="UWE11" s="531"/>
      <c r="UWF11" s="531"/>
      <c r="UWG11" s="531"/>
      <c r="UWH11" s="531"/>
      <c r="UWI11" s="531"/>
      <c r="UWJ11" s="531"/>
      <c r="UWK11" s="531"/>
      <c r="UWL11" s="531"/>
      <c r="UWM11" s="531"/>
      <c r="UWN11" s="531"/>
      <c r="UWO11" s="531"/>
      <c r="UWP11" s="531"/>
      <c r="UWQ11" s="531"/>
      <c r="UWR11" s="531"/>
      <c r="UWS11" s="531"/>
      <c r="UWT11" s="531"/>
      <c r="UWU11" s="531"/>
      <c r="UWV11" s="531"/>
      <c r="UWW11" s="531"/>
      <c r="UWX11" s="531"/>
      <c r="UWY11" s="531"/>
      <c r="UWZ11" s="531"/>
      <c r="UXA11" s="531"/>
      <c r="UXB11" s="531"/>
      <c r="UXC11" s="531"/>
      <c r="UXD11" s="531"/>
      <c r="UXE11" s="531"/>
      <c r="UXF11" s="531"/>
      <c r="UXG11" s="531"/>
      <c r="UXH11" s="531"/>
      <c r="UXI11" s="531"/>
      <c r="UXJ11" s="531"/>
      <c r="UXK11" s="531"/>
      <c r="UXL11" s="531"/>
      <c r="UXM11" s="531"/>
      <c r="UXN11" s="531"/>
      <c r="UXO11" s="531"/>
      <c r="UXP11" s="531"/>
      <c r="UXQ11" s="531"/>
      <c r="UXR11" s="531"/>
      <c r="UXS11" s="531"/>
      <c r="UXT11" s="531"/>
      <c r="UXU11" s="531"/>
      <c r="UXV11" s="531"/>
      <c r="UXW11" s="531"/>
      <c r="UXX11" s="531"/>
      <c r="UXY11" s="531"/>
      <c r="UXZ11" s="531"/>
      <c r="UYA11" s="531"/>
      <c r="UYB11" s="531"/>
      <c r="UYC11" s="531"/>
      <c r="UYD11" s="531"/>
      <c r="UYE11" s="531"/>
      <c r="UYF11" s="531"/>
      <c r="UYG11" s="531"/>
      <c r="UYH11" s="531"/>
      <c r="UYI11" s="531"/>
      <c r="UYJ11" s="531"/>
      <c r="UYK11" s="531"/>
      <c r="UYL11" s="531"/>
      <c r="UYM11" s="531"/>
      <c r="UYN11" s="531"/>
      <c r="UYO11" s="531"/>
      <c r="UYP11" s="531"/>
      <c r="UYQ11" s="531"/>
      <c r="UYR11" s="531"/>
      <c r="UYS11" s="531"/>
      <c r="UYT11" s="531"/>
      <c r="UYU11" s="531"/>
      <c r="UYV11" s="531"/>
      <c r="UYW11" s="531"/>
      <c r="UYX11" s="531"/>
      <c r="UYY11" s="531"/>
      <c r="UYZ11" s="531"/>
      <c r="UZA11" s="531"/>
      <c r="UZB11" s="531"/>
      <c r="UZC11" s="531"/>
      <c r="UZD11" s="531"/>
      <c r="UZE11" s="531"/>
      <c r="UZF11" s="531"/>
      <c r="UZG11" s="531"/>
      <c r="UZH11" s="531"/>
      <c r="UZI11" s="531"/>
      <c r="UZJ11" s="531"/>
      <c r="UZK11" s="531"/>
      <c r="UZL11" s="531"/>
      <c r="UZM11" s="531"/>
      <c r="UZN11" s="531"/>
      <c r="UZO11" s="531"/>
      <c r="UZP11" s="531"/>
      <c r="UZQ11" s="531"/>
      <c r="UZR11" s="531"/>
      <c r="UZS11" s="531"/>
      <c r="UZT11" s="531"/>
      <c r="UZU11" s="531"/>
      <c r="UZV11" s="531"/>
      <c r="UZW11" s="531"/>
      <c r="UZX11" s="531"/>
      <c r="UZY11" s="531"/>
      <c r="UZZ11" s="531"/>
      <c r="VAA11" s="531"/>
      <c r="VAB11" s="531"/>
      <c r="VAC11" s="531"/>
      <c r="VAD11" s="531"/>
      <c r="VAE11" s="531"/>
      <c r="VAF11" s="531"/>
      <c r="VAG11" s="531"/>
      <c r="VAH11" s="531"/>
      <c r="VAI11" s="531"/>
      <c r="VAJ11" s="531"/>
      <c r="VAK11" s="531"/>
      <c r="VAL11" s="531"/>
      <c r="VAM11" s="531"/>
      <c r="VAN11" s="531"/>
      <c r="VAO11" s="531"/>
      <c r="VAP11" s="531"/>
      <c r="VAQ11" s="531"/>
      <c r="VAR11" s="531"/>
      <c r="VAS11" s="531"/>
      <c r="VAT11" s="531"/>
      <c r="VAU11" s="531"/>
      <c r="VAV11" s="531"/>
      <c r="VAW11" s="531"/>
      <c r="VAX11" s="531"/>
      <c r="VAY11" s="531"/>
      <c r="VAZ11" s="531"/>
      <c r="VBA11" s="531"/>
      <c r="VBB11" s="531"/>
      <c r="VBC11" s="531"/>
      <c r="VBD11" s="531"/>
      <c r="VBE11" s="531"/>
      <c r="VBF11" s="531"/>
      <c r="VBG11" s="531"/>
      <c r="VBH11" s="531"/>
      <c r="VBI11" s="531"/>
      <c r="VBJ11" s="531"/>
      <c r="VBK11" s="531"/>
      <c r="VBL11" s="531"/>
      <c r="VBM11" s="531"/>
      <c r="VBN11" s="531"/>
      <c r="VBO11" s="531"/>
      <c r="VBP11" s="531"/>
      <c r="VBQ11" s="531"/>
      <c r="VBR11" s="531"/>
      <c r="VBS11" s="531"/>
      <c r="VBT11" s="531"/>
      <c r="VBU11" s="531"/>
      <c r="VBV11" s="531"/>
      <c r="VBW11" s="531"/>
      <c r="VBX11" s="531"/>
      <c r="VBY11" s="531"/>
      <c r="VBZ11" s="531"/>
      <c r="VCA11" s="531"/>
      <c r="VCB11" s="531"/>
      <c r="VCC11" s="531"/>
      <c r="VCD11" s="531"/>
      <c r="VCE11" s="531"/>
      <c r="VCF11" s="531"/>
      <c r="VCG11" s="531"/>
      <c r="VCH11" s="531"/>
      <c r="VCI11" s="531"/>
      <c r="VCJ11" s="531"/>
      <c r="VCK11" s="531"/>
      <c r="VCL11" s="531"/>
      <c r="VCM11" s="531"/>
      <c r="VCN11" s="531"/>
      <c r="VCO11" s="531"/>
      <c r="VCP11" s="531"/>
      <c r="VCQ11" s="531"/>
      <c r="VCR11" s="531"/>
      <c r="VCS11" s="531"/>
      <c r="VCT11" s="531"/>
      <c r="VCU11" s="531"/>
      <c r="VCV11" s="531"/>
      <c r="VCW11" s="531"/>
      <c r="VCX11" s="531"/>
      <c r="VCY11" s="531"/>
      <c r="VCZ11" s="531"/>
      <c r="VDA11" s="531"/>
      <c r="VDB11" s="531"/>
      <c r="VDC11" s="531"/>
      <c r="VDD11" s="531"/>
      <c r="VDE11" s="531"/>
      <c r="VDF11" s="531"/>
      <c r="VDG11" s="531"/>
      <c r="VDH11" s="531"/>
      <c r="VDI11" s="531"/>
      <c r="VDJ11" s="531"/>
      <c r="VDK11" s="531"/>
      <c r="VDL11" s="531"/>
      <c r="VDM11" s="531"/>
      <c r="VDN11" s="531"/>
      <c r="VDO11" s="531"/>
      <c r="VDP11" s="531"/>
      <c r="VDQ11" s="531"/>
      <c r="VDR11" s="531"/>
      <c r="VDS11" s="531"/>
      <c r="VDT11" s="531"/>
      <c r="VDU11" s="531"/>
      <c r="VDV11" s="531"/>
      <c r="VDW11" s="531"/>
      <c r="VDX11" s="531"/>
      <c r="VDY11" s="531"/>
      <c r="VDZ11" s="531"/>
      <c r="VEA11" s="531"/>
      <c r="VEB11" s="531"/>
      <c r="VEC11" s="531"/>
      <c r="VED11" s="531"/>
      <c r="VEE11" s="531"/>
      <c r="VEF11" s="531"/>
      <c r="VEG11" s="531"/>
      <c r="VEH11" s="531"/>
      <c r="VEI11" s="531"/>
      <c r="VEJ11" s="531"/>
      <c r="VEK11" s="531"/>
      <c r="VEL11" s="531"/>
      <c r="VEM11" s="531"/>
      <c r="VEN11" s="531"/>
      <c r="VEO11" s="531"/>
      <c r="VEP11" s="531"/>
      <c r="VEQ11" s="531"/>
      <c r="VER11" s="531"/>
      <c r="VES11" s="531"/>
      <c r="VET11" s="531"/>
      <c r="VEU11" s="531"/>
      <c r="VEV11" s="531"/>
      <c r="VEW11" s="531"/>
      <c r="VEX11" s="531"/>
      <c r="VEY11" s="531"/>
      <c r="VEZ11" s="531"/>
      <c r="VFA11" s="531"/>
      <c r="VFB11" s="531"/>
      <c r="VFC11" s="531"/>
      <c r="VFD11" s="531"/>
      <c r="VFE11" s="531"/>
      <c r="VFF11" s="531"/>
      <c r="VFG11" s="531"/>
      <c r="VFH11" s="531"/>
      <c r="VFI11" s="531"/>
      <c r="VFJ11" s="531"/>
      <c r="VFK11" s="531"/>
      <c r="VFL11" s="531"/>
      <c r="VFM11" s="531"/>
      <c r="VFN11" s="531"/>
      <c r="VFO11" s="531"/>
      <c r="VFP11" s="531"/>
      <c r="VFQ11" s="531"/>
      <c r="VFR11" s="531"/>
      <c r="VFS11" s="531"/>
      <c r="VFT11" s="531"/>
      <c r="VFU11" s="531"/>
      <c r="VFV11" s="531"/>
      <c r="VFW11" s="531"/>
      <c r="VFX11" s="531"/>
      <c r="VFY11" s="531"/>
      <c r="VFZ11" s="531"/>
      <c r="VGA11" s="531"/>
      <c r="VGB11" s="531"/>
      <c r="VGC11" s="531"/>
      <c r="VGD11" s="531"/>
      <c r="VGE11" s="531"/>
      <c r="VGF11" s="531"/>
      <c r="VGG11" s="531"/>
      <c r="VGH11" s="531"/>
      <c r="VGI11" s="531"/>
      <c r="VGJ11" s="531"/>
      <c r="VGK11" s="531"/>
      <c r="VGL11" s="531"/>
      <c r="VGM11" s="531"/>
      <c r="VGN11" s="531"/>
      <c r="VGO11" s="531"/>
      <c r="VGP11" s="531"/>
      <c r="VGQ11" s="531"/>
      <c r="VGR11" s="531"/>
      <c r="VGS11" s="531"/>
      <c r="VGT11" s="531"/>
      <c r="VGU11" s="531"/>
      <c r="VGV11" s="531"/>
      <c r="VGW11" s="531"/>
      <c r="VGX11" s="531"/>
      <c r="VGY11" s="531"/>
      <c r="VGZ11" s="531"/>
      <c r="VHA11" s="531"/>
      <c r="VHB11" s="531"/>
      <c r="VHC11" s="531"/>
      <c r="VHD11" s="531"/>
      <c r="VHE11" s="531"/>
      <c r="VHF11" s="531"/>
      <c r="VHG11" s="531"/>
      <c r="VHH11" s="531"/>
      <c r="VHI11" s="531"/>
      <c r="VHJ11" s="531"/>
      <c r="VHK11" s="531"/>
      <c r="VHL11" s="531"/>
      <c r="VHM11" s="531"/>
      <c r="VHN11" s="531"/>
      <c r="VHO11" s="531"/>
      <c r="VHP11" s="531"/>
      <c r="VHQ11" s="531"/>
      <c r="VHR11" s="531"/>
      <c r="VHS11" s="531"/>
      <c r="VHT11" s="531"/>
      <c r="VHU11" s="531"/>
      <c r="VHV11" s="531"/>
      <c r="VHW11" s="531"/>
      <c r="VHX11" s="531"/>
      <c r="VHY11" s="531"/>
      <c r="VHZ11" s="531"/>
      <c r="VIA11" s="531"/>
      <c r="VIB11" s="531"/>
      <c r="VIC11" s="531"/>
      <c r="VID11" s="531"/>
      <c r="VIE11" s="531"/>
      <c r="VIF11" s="531"/>
      <c r="VIG11" s="531"/>
      <c r="VIH11" s="531"/>
      <c r="VII11" s="531"/>
      <c r="VIJ11" s="531"/>
      <c r="VIK11" s="531"/>
      <c r="VIL11" s="531"/>
      <c r="VIM11" s="531"/>
      <c r="VIN11" s="531"/>
      <c r="VIO11" s="531"/>
      <c r="VIP11" s="531"/>
      <c r="VIQ11" s="531"/>
      <c r="VIR11" s="531"/>
      <c r="VIS11" s="531"/>
      <c r="VIT11" s="531"/>
      <c r="VIU11" s="531"/>
      <c r="VIV11" s="531"/>
      <c r="VIW11" s="531"/>
      <c r="VIX11" s="531"/>
      <c r="VIY11" s="531"/>
      <c r="VIZ11" s="531"/>
      <c r="VJA11" s="531"/>
      <c r="VJB11" s="531"/>
      <c r="VJC11" s="531"/>
      <c r="VJD11" s="531"/>
      <c r="VJE11" s="531"/>
      <c r="VJF11" s="531"/>
      <c r="VJG11" s="531"/>
      <c r="VJH11" s="531"/>
      <c r="VJI11" s="531"/>
      <c r="VJJ11" s="531"/>
      <c r="VJK11" s="531"/>
      <c r="VJL11" s="531"/>
      <c r="VJM11" s="531"/>
      <c r="VJN11" s="531"/>
      <c r="VJO11" s="531"/>
      <c r="VJP11" s="531"/>
      <c r="VJQ11" s="531"/>
      <c r="VJR11" s="531"/>
      <c r="VJS11" s="531"/>
      <c r="VJT11" s="531"/>
      <c r="VJU11" s="531"/>
      <c r="VJV11" s="531"/>
      <c r="VJW11" s="531"/>
      <c r="VJX11" s="531"/>
      <c r="VJY11" s="531"/>
      <c r="VJZ11" s="531"/>
      <c r="VKA11" s="531"/>
      <c r="VKB11" s="531"/>
      <c r="VKC11" s="531"/>
      <c r="VKD11" s="531"/>
      <c r="VKE11" s="531"/>
      <c r="VKF11" s="531"/>
      <c r="VKG11" s="531"/>
      <c r="VKH11" s="531"/>
      <c r="VKI11" s="531"/>
      <c r="VKJ11" s="531"/>
      <c r="VKK11" s="531"/>
      <c r="VKL11" s="531"/>
      <c r="VKM11" s="531"/>
      <c r="VKN11" s="531"/>
      <c r="VKO11" s="531"/>
      <c r="VKP11" s="531"/>
      <c r="VKQ11" s="531"/>
      <c r="VKR11" s="531"/>
      <c r="VKS11" s="531"/>
      <c r="VKT11" s="531"/>
      <c r="VKU11" s="531"/>
      <c r="VKV11" s="531"/>
      <c r="VKW11" s="531"/>
      <c r="VKX11" s="531"/>
      <c r="VKY11" s="531"/>
      <c r="VKZ11" s="531"/>
      <c r="VLA11" s="531"/>
      <c r="VLB11" s="531"/>
      <c r="VLC11" s="531"/>
      <c r="VLD11" s="531"/>
      <c r="VLE11" s="531"/>
      <c r="VLF11" s="531"/>
      <c r="VLG11" s="531"/>
      <c r="VLH11" s="531"/>
      <c r="VLI11" s="531"/>
      <c r="VLJ11" s="531"/>
      <c r="VLK11" s="531"/>
      <c r="VLL11" s="531"/>
      <c r="VLM11" s="531"/>
      <c r="VLN11" s="531"/>
      <c r="VLO11" s="531"/>
      <c r="VLP11" s="531"/>
      <c r="VLQ11" s="531"/>
      <c r="VLR11" s="531"/>
      <c r="VLS11" s="531"/>
      <c r="VLT11" s="531"/>
      <c r="VLU11" s="531"/>
      <c r="VLV11" s="531"/>
      <c r="VLW11" s="531"/>
      <c r="VLX11" s="531"/>
      <c r="VLY11" s="531"/>
      <c r="VLZ11" s="531"/>
      <c r="VMA11" s="531"/>
      <c r="VMB11" s="531"/>
      <c r="VMC11" s="531"/>
      <c r="VMD11" s="531"/>
      <c r="VME11" s="531"/>
      <c r="VMF11" s="531"/>
      <c r="VMG11" s="531"/>
      <c r="VMH11" s="531"/>
      <c r="VMI11" s="531"/>
      <c r="VMJ11" s="531"/>
      <c r="VMK11" s="531"/>
      <c r="VML11" s="531"/>
      <c r="VMM11" s="531"/>
      <c r="VMN11" s="531"/>
      <c r="VMO11" s="531"/>
      <c r="VMP11" s="531"/>
      <c r="VMQ11" s="531"/>
      <c r="VMR11" s="531"/>
      <c r="VMS11" s="531"/>
      <c r="VMT11" s="531"/>
      <c r="VMU11" s="531"/>
      <c r="VMV11" s="531"/>
      <c r="VMW11" s="531"/>
      <c r="VMX11" s="531"/>
      <c r="VMY11" s="531"/>
      <c r="VMZ11" s="531"/>
      <c r="VNA11" s="531"/>
      <c r="VNB11" s="531"/>
      <c r="VNC11" s="531"/>
      <c r="VND11" s="531"/>
      <c r="VNE11" s="531"/>
      <c r="VNF11" s="531"/>
      <c r="VNG11" s="531"/>
      <c r="VNH11" s="531"/>
      <c r="VNI11" s="531"/>
      <c r="VNJ11" s="531"/>
      <c r="VNK11" s="531"/>
      <c r="VNL11" s="531"/>
      <c r="VNM11" s="531"/>
      <c r="VNN11" s="531"/>
      <c r="VNO11" s="531"/>
      <c r="VNP11" s="531"/>
      <c r="VNQ11" s="531"/>
      <c r="VNR11" s="531"/>
      <c r="VNS11" s="531"/>
      <c r="VNT11" s="531"/>
      <c r="VNU11" s="531"/>
      <c r="VNV11" s="531"/>
      <c r="VNW11" s="531"/>
      <c r="VNX11" s="531"/>
      <c r="VNY11" s="531"/>
      <c r="VNZ11" s="531"/>
      <c r="VOA11" s="531"/>
      <c r="VOB11" s="531"/>
      <c r="VOC11" s="531"/>
      <c r="VOD11" s="531"/>
      <c r="VOE11" s="531"/>
      <c r="VOF11" s="531"/>
      <c r="VOG11" s="531"/>
      <c r="VOH11" s="531"/>
      <c r="VOI11" s="531"/>
      <c r="VOJ11" s="531"/>
      <c r="VOK11" s="531"/>
      <c r="VOL11" s="531"/>
      <c r="VOM11" s="531"/>
      <c r="VON11" s="531"/>
      <c r="VOO11" s="531"/>
      <c r="VOP11" s="531"/>
      <c r="VOQ11" s="531"/>
      <c r="VOR11" s="531"/>
      <c r="VOS11" s="531"/>
      <c r="VOT11" s="531"/>
      <c r="VOU11" s="531"/>
      <c r="VOV11" s="531"/>
      <c r="VOW11" s="531"/>
      <c r="VOX11" s="531"/>
      <c r="VOY11" s="531"/>
      <c r="VOZ11" s="531"/>
      <c r="VPA11" s="531"/>
      <c r="VPB11" s="531"/>
      <c r="VPC11" s="531"/>
      <c r="VPD11" s="531"/>
      <c r="VPE11" s="531"/>
      <c r="VPF11" s="531"/>
      <c r="VPG11" s="531"/>
      <c r="VPH11" s="531"/>
      <c r="VPI11" s="531"/>
      <c r="VPJ11" s="531"/>
      <c r="VPK11" s="531"/>
      <c r="VPL11" s="531"/>
      <c r="VPM11" s="531"/>
      <c r="VPN11" s="531"/>
      <c r="VPO11" s="531"/>
      <c r="VPP11" s="531"/>
      <c r="VPQ11" s="531"/>
      <c r="VPR11" s="531"/>
      <c r="VPS11" s="531"/>
      <c r="VPT11" s="531"/>
      <c r="VPU11" s="531"/>
      <c r="VPV11" s="531"/>
      <c r="VPW11" s="531"/>
      <c r="VPX11" s="531"/>
      <c r="VPY11" s="531"/>
      <c r="VPZ11" s="531"/>
      <c r="VQA11" s="531"/>
      <c r="VQB11" s="531"/>
      <c r="VQC11" s="531"/>
      <c r="VQD11" s="531"/>
      <c r="VQE11" s="531"/>
      <c r="VQF11" s="531"/>
      <c r="VQG11" s="531"/>
      <c r="VQH11" s="531"/>
      <c r="VQI11" s="531"/>
      <c r="VQJ11" s="531"/>
      <c r="VQK11" s="531"/>
      <c r="VQL11" s="531"/>
      <c r="VQM11" s="531"/>
      <c r="VQN11" s="531"/>
      <c r="VQO11" s="531"/>
      <c r="VQP11" s="531"/>
      <c r="VQQ11" s="531"/>
      <c r="VQR11" s="531"/>
      <c r="VQS11" s="531"/>
      <c r="VQT11" s="531"/>
      <c r="VQU11" s="531"/>
      <c r="VQV11" s="531"/>
      <c r="VQW11" s="531"/>
      <c r="VQX11" s="531"/>
      <c r="VQY11" s="531"/>
      <c r="VQZ11" s="531"/>
      <c r="VRA11" s="531"/>
      <c r="VRB11" s="531"/>
      <c r="VRC11" s="531"/>
      <c r="VRD11" s="531"/>
      <c r="VRE11" s="531"/>
      <c r="VRF11" s="531"/>
      <c r="VRG11" s="531"/>
      <c r="VRH11" s="531"/>
      <c r="VRI11" s="531"/>
      <c r="VRJ11" s="531"/>
      <c r="VRK11" s="531"/>
      <c r="VRL11" s="531"/>
      <c r="VRM11" s="531"/>
      <c r="VRN11" s="531"/>
      <c r="VRO11" s="531"/>
      <c r="VRP11" s="531"/>
      <c r="VRQ11" s="531"/>
      <c r="VRR11" s="531"/>
      <c r="VRS11" s="531"/>
      <c r="VRT11" s="531"/>
      <c r="VRU11" s="531"/>
      <c r="VRV11" s="531"/>
      <c r="VRW11" s="531"/>
      <c r="VRX11" s="531"/>
      <c r="VRY11" s="531"/>
      <c r="VRZ11" s="531"/>
      <c r="VSA11" s="531"/>
      <c r="VSB11" s="531"/>
      <c r="VSC11" s="531"/>
      <c r="VSD11" s="531"/>
      <c r="VSE11" s="531"/>
      <c r="VSF11" s="531"/>
      <c r="VSG11" s="531"/>
      <c r="VSH11" s="531"/>
      <c r="VSI11" s="531"/>
      <c r="VSJ11" s="531"/>
      <c r="VSK11" s="531"/>
      <c r="VSL11" s="531"/>
      <c r="VSM11" s="531"/>
      <c r="VSN11" s="531"/>
      <c r="VSO11" s="531"/>
      <c r="VSP11" s="531"/>
      <c r="VSQ11" s="531"/>
      <c r="VSR11" s="531"/>
      <c r="VSS11" s="531"/>
      <c r="VST11" s="531"/>
      <c r="VSU11" s="531"/>
      <c r="VSV11" s="531"/>
      <c r="VSW11" s="531"/>
      <c r="VSX11" s="531"/>
      <c r="VSY11" s="531"/>
      <c r="VSZ11" s="531"/>
      <c r="VTA11" s="531"/>
      <c r="VTB11" s="531"/>
      <c r="VTC11" s="531"/>
      <c r="VTD11" s="531"/>
      <c r="VTE11" s="531"/>
      <c r="VTF11" s="531"/>
      <c r="VTG11" s="531"/>
      <c r="VTH11" s="531"/>
      <c r="VTI11" s="531"/>
      <c r="VTJ11" s="531"/>
      <c r="VTK11" s="531"/>
      <c r="VTL11" s="531"/>
      <c r="VTM11" s="531"/>
      <c r="VTN11" s="531"/>
      <c r="VTO11" s="531"/>
      <c r="VTP11" s="531"/>
      <c r="VTQ11" s="531"/>
      <c r="VTR11" s="531"/>
      <c r="VTS11" s="531"/>
      <c r="VTT11" s="531"/>
      <c r="VTU11" s="531"/>
      <c r="VTV11" s="531"/>
      <c r="VTW11" s="531"/>
      <c r="VTX11" s="531"/>
      <c r="VTY11" s="531"/>
      <c r="VTZ11" s="531"/>
      <c r="VUA11" s="531"/>
      <c r="VUB11" s="531"/>
      <c r="VUC11" s="531"/>
      <c r="VUD11" s="531"/>
      <c r="VUE11" s="531"/>
      <c r="VUF11" s="531"/>
      <c r="VUG11" s="531"/>
      <c r="VUH11" s="531"/>
      <c r="VUI11" s="531"/>
      <c r="VUJ11" s="531"/>
      <c r="VUK11" s="531"/>
      <c r="VUL11" s="531"/>
      <c r="VUM11" s="531"/>
      <c r="VUN11" s="531"/>
      <c r="VUO11" s="531"/>
      <c r="VUP11" s="531"/>
      <c r="VUQ11" s="531"/>
      <c r="VUR11" s="531"/>
      <c r="VUS11" s="531"/>
      <c r="VUT11" s="531"/>
      <c r="VUU11" s="531"/>
      <c r="VUV11" s="531"/>
      <c r="VUW11" s="531"/>
      <c r="VUX11" s="531"/>
      <c r="VUY11" s="531"/>
      <c r="VUZ11" s="531"/>
      <c r="VVA11" s="531"/>
      <c r="VVB11" s="531"/>
      <c r="VVC11" s="531"/>
      <c r="VVD11" s="531"/>
      <c r="VVE11" s="531"/>
      <c r="VVF11" s="531"/>
      <c r="VVG11" s="531"/>
      <c r="VVH11" s="531"/>
      <c r="VVI11" s="531"/>
      <c r="VVJ11" s="531"/>
      <c r="VVK11" s="531"/>
      <c r="VVL11" s="531"/>
      <c r="VVM11" s="531"/>
      <c r="VVN11" s="531"/>
      <c r="VVO11" s="531"/>
      <c r="VVP11" s="531"/>
      <c r="VVQ11" s="531"/>
      <c r="VVR11" s="531"/>
      <c r="VVS11" s="531"/>
      <c r="VVT11" s="531"/>
      <c r="VVU11" s="531"/>
      <c r="VVV11" s="531"/>
      <c r="VVW11" s="531"/>
      <c r="VVX11" s="531"/>
      <c r="VVY11" s="531"/>
      <c r="VVZ11" s="531"/>
      <c r="VWA11" s="531"/>
      <c r="VWB11" s="531"/>
      <c r="VWC11" s="531"/>
      <c r="VWD11" s="531"/>
      <c r="VWE11" s="531"/>
      <c r="VWF11" s="531"/>
      <c r="VWG11" s="531"/>
      <c r="VWH11" s="531"/>
      <c r="VWI11" s="531"/>
      <c r="VWJ11" s="531"/>
      <c r="VWK11" s="531"/>
      <c r="VWL11" s="531"/>
      <c r="VWM11" s="531"/>
      <c r="VWN11" s="531"/>
      <c r="VWO11" s="531"/>
      <c r="VWP11" s="531"/>
      <c r="VWQ11" s="531"/>
      <c r="VWR11" s="531"/>
      <c r="VWS11" s="531"/>
      <c r="VWT11" s="531"/>
      <c r="VWU11" s="531"/>
      <c r="VWV11" s="531"/>
      <c r="VWW11" s="531"/>
      <c r="VWX11" s="531"/>
      <c r="VWY11" s="531"/>
      <c r="VWZ11" s="531"/>
      <c r="VXA11" s="531"/>
      <c r="VXB11" s="531"/>
      <c r="VXC11" s="531"/>
      <c r="VXD11" s="531"/>
      <c r="VXE11" s="531"/>
      <c r="VXF11" s="531"/>
      <c r="VXG11" s="531"/>
      <c r="VXH11" s="531"/>
      <c r="VXI11" s="531"/>
      <c r="VXJ11" s="531"/>
      <c r="VXK11" s="531"/>
      <c r="VXL11" s="531"/>
      <c r="VXM11" s="531"/>
      <c r="VXN11" s="531"/>
      <c r="VXO11" s="531"/>
      <c r="VXP11" s="531"/>
      <c r="VXQ11" s="531"/>
      <c r="VXR11" s="531"/>
      <c r="VXS11" s="531"/>
      <c r="VXT11" s="531"/>
      <c r="VXU11" s="531"/>
      <c r="VXV11" s="531"/>
      <c r="VXW11" s="531"/>
      <c r="VXX11" s="531"/>
      <c r="VXY11" s="531"/>
      <c r="VXZ11" s="531"/>
      <c r="VYA11" s="531"/>
      <c r="VYB11" s="531"/>
      <c r="VYC11" s="531"/>
      <c r="VYD11" s="531"/>
      <c r="VYE11" s="531"/>
      <c r="VYF11" s="531"/>
      <c r="VYG11" s="531"/>
      <c r="VYH11" s="531"/>
      <c r="VYI11" s="531"/>
      <c r="VYJ11" s="531"/>
      <c r="VYK11" s="531"/>
      <c r="VYL11" s="531"/>
      <c r="VYM11" s="531"/>
      <c r="VYN11" s="531"/>
      <c r="VYO11" s="531"/>
      <c r="VYP11" s="531"/>
      <c r="VYQ11" s="531"/>
      <c r="VYR11" s="531"/>
      <c r="VYS11" s="531"/>
      <c r="VYT11" s="531"/>
      <c r="VYU11" s="531"/>
      <c r="VYV11" s="531"/>
      <c r="VYW11" s="531"/>
      <c r="VYX11" s="531"/>
      <c r="VYY11" s="531"/>
      <c r="VYZ11" s="531"/>
      <c r="VZA11" s="531"/>
      <c r="VZB11" s="531"/>
      <c r="VZC11" s="531"/>
      <c r="VZD11" s="531"/>
      <c r="VZE11" s="531"/>
      <c r="VZF11" s="531"/>
      <c r="VZG11" s="531"/>
      <c r="VZH11" s="531"/>
      <c r="VZI11" s="531"/>
      <c r="VZJ11" s="531"/>
      <c r="VZK11" s="531"/>
      <c r="VZL11" s="531"/>
      <c r="VZM11" s="531"/>
      <c r="VZN11" s="531"/>
      <c r="VZO11" s="531"/>
      <c r="VZP11" s="531"/>
      <c r="VZQ11" s="531"/>
      <c r="VZR11" s="531"/>
      <c r="VZS11" s="531"/>
      <c r="VZT11" s="531"/>
      <c r="VZU11" s="531"/>
      <c r="VZV11" s="531"/>
      <c r="VZW11" s="531"/>
      <c r="VZX11" s="531"/>
      <c r="VZY11" s="531"/>
      <c r="VZZ11" s="531"/>
      <c r="WAA11" s="531"/>
      <c r="WAB11" s="531"/>
      <c r="WAC11" s="531"/>
      <c r="WAD11" s="531"/>
      <c r="WAE11" s="531"/>
      <c r="WAF11" s="531"/>
      <c r="WAG11" s="531"/>
      <c r="WAH11" s="531"/>
      <c r="WAI11" s="531"/>
      <c r="WAJ11" s="531"/>
      <c r="WAK11" s="531"/>
      <c r="WAL11" s="531"/>
      <c r="WAM11" s="531"/>
      <c r="WAN11" s="531"/>
      <c r="WAO11" s="531"/>
      <c r="WAP11" s="531"/>
      <c r="WAQ11" s="531"/>
      <c r="WAR11" s="531"/>
      <c r="WAS11" s="531"/>
      <c r="WAT11" s="531"/>
      <c r="WAU11" s="531"/>
      <c r="WAV11" s="531"/>
      <c r="WAW11" s="531"/>
      <c r="WAX11" s="531"/>
      <c r="WAY11" s="531"/>
      <c r="WAZ11" s="531"/>
      <c r="WBA11" s="531"/>
      <c r="WBB11" s="531"/>
      <c r="WBC11" s="531"/>
      <c r="WBD11" s="531"/>
      <c r="WBE11" s="531"/>
      <c r="WBF11" s="531"/>
      <c r="WBG11" s="531"/>
      <c r="WBH11" s="531"/>
      <c r="WBI11" s="531"/>
      <c r="WBJ11" s="531"/>
      <c r="WBK11" s="531"/>
      <c r="WBL11" s="531"/>
      <c r="WBM11" s="531"/>
      <c r="WBN11" s="531"/>
      <c r="WBO11" s="531"/>
      <c r="WBP11" s="531"/>
      <c r="WBQ11" s="531"/>
      <c r="WBR11" s="531"/>
      <c r="WBS11" s="531"/>
      <c r="WBT11" s="531"/>
      <c r="WBU11" s="531"/>
      <c r="WBV11" s="531"/>
      <c r="WBW11" s="531"/>
      <c r="WBX11" s="531"/>
      <c r="WBY11" s="531"/>
      <c r="WBZ11" s="531"/>
      <c r="WCA11" s="531"/>
      <c r="WCB11" s="531"/>
      <c r="WCC11" s="531"/>
      <c r="WCD11" s="531"/>
      <c r="WCE11" s="531"/>
      <c r="WCF11" s="531"/>
      <c r="WCG11" s="531"/>
      <c r="WCH11" s="531"/>
      <c r="WCI11" s="531"/>
      <c r="WCJ11" s="531"/>
      <c r="WCK11" s="531"/>
      <c r="WCL11" s="531"/>
      <c r="WCM11" s="531"/>
      <c r="WCN11" s="531"/>
      <c r="WCO11" s="531"/>
      <c r="WCP11" s="531"/>
      <c r="WCQ11" s="531"/>
      <c r="WCR11" s="531"/>
      <c r="WCS11" s="531"/>
      <c r="WCT11" s="531"/>
      <c r="WCU11" s="531"/>
      <c r="WCV11" s="531"/>
      <c r="WCW11" s="531"/>
      <c r="WCX11" s="531"/>
      <c r="WCY11" s="531"/>
      <c r="WCZ11" s="531"/>
      <c r="WDA11" s="531"/>
      <c r="WDB11" s="531"/>
      <c r="WDC11" s="531"/>
      <c r="WDD11" s="531"/>
      <c r="WDE11" s="531"/>
      <c r="WDF11" s="531"/>
      <c r="WDG11" s="531"/>
      <c r="WDH11" s="531"/>
      <c r="WDI11" s="531"/>
      <c r="WDJ11" s="531"/>
      <c r="WDK11" s="531"/>
      <c r="WDL11" s="531"/>
      <c r="WDM11" s="531"/>
      <c r="WDN11" s="531"/>
      <c r="WDO11" s="531"/>
      <c r="WDP11" s="531"/>
      <c r="WDQ11" s="531"/>
      <c r="WDR11" s="531"/>
      <c r="WDS11" s="531"/>
      <c r="WDT11" s="531"/>
      <c r="WDU11" s="531"/>
      <c r="WDV11" s="531"/>
      <c r="WDW11" s="531"/>
      <c r="WDX11" s="531"/>
      <c r="WDY11" s="531"/>
      <c r="WDZ11" s="531"/>
      <c r="WEA11" s="531"/>
      <c r="WEB11" s="531"/>
      <c r="WEC11" s="531"/>
      <c r="WED11" s="531"/>
      <c r="WEE11" s="531"/>
      <c r="WEF11" s="531"/>
      <c r="WEG11" s="531"/>
      <c r="WEH11" s="531"/>
      <c r="WEI11" s="531"/>
      <c r="WEJ11" s="531"/>
      <c r="WEK11" s="531"/>
      <c r="WEL11" s="531"/>
      <c r="WEM11" s="531"/>
      <c r="WEN11" s="531"/>
      <c r="WEO11" s="531"/>
      <c r="WEP11" s="531"/>
      <c r="WEQ11" s="531"/>
      <c r="WER11" s="531"/>
      <c r="WES11" s="531"/>
      <c r="WET11" s="531"/>
      <c r="WEU11" s="531"/>
      <c r="WEV11" s="531"/>
      <c r="WEW11" s="531"/>
      <c r="WEX11" s="531"/>
      <c r="WEY11" s="531"/>
      <c r="WEZ11" s="531"/>
      <c r="WFA11" s="531"/>
      <c r="WFB11" s="531"/>
      <c r="WFC11" s="531"/>
      <c r="WFD11" s="531"/>
      <c r="WFE11" s="531"/>
      <c r="WFF11" s="531"/>
      <c r="WFG11" s="531"/>
      <c r="WFH11" s="531"/>
      <c r="WFI11" s="531"/>
      <c r="WFJ11" s="531"/>
      <c r="WFK11" s="531"/>
      <c r="WFL11" s="531"/>
      <c r="WFM11" s="531"/>
      <c r="WFN11" s="531"/>
      <c r="WFO11" s="531"/>
      <c r="WFP11" s="531"/>
      <c r="WFQ11" s="531"/>
      <c r="WFR11" s="531"/>
      <c r="WFS11" s="531"/>
      <c r="WFT11" s="531"/>
      <c r="WFU11" s="531"/>
      <c r="WFV11" s="531"/>
      <c r="WFW11" s="531"/>
      <c r="WFX11" s="531"/>
      <c r="WFY11" s="531"/>
      <c r="WFZ11" s="531"/>
      <c r="WGA11" s="531"/>
      <c r="WGB11" s="531"/>
      <c r="WGC11" s="531"/>
      <c r="WGD11" s="531"/>
      <c r="WGE11" s="531"/>
      <c r="WGF11" s="531"/>
      <c r="WGG11" s="531"/>
      <c r="WGH11" s="531"/>
      <c r="WGI11" s="531"/>
      <c r="WGJ11" s="531"/>
      <c r="WGK11" s="531"/>
      <c r="WGL11" s="531"/>
      <c r="WGM11" s="531"/>
      <c r="WGN11" s="531"/>
      <c r="WGO11" s="531"/>
      <c r="WGP11" s="531"/>
      <c r="WGQ11" s="531"/>
      <c r="WGR11" s="531"/>
      <c r="WGS11" s="531"/>
      <c r="WGT11" s="531"/>
      <c r="WGU11" s="531"/>
      <c r="WGV11" s="531"/>
      <c r="WGW11" s="531"/>
      <c r="WGX11" s="531"/>
      <c r="WGY11" s="531"/>
      <c r="WGZ11" s="531"/>
      <c r="WHA11" s="531"/>
      <c r="WHB11" s="531"/>
      <c r="WHC11" s="531"/>
      <c r="WHD11" s="531"/>
      <c r="WHE11" s="531"/>
      <c r="WHF11" s="531"/>
      <c r="WHG11" s="531"/>
      <c r="WHH11" s="531"/>
      <c r="WHI11" s="531"/>
      <c r="WHJ11" s="531"/>
      <c r="WHK11" s="531"/>
      <c r="WHL11" s="531"/>
      <c r="WHM11" s="531"/>
      <c r="WHN11" s="531"/>
      <c r="WHO11" s="531"/>
      <c r="WHP11" s="531"/>
      <c r="WHQ11" s="531"/>
      <c r="WHR11" s="531"/>
      <c r="WHS11" s="531"/>
      <c r="WHT11" s="531"/>
      <c r="WHU11" s="531"/>
      <c r="WHV11" s="531"/>
      <c r="WHW11" s="531"/>
      <c r="WHX11" s="531"/>
      <c r="WHY11" s="531"/>
      <c r="WHZ11" s="531"/>
      <c r="WIA11" s="531"/>
      <c r="WIB11" s="531"/>
      <c r="WIC11" s="531"/>
      <c r="WID11" s="531"/>
      <c r="WIE11" s="531"/>
      <c r="WIF11" s="531"/>
      <c r="WIG11" s="531"/>
      <c r="WIH11" s="531"/>
      <c r="WII11" s="531"/>
      <c r="WIJ11" s="531"/>
      <c r="WIK11" s="531"/>
      <c r="WIL11" s="531"/>
      <c r="WIM11" s="531"/>
      <c r="WIN11" s="531"/>
      <c r="WIO11" s="531"/>
      <c r="WIP11" s="531"/>
      <c r="WIQ11" s="531"/>
      <c r="WIR11" s="531"/>
      <c r="WIS11" s="531"/>
      <c r="WIT11" s="531"/>
      <c r="WIU11" s="531"/>
      <c r="WIV11" s="531"/>
      <c r="WIW11" s="531"/>
      <c r="WIX11" s="531"/>
      <c r="WIY11" s="531"/>
      <c r="WIZ11" s="531"/>
      <c r="WJA11" s="531"/>
      <c r="WJB11" s="531"/>
      <c r="WJC11" s="531"/>
      <c r="WJD11" s="531"/>
      <c r="WJE11" s="531"/>
      <c r="WJF11" s="531"/>
      <c r="WJG11" s="531"/>
      <c r="WJH11" s="531"/>
      <c r="WJI11" s="531"/>
      <c r="WJJ11" s="531"/>
      <c r="WJK11" s="531"/>
      <c r="WJL11" s="531"/>
      <c r="WJM11" s="531"/>
      <c r="WJN11" s="531"/>
      <c r="WJO11" s="531"/>
      <c r="WJP11" s="531"/>
      <c r="WJQ11" s="531"/>
      <c r="WJR11" s="531"/>
      <c r="WJS11" s="531"/>
      <c r="WJT11" s="531"/>
      <c r="WJU11" s="531"/>
      <c r="WJV11" s="531"/>
      <c r="WJW11" s="531"/>
      <c r="WJX11" s="531"/>
      <c r="WJY11" s="531"/>
      <c r="WJZ11" s="531"/>
      <c r="WKA11" s="531"/>
      <c r="WKB11" s="531"/>
      <c r="WKC11" s="531"/>
      <c r="WKD11" s="531"/>
      <c r="WKE11" s="531"/>
      <c r="WKF11" s="531"/>
      <c r="WKG11" s="531"/>
      <c r="WKH11" s="531"/>
      <c r="WKI11" s="531"/>
      <c r="WKJ11" s="531"/>
      <c r="WKK11" s="531"/>
      <c r="WKL11" s="531"/>
      <c r="WKM11" s="531"/>
      <c r="WKN11" s="531"/>
      <c r="WKO11" s="531"/>
      <c r="WKP11" s="531"/>
      <c r="WKQ11" s="531"/>
      <c r="WKR11" s="531"/>
      <c r="WKS11" s="531"/>
      <c r="WKT11" s="531"/>
      <c r="WKU11" s="531"/>
      <c r="WKV11" s="531"/>
      <c r="WKW11" s="531"/>
      <c r="WKX11" s="531"/>
      <c r="WKY11" s="531"/>
      <c r="WKZ11" s="531"/>
      <c r="WLA11" s="531"/>
      <c r="WLB11" s="531"/>
      <c r="WLC11" s="531"/>
      <c r="WLD11" s="531"/>
      <c r="WLE11" s="531"/>
      <c r="WLF11" s="531"/>
      <c r="WLG11" s="531"/>
      <c r="WLH11" s="531"/>
      <c r="WLI11" s="531"/>
      <c r="WLJ11" s="531"/>
      <c r="WLK11" s="531"/>
      <c r="WLL11" s="531"/>
      <c r="WLM11" s="531"/>
      <c r="WLN11" s="531"/>
      <c r="WLO11" s="531"/>
      <c r="WLP11" s="531"/>
      <c r="WLQ11" s="531"/>
      <c r="WLR11" s="531"/>
      <c r="WLS11" s="531"/>
      <c r="WLT11" s="531"/>
      <c r="WLU11" s="531"/>
      <c r="WLV11" s="531"/>
      <c r="WLW11" s="531"/>
      <c r="WLX11" s="531"/>
      <c r="WLY11" s="531"/>
      <c r="WLZ11" s="531"/>
      <c r="WMA11" s="531"/>
      <c r="WMB11" s="531"/>
      <c r="WMC11" s="531"/>
      <c r="WMD11" s="531"/>
      <c r="WME11" s="531"/>
      <c r="WMF11" s="531"/>
      <c r="WMG11" s="531"/>
      <c r="WMH11" s="531"/>
      <c r="WMI11" s="531"/>
      <c r="WMJ11" s="531"/>
      <c r="WMK11" s="531"/>
      <c r="WML11" s="531"/>
      <c r="WMM11" s="531"/>
      <c r="WMN11" s="531"/>
      <c r="WMO11" s="531"/>
      <c r="WMP11" s="531"/>
      <c r="WMQ11" s="531"/>
      <c r="WMR11" s="531"/>
      <c r="WMS11" s="531"/>
      <c r="WMT11" s="531"/>
      <c r="WMU11" s="531"/>
      <c r="WMV11" s="531"/>
      <c r="WMW11" s="531"/>
      <c r="WMX11" s="531"/>
      <c r="WMY11" s="531"/>
      <c r="WMZ11" s="531"/>
      <c r="WNA11" s="531"/>
      <c r="WNB11" s="531"/>
      <c r="WNC11" s="531"/>
      <c r="WND11" s="531"/>
      <c r="WNE11" s="531"/>
      <c r="WNF11" s="531"/>
      <c r="WNG11" s="531"/>
      <c r="WNH11" s="531"/>
      <c r="WNI11" s="531"/>
      <c r="WNJ11" s="531"/>
      <c r="WNK11" s="531"/>
      <c r="WNL11" s="531"/>
      <c r="WNM11" s="531"/>
      <c r="WNN11" s="531"/>
      <c r="WNO11" s="531"/>
      <c r="WNP11" s="531"/>
      <c r="WNQ11" s="531"/>
      <c r="WNR11" s="531"/>
      <c r="WNS11" s="531"/>
      <c r="WNT11" s="531"/>
      <c r="WNU11" s="531"/>
      <c r="WNV11" s="531"/>
      <c r="WNW11" s="531"/>
      <c r="WNX11" s="531"/>
      <c r="WNY11" s="531"/>
      <c r="WNZ11" s="531"/>
      <c r="WOA11" s="531"/>
      <c r="WOB11" s="531"/>
      <c r="WOC11" s="531"/>
      <c r="WOD11" s="531"/>
      <c r="WOE11" s="531"/>
      <c r="WOF11" s="531"/>
      <c r="WOG11" s="531"/>
      <c r="WOH11" s="531"/>
      <c r="WOI11" s="531"/>
      <c r="WOJ11" s="531"/>
      <c r="WOK11" s="531"/>
      <c r="WOL11" s="531"/>
      <c r="WOM11" s="531"/>
      <c r="WON11" s="531"/>
      <c r="WOO11" s="531"/>
      <c r="WOP11" s="531"/>
      <c r="WOQ11" s="531"/>
      <c r="WOR11" s="531"/>
      <c r="WOS11" s="531"/>
      <c r="WOT11" s="531"/>
      <c r="WOU11" s="531"/>
      <c r="WOV11" s="531"/>
      <c r="WOW11" s="531"/>
      <c r="WOX11" s="531"/>
      <c r="WOY11" s="531"/>
      <c r="WOZ11" s="531"/>
      <c r="WPA11" s="531"/>
      <c r="WPB11" s="531"/>
      <c r="WPC11" s="531"/>
      <c r="WPD11" s="531"/>
      <c r="WPE11" s="531"/>
      <c r="WPF11" s="531"/>
      <c r="WPG11" s="531"/>
      <c r="WPH11" s="531"/>
      <c r="WPI11" s="531"/>
      <c r="WPJ11" s="531"/>
      <c r="WPK11" s="531"/>
      <c r="WPL11" s="531"/>
      <c r="WPM11" s="531"/>
      <c r="WPN11" s="531"/>
      <c r="WPO11" s="531"/>
      <c r="WPP11" s="531"/>
      <c r="WPQ11" s="531"/>
      <c r="WPR11" s="531"/>
      <c r="WPS11" s="531"/>
      <c r="WPT11" s="531"/>
      <c r="WPU11" s="531"/>
      <c r="WPV11" s="531"/>
      <c r="WPW11" s="531"/>
      <c r="WPX11" s="531"/>
      <c r="WPY11" s="531"/>
      <c r="WPZ11" s="531"/>
      <c r="WQA11" s="531"/>
      <c r="WQB11" s="531"/>
      <c r="WQC11" s="531"/>
      <c r="WQD11" s="531"/>
      <c r="WQE11" s="531"/>
      <c r="WQF11" s="531"/>
      <c r="WQG11" s="531"/>
      <c r="WQH11" s="531"/>
      <c r="WQI11" s="531"/>
      <c r="WQJ11" s="531"/>
      <c r="WQK11" s="531"/>
      <c r="WQL11" s="531"/>
      <c r="WQM11" s="531"/>
      <c r="WQN11" s="531"/>
      <c r="WQO11" s="531"/>
      <c r="WQP11" s="531"/>
      <c r="WQQ11" s="531"/>
      <c r="WQR11" s="531"/>
      <c r="WQS11" s="531"/>
      <c r="WQT11" s="531"/>
      <c r="WQU11" s="531"/>
      <c r="WQV11" s="531"/>
      <c r="WQW11" s="531"/>
      <c r="WQX11" s="531"/>
      <c r="WQY11" s="531"/>
      <c r="WQZ11" s="531"/>
      <c r="WRA11" s="531"/>
      <c r="WRB11" s="531"/>
      <c r="WRC11" s="531"/>
      <c r="WRD11" s="531"/>
      <c r="WRE11" s="531"/>
      <c r="WRF11" s="531"/>
      <c r="WRG11" s="531"/>
      <c r="WRH11" s="531"/>
      <c r="WRI11" s="531"/>
      <c r="WRJ11" s="531"/>
      <c r="WRK11" s="531"/>
      <c r="WRL11" s="531"/>
      <c r="WRM11" s="531"/>
      <c r="WRN11" s="531"/>
      <c r="WRO11" s="531"/>
      <c r="WRP11" s="531"/>
      <c r="WRQ11" s="531"/>
      <c r="WRR11" s="531"/>
      <c r="WRS11" s="531"/>
      <c r="WRT11" s="531"/>
      <c r="WRU11" s="531"/>
      <c r="WRV11" s="531"/>
      <c r="WRW11" s="531"/>
      <c r="WRX11" s="531"/>
      <c r="WRY11" s="531"/>
      <c r="WRZ11" s="531"/>
      <c r="WSA11" s="531"/>
      <c r="WSB11" s="531"/>
      <c r="WSC11" s="531"/>
      <c r="WSD11" s="531"/>
      <c r="WSE11" s="531"/>
      <c r="WSF11" s="531"/>
      <c r="WSG11" s="531"/>
      <c r="WSH11" s="531"/>
      <c r="WSI11" s="531"/>
      <c r="WSJ11" s="531"/>
      <c r="WSK11" s="531"/>
      <c r="WSL11" s="531"/>
      <c r="WSM11" s="531"/>
      <c r="WSN11" s="531"/>
      <c r="WSO11" s="531"/>
      <c r="WSP11" s="531"/>
      <c r="WSQ11" s="531"/>
      <c r="WSR11" s="531"/>
      <c r="WSS11" s="531"/>
      <c r="WST11" s="531"/>
      <c r="WSU11" s="531"/>
      <c r="WSV11" s="531"/>
      <c r="WSW11" s="531"/>
      <c r="WSX11" s="531"/>
      <c r="WSY11" s="531"/>
      <c r="WSZ11" s="531"/>
      <c r="WTA11" s="531"/>
      <c r="WTB11" s="531"/>
      <c r="WTC11" s="531"/>
      <c r="WTD11" s="531"/>
      <c r="WTE11" s="531"/>
      <c r="WTF11" s="531"/>
      <c r="WTG11" s="531"/>
      <c r="WTH11" s="531"/>
      <c r="WTI11" s="531"/>
      <c r="WTJ11" s="531"/>
      <c r="WTK11" s="531"/>
      <c r="WTL11" s="531"/>
      <c r="WTM11" s="531"/>
      <c r="WTN11" s="531"/>
      <c r="WTO11" s="531"/>
      <c r="WTP11" s="531"/>
      <c r="WTQ11" s="531"/>
      <c r="WTR11" s="531"/>
      <c r="WTS11" s="531"/>
      <c r="WTT11" s="531"/>
      <c r="WTU11" s="531"/>
      <c r="WTV11" s="531"/>
      <c r="WTW11" s="531"/>
      <c r="WTX11" s="531"/>
      <c r="WTY11" s="531"/>
      <c r="WTZ11" s="531"/>
      <c r="WUA11" s="531"/>
      <c r="WUB11" s="531"/>
      <c r="WUC11" s="531"/>
      <c r="WUD11" s="531"/>
      <c r="WUE11" s="531"/>
      <c r="WUF11" s="531"/>
      <c r="WUG11" s="531"/>
      <c r="WUH11" s="531"/>
      <c r="WUI11" s="531"/>
      <c r="WUJ11" s="531"/>
      <c r="WUK11" s="531"/>
      <c r="WUL11" s="531"/>
      <c r="WUM11" s="531"/>
      <c r="WUN11" s="531"/>
      <c r="WUO11" s="531"/>
      <c r="WUP11" s="531"/>
      <c r="WUQ11" s="531"/>
      <c r="WUR11" s="531"/>
      <c r="WUS11" s="531"/>
      <c r="WUT11" s="531"/>
      <c r="WUU11" s="531"/>
      <c r="WUV11" s="531"/>
      <c r="WUW11" s="531"/>
      <c r="WUX11" s="531"/>
      <c r="WUY11" s="531"/>
      <c r="WUZ11" s="531"/>
      <c r="WVA11" s="531"/>
      <c r="WVB11" s="531"/>
      <c r="WVC11" s="531"/>
      <c r="WVD11" s="531"/>
      <c r="WVE11" s="531"/>
      <c r="WVF11" s="531"/>
      <c r="WVG11" s="531"/>
      <c r="WVH11" s="531"/>
      <c r="WVI11" s="531"/>
      <c r="WVJ11" s="531"/>
      <c r="WVK11" s="531"/>
      <c r="WVL11" s="531"/>
      <c r="WVM11" s="531"/>
      <c r="WVN11" s="531"/>
      <c r="WVO11" s="531"/>
      <c r="WVP11" s="531"/>
      <c r="WVQ11" s="531"/>
      <c r="WVR11" s="531"/>
      <c r="WVS11" s="531"/>
      <c r="WVT11" s="531"/>
      <c r="WVU11" s="531"/>
      <c r="WVV11" s="531"/>
      <c r="WVW11" s="531"/>
      <c r="WVX11" s="531"/>
      <c r="WVY11" s="531"/>
      <c r="WVZ11" s="531"/>
      <c r="WWA11" s="531"/>
      <c r="WWB11" s="531"/>
      <c r="WWC11" s="531"/>
      <c r="WWD11" s="531"/>
      <c r="WWE11" s="531"/>
      <c r="WWF11" s="531"/>
      <c r="WWG11" s="531"/>
      <c r="WWH11" s="531"/>
      <c r="WWI11" s="531"/>
      <c r="WWJ11" s="531"/>
      <c r="WWK11" s="531"/>
      <c r="WWL11" s="531"/>
      <c r="WWM11" s="531"/>
      <c r="WWN11" s="531"/>
      <c r="WWO11" s="531"/>
      <c r="WWP11" s="531"/>
      <c r="WWQ11" s="531"/>
      <c r="WWR11" s="531"/>
      <c r="WWS11" s="531"/>
      <c r="WWT11" s="531"/>
      <c r="WWU11" s="531"/>
      <c r="WWV11" s="531"/>
      <c r="WWW11" s="531"/>
      <c r="WWX11" s="531"/>
      <c r="WWY11" s="531"/>
      <c r="WWZ11" s="531"/>
      <c r="WXA11" s="531"/>
      <c r="WXB11" s="531"/>
      <c r="WXC11" s="531"/>
      <c r="WXD11" s="531"/>
      <c r="WXE11" s="531"/>
      <c r="WXF11" s="531"/>
      <c r="WXG11" s="531"/>
      <c r="WXH11" s="531"/>
      <c r="WXI11" s="531"/>
      <c r="WXJ11" s="531"/>
      <c r="WXK11" s="531"/>
      <c r="WXL11" s="531"/>
      <c r="WXM11" s="531"/>
      <c r="WXN11" s="531"/>
      <c r="WXO11" s="531"/>
      <c r="WXP11" s="531"/>
      <c r="WXQ11" s="531"/>
      <c r="WXR11" s="531"/>
      <c r="WXS11" s="531"/>
      <c r="WXT11" s="531"/>
      <c r="WXU11" s="531"/>
      <c r="WXV11" s="531"/>
      <c r="WXW11" s="531"/>
      <c r="WXX11" s="531"/>
      <c r="WXY11" s="531"/>
      <c r="WXZ11" s="531"/>
      <c r="WYA11" s="531"/>
      <c r="WYB11" s="531"/>
      <c r="WYC11" s="531"/>
      <c r="WYD11" s="531"/>
      <c r="WYE11" s="531"/>
      <c r="WYF11" s="531"/>
      <c r="WYG11" s="531"/>
      <c r="WYH11" s="531"/>
      <c r="WYI11" s="531"/>
      <c r="WYJ11" s="531"/>
      <c r="WYK11" s="531"/>
      <c r="WYL11" s="531"/>
      <c r="WYM11" s="531"/>
      <c r="WYN11" s="531"/>
      <c r="WYO11" s="531"/>
      <c r="WYP11" s="531"/>
      <c r="WYQ11" s="531"/>
      <c r="WYR11" s="531"/>
      <c r="WYS11" s="531"/>
      <c r="WYT11" s="531"/>
      <c r="WYU11" s="531"/>
      <c r="WYV11" s="531"/>
      <c r="WYW11" s="531"/>
      <c r="WYX11" s="531"/>
      <c r="WYY11" s="531"/>
      <c r="WYZ11" s="531"/>
      <c r="WZA11" s="531"/>
      <c r="WZB11" s="531"/>
      <c r="WZC11" s="531"/>
      <c r="WZD11" s="531"/>
      <c r="WZE11" s="531"/>
      <c r="WZF11" s="531"/>
      <c r="WZG11" s="531"/>
      <c r="WZH11" s="531"/>
      <c r="WZI11" s="531"/>
      <c r="WZJ11" s="531"/>
      <c r="WZK11" s="531"/>
      <c r="WZL11" s="531"/>
      <c r="WZM11" s="531"/>
      <c r="WZN11" s="531"/>
      <c r="WZO11" s="531"/>
      <c r="WZP11" s="531"/>
      <c r="WZQ11" s="531"/>
      <c r="WZR11" s="531"/>
      <c r="WZS11" s="531"/>
      <c r="WZT11" s="531"/>
      <c r="WZU11" s="531"/>
      <c r="WZV11" s="531"/>
      <c r="WZW11" s="531"/>
      <c r="WZX11" s="531"/>
      <c r="WZY11" s="531"/>
      <c r="WZZ11" s="531"/>
      <c r="XAA11" s="531"/>
      <c r="XAB11" s="531"/>
      <c r="XAC11" s="531"/>
      <c r="XAD11" s="531"/>
      <c r="XAE11" s="531"/>
      <c r="XAF11" s="531"/>
      <c r="XAG11" s="531"/>
      <c r="XAH11" s="531"/>
      <c r="XAI11" s="531"/>
      <c r="XAJ11" s="531"/>
      <c r="XAK11" s="531"/>
      <c r="XAL11" s="531"/>
      <c r="XAM11" s="531"/>
      <c r="XAN11" s="531"/>
      <c r="XAO11" s="531"/>
      <c r="XAP11" s="531"/>
      <c r="XAQ11" s="531"/>
      <c r="XAR11" s="531"/>
      <c r="XAS11" s="531"/>
      <c r="XAT11" s="531"/>
      <c r="XAU11" s="531"/>
      <c r="XAV11" s="531"/>
      <c r="XAW11" s="531"/>
      <c r="XAX11" s="531"/>
      <c r="XAY11" s="531"/>
      <c r="XAZ11" s="531"/>
      <c r="XBA11" s="531"/>
      <c r="XBB11" s="531"/>
      <c r="XBC11" s="531"/>
      <c r="XBD11" s="531"/>
      <c r="XBE11" s="531"/>
      <c r="XBF11" s="531"/>
      <c r="XBG11" s="531"/>
      <c r="XBH11" s="531"/>
      <c r="XBI11" s="531"/>
      <c r="XBJ11" s="531"/>
      <c r="XBK11" s="531"/>
      <c r="XBL11" s="531"/>
      <c r="XBM11" s="531"/>
      <c r="XBN11" s="531"/>
      <c r="XBO11" s="531"/>
      <c r="XBP11" s="531"/>
      <c r="XBQ11" s="531"/>
      <c r="XBR11" s="531"/>
      <c r="XBS11" s="531"/>
      <c r="XBT11" s="531"/>
      <c r="XBU11" s="531"/>
      <c r="XBV11" s="531"/>
      <c r="XBW11" s="531"/>
      <c r="XBX11" s="531"/>
      <c r="XBY11" s="531"/>
      <c r="XBZ11" s="531"/>
      <c r="XCA11" s="531"/>
      <c r="XCB11" s="531"/>
      <c r="XCC11" s="531"/>
      <c r="XCD11" s="531"/>
      <c r="XCE11" s="531"/>
      <c r="XCF11" s="531"/>
      <c r="XCG11" s="531"/>
      <c r="XCH11" s="531"/>
      <c r="XCI11" s="531"/>
      <c r="XCJ11" s="531"/>
      <c r="XCK11" s="531"/>
      <c r="XCL11" s="531"/>
      <c r="XCM11" s="531"/>
      <c r="XCN11" s="531"/>
      <c r="XCO11" s="531"/>
      <c r="XCP11" s="531"/>
      <c r="XCQ11" s="531"/>
      <c r="XCR11" s="531"/>
      <c r="XCS11" s="531"/>
      <c r="XCT11" s="531"/>
      <c r="XCU11" s="531"/>
      <c r="XCV11" s="531"/>
      <c r="XCW11" s="531"/>
      <c r="XCX11" s="531"/>
      <c r="XCY11" s="531"/>
      <c r="XCZ11" s="531"/>
      <c r="XDA11" s="531"/>
      <c r="XDB11" s="531"/>
      <c r="XDC11" s="531"/>
      <c r="XDD11" s="531"/>
      <c r="XDE11" s="531"/>
      <c r="XDF11" s="531"/>
      <c r="XDG11" s="531"/>
      <c r="XDH11" s="531"/>
      <c r="XDI11" s="531"/>
      <c r="XDJ11" s="531"/>
      <c r="XDK11" s="531"/>
      <c r="XDL11" s="531"/>
      <c r="XDM11" s="531"/>
      <c r="XDN11" s="531"/>
      <c r="XDO11" s="531"/>
      <c r="XDP11" s="531"/>
      <c r="XDQ11" s="531"/>
      <c r="XDR11" s="531"/>
      <c r="XDS11" s="531"/>
      <c r="XDT11" s="531"/>
      <c r="XDU11" s="531"/>
      <c r="XDV11" s="531"/>
      <c r="XDW11" s="531"/>
      <c r="XDX11" s="531"/>
      <c r="XDY11" s="531"/>
      <c r="XDZ11" s="531"/>
      <c r="XEA11" s="531"/>
      <c r="XEB11" s="531"/>
      <c r="XEC11" s="531"/>
      <c r="XED11" s="531"/>
      <c r="XEE11" s="531"/>
      <c r="XEF11" s="531"/>
      <c r="XEG11" s="531"/>
      <c r="XEH11" s="531"/>
      <c r="XEI11" s="531"/>
      <c r="XEJ11" s="531"/>
      <c r="XEK11" s="531"/>
      <c r="XEL11" s="531"/>
      <c r="XEM11" s="531"/>
      <c r="XEN11" s="531"/>
      <c r="XEO11" s="531"/>
      <c r="XEP11" s="531"/>
      <c r="XEQ11" s="531"/>
      <c r="XER11" s="531"/>
      <c r="XES11" s="531"/>
      <c r="XET11" s="531"/>
      <c r="XEU11" s="531"/>
      <c r="XEV11" s="531"/>
      <c r="XEW11" s="531"/>
      <c r="XEX11" s="531"/>
      <c r="XEY11" s="531"/>
      <c r="XEZ11" s="531"/>
      <c r="XFA11" s="531"/>
      <c r="XFB11" s="531"/>
      <c r="XFC11" s="531"/>
      <c r="XFD11" s="531"/>
    </row>
    <row r="12" spans="2:16384" s="19" customFormat="1" ht="10.5" x14ac:dyDescent="0.15">
      <c r="B12" s="595" t="s">
        <v>278</v>
      </c>
      <c r="C12" s="595"/>
      <c r="D12" s="595"/>
      <c r="E12" s="595"/>
      <c r="F12" s="595"/>
      <c r="G12" s="595"/>
      <c r="H12" s="595"/>
      <c r="I12" s="595"/>
    </row>
  </sheetData>
  <mergeCells count="2054">
    <mergeCell ref="Q11:X11"/>
    <mergeCell ref="Y11:AF11"/>
    <mergeCell ref="AG11:AN11"/>
    <mergeCell ref="AO11:AV11"/>
    <mergeCell ref="AW11:BD11"/>
    <mergeCell ref="B3:I3"/>
    <mergeCell ref="B1:I1"/>
    <mergeCell ref="B12:I12"/>
    <mergeCell ref="C5:F5"/>
    <mergeCell ref="G5:H5"/>
    <mergeCell ref="I11:P11"/>
    <mergeCell ref="I5:I6"/>
    <mergeCell ref="C7:H7"/>
    <mergeCell ref="FU11:GB11"/>
    <mergeCell ref="GC11:GJ11"/>
    <mergeCell ref="GK11:GR11"/>
    <mergeCell ref="GS11:GZ11"/>
    <mergeCell ref="HA11:HH11"/>
    <mergeCell ref="EG11:EN11"/>
    <mergeCell ref="EO11:EV11"/>
    <mergeCell ref="EW11:FD11"/>
    <mergeCell ref="FE11:FL11"/>
    <mergeCell ref="FM11:FT11"/>
    <mergeCell ref="CS11:CZ11"/>
    <mergeCell ref="DA11:DH11"/>
    <mergeCell ref="DI11:DP11"/>
    <mergeCell ref="DQ11:DX11"/>
    <mergeCell ref="DY11:EF11"/>
    <mergeCell ref="BE11:BL11"/>
    <mergeCell ref="BM11:BT11"/>
    <mergeCell ref="BU11:CB11"/>
    <mergeCell ref="CC11:CJ11"/>
    <mergeCell ref="CK11:CR11"/>
    <mergeCell ref="LY11:MF11"/>
    <mergeCell ref="MG11:MN11"/>
    <mergeCell ref="MO11:MV11"/>
    <mergeCell ref="MW11:ND11"/>
    <mergeCell ref="NE11:NL11"/>
    <mergeCell ref="KK11:KR11"/>
    <mergeCell ref="KS11:KZ11"/>
    <mergeCell ref="LA11:LH11"/>
    <mergeCell ref="LI11:LP11"/>
    <mergeCell ref="LQ11:LX11"/>
    <mergeCell ref="IW11:JD11"/>
    <mergeCell ref="JE11:JL11"/>
    <mergeCell ref="JM11:JT11"/>
    <mergeCell ref="JU11:KB11"/>
    <mergeCell ref="KC11:KJ11"/>
    <mergeCell ref="HI11:HP11"/>
    <mergeCell ref="HQ11:HX11"/>
    <mergeCell ref="HY11:IF11"/>
    <mergeCell ref="IG11:IN11"/>
    <mergeCell ref="IO11:IV11"/>
    <mergeCell ref="SC11:SJ11"/>
    <mergeCell ref="SK11:SR11"/>
    <mergeCell ref="SS11:SZ11"/>
    <mergeCell ref="TA11:TH11"/>
    <mergeCell ref="TI11:TP11"/>
    <mergeCell ref="QO11:QV11"/>
    <mergeCell ref="QW11:RD11"/>
    <mergeCell ref="RE11:RL11"/>
    <mergeCell ref="RM11:RT11"/>
    <mergeCell ref="RU11:SB11"/>
    <mergeCell ref="PA11:PH11"/>
    <mergeCell ref="PI11:PP11"/>
    <mergeCell ref="PQ11:PX11"/>
    <mergeCell ref="PY11:QF11"/>
    <mergeCell ref="QG11:QN11"/>
    <mergeCell ref="NM11:NT11"/>
    <mergeCell ref="NU11:OB11"/>
    <mergeCell ref="OC11:OJ11"/>
    <mergeCell ref="OK11:OR11"/>
    <mergeCell ref="OS11:OZ11"/>
    <mergeCell ref="YG11:YN11"/>
    <mergeCell ref="YO11:YV11"/>
    <mergeCell ref="YW11:ZD11"/>
    <mergeCell ref="ZE11:ZL11"/>
    <mergeCell ref="ZM11:ZT11"/>
    <mergeCell ref="WS11:WZ11"/>
    <mergeCell ref="XA11:XH11"/>
    <mergeCell ref="XI11:XP11"/>
    <mergeCell ref="XQ11:XX11"/>
    <mergeCell ref="XY11:YF11"/>
    <mergeCell ref="VE11:VL11"/>
    <mergeCell ref="VM11:VT11"/>
    <mergeCell ref="VU11:WB11"/>
    <mergeCell ref="WC11:WJ11"/>
    <mergeCell ref="WK11:WR11"/>
    <mergeCell ref="TQ11:TX11"/>
    <mergeCell ref="TY11:UF11"/>
    <mergeCell ref="UG11:UN11"/>
    <mergeCell ref="UO11:UV11"/>
    <mergeCell ref="UW11:VD11"/>
    <mergeCell ref="AEK11:AER11"/>
    <mergeCell ref="AES11:AEZ11"/>
    <mergeCell ref="AFA11:AFH11"/>
    <mergeCell ref="AFI11:AFP11"/>
    <mergeCell ref="AFQ11:AFX11"/>
    <mergeCell ref="ACW11:ADD11"/>
    <mergeCell ref="ADE11:ADL11"/>
    <mergeCell ref="ADM11:ADT11"/>
    <mergeCell ref="ADU11:AEB11"/>
    <mergeCell ref="AEC11:AEJ11"/>
    <mergeCell ref="ABI11:ABP11"/>
    <mergeCell ref="ABQ11:ABX11"/>
    <mergeCell ref="ABY11:ACF11"/>
    <mergeCell ref="ACG11:ACN11"/>
    <mergeCell ref="ACO11:ACV11"/>
    <mergeCell ref="ZU11:AAB11"/>
    <mergeCell ref="AAC11:AAJ11"/>
    <mergeCell ref="AAK11:AAR11"/>
    <mergeCell ref="AAS11:AAZ11"/>
    <mergeCell ref="ABA11:ABH11"/>
    <mergeCell ref="AKO11:AKV11"/>
    <mergeCell ref="AKW11:ALD11"/>
    <mergeCell ref="ALE11:ALL11"/>
    <mergeCell ref="ALM11:ALT11"/>
    <mergeCell ref="ALU11:AMB11"/>
    <mergeCell ref="AJA11:AJH11"/>
    <mergeCell ref="AJI11:AJP11"/>
    <mergeCell ref="AJQ11:AJX11"/>
    <mergeCell ref="AJY11:AKF11"/>
    <mergeCell ref="AKG11:AKN11"/>
    <mergeCell ref="AHM11:AHT11"/>
    <mergeCell ref="AHU11:AIB11"/>
    <mergeCell ref="AIC11:AIJ11"/>
    <mergeCell ref="AIK11:AIR11"/>
    <mergeCell ref="AIS11:AIZ11"/>
    <mergeCell ref="AFY11:AGF11"/>
    <mergeCell ref="AGG11:AGN11"/>
    <mergeCell ref="AGO11:AGV11"/>
    <mergeCell ref="AGW11:AHD11"/>
    <mergeCell ref="AHE11:AHL11"/>
    <mergeCell ref="AQS11:AQZ11"/>
    <mergeCell ref="ARA11:ARH11"/>
    <mergeCell ref="ARI11:ARP11"/>
    <mergeCell ref="ARQ11:ARX11"/>
    <mergeCell ref="ARY11:ASF11"/>
    <mergeCell ref="APE11:APL11"/>
    <mergeCell ref="APM11:APT11"/>
    <mergeCell ref="APU11:AQB11"/>
    <mergeCell ref="AQC11:AQJ11"/>
    <mergeCell ref="AQK11:AQR11"/>
    <mergeCell ref="ANQ11:ANX11"/>
    <mergeCell ref="ANY11:AOF11"/>
    <mergeCell ref="AOG11:AON11"/>
    <mergeCell ref="AOO11:AOV11"/>
    <mergeCell ref="AOW11:APD11"/>
    <mergeCell ref="AMC11:AMJ11"/>
    <mergeCell ref="AMK11:AMR11"/>
    <mergeCell ref="AMS11:AMZ11"/>
    <mergeCell ref="ANA11:ANH11"/>
    <mergeCell ref="ANI11:ANP11"/>
    <mergeCell ref="AWW11:AXD11"/>
    <mergeCell ref="AXE11:AXL11"/>
    <mergeCell ref="AXM11:AXT11"/>
    <mergeCell ref="AXU11:AYB11"/>
    <mergeCell ref="AYC11:AYJ11"/>
    <mergeCell ref="AVI11:AVP11"/>
    <mergeCell ref="AVQ11:AVX11"/>
    <mergeCell ref="AVY11:AWF11"/>
    <mergeCell ref="AWG11:AWN11"/>
    <mergeCell ref="AWO11:AWV11"/>
    <mergeCell ref="ATU11:AUB11"/>
    <mergeCell ref="AUC11:AUJ11"/>
    <mergeCell ref="AUK11:AUR11"/>
    <mergeCell ref="AUS11:AUZ11"/>
    <mergeCell ref="AVA11:AVH11"/>
    <mergeCell ref="ASG11:ASN11"/>
    <mergeCell ref="ASO11:ASV11"/>
    <mergeCell ref="ASW11:ATD11"/>
    <mergeCell ref="ATE11:ATL11"/>
    <mergeCell ref="ATM11:ATT11"/>
    <mergeCell ref="BDA11:BDH11"/>
    <mergeCell ref="BDI11:BDP11"/>
    <mergeCell ref="BDQ11:BDX11"/>
    <mergeCell ref="BDY11:BEF11"/>
    <mergeCell ref="BEG11:BEN11"/>
    <mergeCell ref="BBM11:BBT11"/>
    <mergeCell ref="BBU11:BCB11"/>
    <mergeCell ref="BCC11:BCJ11"/>
    <mergeCell ref="BCK11:BCR11"/>
    <mergeCell ref="BCS11:BCZ11"/>
    <mergeCell ref="AZY11:BAF11"/>
    <mergeCell ref="BAG11:BAN11"/>
    <mergeCell ref="BAO11:BAV11"/>
    <mergeCell ref="BAW11:BBD11"/>
    <mergeCell ref="BBE11:BBL11"/>
    <mergeCell ref="AYK11:AYR11"/>
    <mergeCell ref="AYS11:AYZ11"/>
    <mergeCell ref="AZA11:AZH11"/>
    <mergeCell ref="AZI11:AZP11"/>
    <mergeCell ref="AZQ11:AZX11"/>
    <mergeCell ref="BJE11:BJL11"/>
    <mergeCell ref="BJM11:BJT11"/>
    <mergeCell ref="BJU11:BKB11"/>
    <mergeCell ref="BKC11:BKJ11"/>
    <mergeCell ref="BKK11:BKR11"/>
    <mergeCell ref="BHQ11:BHX11"/>
    <mergeCell ref="BHY11:BIF11"/>
    <mergeCell ref="BIG11:BIN11"/>
    <mergeCell ref="BIO11:BIV11"/>
    <mergeCell ref="BIW11:BJD11"/>
    <mergeCell ref="BGC11:BGJ11"/>
    <mergeCell ref="BGK11:BGR11"/>
    <mergeCell ref="BGS11:BGZ11"/>
    <mergeCell ref="BHA11:BHH11"/>
    <mergeCell ref="BHI11:BHP11"/>
    <mergeCell ref="BEO11:BEV11"/>
    <mergeCell ref="BEW11:BFD11"/>
    <mergeCell ref="BFE11:BFL11"/>
    <mergeCell ref="BFM11:BFT11"/>
    <mergeCell ref="BFU11:BGB11"/>
    <mergeCell ref="BPI11:BPP11"/>
    <mergeCell ref="BPQ11:BPX11"/>
    <mergeCell ref="BPY11:BQF11"/>
    <mergeCell ref="BQG11:BQN11"/>
    <mergeCell ref="BQO11:BQV11"/>
    <mergeCell ref="BNU11:BOB11"/>
    <mergeCell ref="BOC11:BOJ11"/>
    <mergeCell ref="BOK11:BOR11"/>
    <mergeCell ref="BOS11:BOZ11"/>
    <mergeCell ref="BPA11:BPH11"/>
    <mergeCell ref="BMG11:BMN11"/>
    <mergeCell ref="BMO11:BMV11"/>
    <mergeCell ref="BMW11:BND11"/>
    <mergeCell ref="BNE11:BNL11"/>
    <mergeCell ref="BNM11:BNT11"/>
    <mergeCell ref="BKS11:BKZ11"/>
    <mergeCell ref="BLA11:BLH11"/>
    <mergeCell ref="BLI11:BLP11"/>
    <mergeCell ref="BLQ11:BLX11"/>
    <mergeCell ref="BLY11:BMF11"/>
    <mergeCell ref="BVM11:BVT11"/>
    <mergeCell ref="BVU11:BWB11"/>
    <mergeCell ref="BWC11:BWJ11"/>
    <mergeCell ref="BWK11:BWR11"/>
    <mergeCell ref="BWS11:BWZ11"/>
    <mergeCell ref="BTY11:BUF11"/>
    <mergeCell ref="BUG11:BUN11"/>
    <mergeCell ref="BUO11:BUV11"/>
    <mergeCell ref="BUW11:BVD11"/>
    <mergeCell ref="BVE11:BVL11"/>
    <mergeCell ref="BSK11:BSR11"/>
    <mergeCell ref="BSS11:BSZ11"/>
    <mergeCell ref="BTA11:BTH11"/>
    <mergeCell ref="BTI11:BTP11"/>
    <mergeCell ref="BTQ11:BTX11"/>
    <mergeCell ref="BQW11:BRD11"/>
    <mergeCell ref="BRE11:BRL11"/>
    <mergeCell ref="BRM11:BRT11"/>
    <mergeCell ref="BRU11:BSB11"/>
    <mergeCell ref="BSC11:BSJ11"/>
    <mergeCell ref="CBQ11:CBX11"/>
    <mergeCell ref="CBY11:CCF11"/>
    <mergeCell ref="CCG11:CCN11"/>
    <mergeCell ref="CCO11:CCV11"/>
    <mergeCell ref="CCW11:CDD11"/>
    <mergeCell ref="CAC11:CAJ11"/>
    <mergeCell ref="CAK11:CAR11"/>
    <mergeCell ref="CAS11:CAZ11"/>
    <mergeCell ref="CBA11:CBH11"/>
    <mergeCell ref="CBI11:CBP11"/>
    <mergeCell ref="BYO11:BYV11"/>
    <mergeCell ref="BYW11:BZD11"/>
    <mergeCell ref="BZE11:BZL11"/>
    <mergeCell ref="BZM11:BZT11"/>
    <mergeCell ref="BZU11:CAB11"/>
    <mergeCell ref="BXA11:BXH11"/>
    <mergeCell ref="BXI11:BXP11"/>
    <mergeCell ref="BXQ11:BXX11"/>
    <mergeCell ref="BXY11:BYF11"/>
    <mergeCell ref="BYG11:BYN11"/>
    <mergeCell ref="CHU11:CIB11"/>
    <mergeCell ref="CIC11:CIJ11"/>
    <mergeCell ref="CIK11:CIR11"/>
    <mergeCell ref="CIS11:CIZ11"/>
    <mergeCell ref="CJA11:CJH11"/>
    <mergeCell ref="CGG11:CGN11"/>
    <mergeCell ref="CGO11:CGV11"/>
    <mergeCell ref="CGW11:CHD11"/>
    <mergeCell ref="CHE11:CHL11"/>
    <mergeCell ref="CHM11:CHT11"/>
    <mergeCell ref="CES11:CEZ11"/>
    <mergeCell ref="CFA11:CFH11"/>
    <mergeCell ref="CFI11:CFP11"/>
    <mergeCell ref="CFQ11:CFX11"/>
    <mergeCell ref="CFY11:CGF11"/>
    <mergeCell ref="CDE11:CDL11"/>
    <mergeCell ref="CDM11:CDT11"/>
    <mergeCell ref="CDU11:CEB11"/>
    <mergeCell ref="CEC11:CEJ11"/>
    <mergeCell ref="CEK11:CER11"/>
    <mergeCell ref="CNY11:COF11"/>
    <mergeCell ref="COG11:CON11"/>
    <mergeCell ref="COO11:COV11"/>
    <mergeCell ref="COW11:CPD11"/>
    <mergeCell ref="CPE11:CPL11"/>
    <mergeCell ref="CMK11:CMR11"/>
    <mergeCell ref="CMS11:CMZ11"/>
    <mergeCell ref="CNA11:CNH11"/>
    <mergeCell ref="CNI11:CNP11"/>
    <mergeCell ref="CNQ11:CNX11"/>
    <mergeCell ref="CKW11:CLD11"/>
    <mergeCell ref="CLE11:CLL11"/>
    <mergeCell ref="CLM11:CLT11"/>
    <mergeCell ref="CLU11:CMB11"/>
    <mergeCell ref="CMC11:CMJ11"/>
    <mergeCell ref="CJI11:CJP11"/>
    <mergeCell ref="CJQ11:CJX11"/>
    <mergeCell ref="CJY11:CKF11"/>
    <mergeCell ref="CKG11:CKN11"/>
    <mergeCell ref="CKO11:CKV11"/>
    <mergeCell ref="CUC11:CUJ11"/>
    <mergeCell ref="CUK11:CUR11"/>
    <mergeCell ref="CUS11:CUZ11"/>
    <mergeCell ref="CVA11:CVH11"/>
    <mergeCell ref="CVI11:CVP11"/>
    <mergeCell ref="CSO11:CSV11"/>
    <mergeCell ref="CSW11:CTD11"/>
    <mergeCell ref="CTE11:CTL11"/>
    <mergeCell ref="CTM11:CTT11"/>
    <mergeCell ref="CTU11:CUB11"/>
    <mergeCell ref="CRA11:CRH11"/>
    <mergeCell ref="CRI11:CRP11"/>
    <mergeCell ref="CRQ11:CRX11"/>
    <mergeCell ref="CRY11:CSF11"/>
    <mergeCell ref="CSG11:CSN11"/>
    <mergeCell ref="CPM11:CPT11"/>
    <mergeCell ref="CPU11:CQB11"/>
    <mergeCell ref="CQC11:CQJ11"/>
    <mergeCell ref="CQK11:CQR11"/>
    <mergeCell ref="CQS11:CQZ11"/>
    <mergeCell ref="DAG11:DAN11"/>
    <mergeCell ref="DAO11:DAV11"/>
    <mergeCell ref="DAW11:DBD11"/>
    <mergeCell ref="DBE11:DBL11"/>
    <mergeCell ref="DBM11:DBT11"/>
    <mergeCell ref="CYS11:CYZ11"/>
    <mergeCell ref="CZA11:CZH11"/>
    <mergeCell ref="CZI11:CZP11"/>
    <mergeCell ref="CZQ11:CZX11"/>
    <mergeCell ref="CZY11:DAF11"/>
    <mergeCell ref="CXE11:CXL11"/>
    <mergeCell ref="CXM11:CXT11"/>
    <mergeCell ref="CXU11:CYB11"/>
    <mergeCell ref="CYC11:CYJ11"/>
    <mergeCell ref="CYK11:CYR11"/>
    <mergeCell ref="CVQ11:CVX11"/>
    <mergeCell ref="CVY11:CWF11"/>
    <mergeCell ref="CWG11:CWN11"/>
    <mergeCell ref="CWO11:CWV11"/>
    <mergeCell ref="CWW11:CXD11"/>
    <mergeCell ref="DGK11:DGR11"/>
    <mergeCell ref="DGS11:DGZ11"/>
    <mergeCell ref="DHA11:DHH11"/>
    <mergeCell ref="DHI11:DHP11"/>
    <mergeCell ref="DHQ11:DHX11"/>
    <mergeCell ref="DEW11:DFD11"/>
    <mergeCell ref="DFE11:DFL11"/>
    <mergeCell ref="DFM11:DFT11"/>
    <mergeCell ref="DFU11:DGB11"/>
    <mergeCell ref="DGC11:DGJ11"/>
    <mergeCell ref="DDI11:DDP11"/>
    <mergeCell ref="DDQ11:DDX11"/>
    <mergeCell ref="DDY11:DEF11"/>
    <mergeCell ref="DEG11:DEN11"/>
    <mergeCell ref="DEO11:DEV11"/>
    <mergeCell ref="DBU11:DCB11"/>
    <mergeCell ref="DCC11:DCJ11"/>
    <mergeCell ref="DCK11:DCR11"/>
    <mergeCell ref="DCS11:DCZ11"/>
    <mergeCell ref="DDA11:DDH11"/>
    <mergeCell ref="DMO11:DMV11"/>
    <mergeCell ref="DMW11:DND11"/>
    <mergeCell ref="DNE11:DNL11"/>
    <mergeCell ref="DNM11:DNT11"/>
    <mergeCell ref="DNU11:DOB11"/>
    <mergeCell ref="DLA11:DLH11"/>
    <mergeCell ref="DLI11:DLP11"/>
    <mergeCell ref="DLQ11:DLX11"/>
    <mergeCell ref="DLY11:DMF11"/>
    <mergeCell ref="DMG11:DMN11"/>
    <mergeCell ref="DJM11:DJT11"/>
    <mergeCell ref="DJU11:DKB11"/>
    <mergeCell ref="DKC11:DKJ11"/>
    <mergeCell ref="DKK11:DKR11"/>
    <mergeCell ref="DKS11:DKZ11"/>
    <mergeCell ref="DHY11:DIF11"/>
    <mergeCell ref="DIG11:DIN11"/>
    <mergeCell ref="DIO11:DIV11"/>
    <mergeCell ref="DIW11:DJD11"/>
    <mergeCell ref="DJE11:DJL11"/>
    <mergeCell ref="DSS11:DSZ11"/>
    <mergeCell ref="DTA11:DTH11"/>
    <mergeCell ref="DTI11:DTP11"/>
    <mergeCell ref="DTQ11:DTX11"/>
    <mergeCell ref="DTY11:DUF11"/>
    <mergeCell ref="DRE11:DRL11"/>
    <mergeCell ref="DRM11:DRT11"/>
    <mergeCell ref="DRU11:DSB11"/>
    <mergeCell ref="DSC11:DSJ11"/>
    <mergeCell ref="DSK11:DSR11"/>
    <mergeCell ref="DPQ11:DPX11"/>
    <mergeCell ref="DPY11:DQF11"/>
    <mergeCell ref="DQG11:DQN11"/>
    <mergeCell ref="DQO11:DQV11"/>
    <mergeCell ref="DQW11:DRD11"/>
    <mergeCell ref="DOC11:DOJ11"/>
    <mergeCell ref="DOK11:DOR11"/>
    <mergeCell ref="DOS11:DOZ11"/>
    <mergeCell ref="DPA11:DPH11"/>
    <mergeCell ref="DPI11:DPP11"/>
    <mergeCell ref="DYW11:DZD11"/>
    <mergeCell ref="DZE11:DZL11"/>
    <mergeCell ref="DZM11:DZT11"/>
    <mergeCell ref="DZU11:EAB11"/>
    <mergeCell ref="EAC11:EAJ11"/>
    <mergeCell ref="DXI11:DXP11"/>
    <mergeCell ref="DXQ11:DXX11"/>
    <mergeCell ref="DXY11:DYF11"/>
    <mergeCell ref="DYG11:DYN11"/>
    <mergeCell ref="DYO11:DYV11"/>
    <mergeCell ref="DVU11:DWB11"/>
    <mergeCell ref="DWC11:DWJ11"/>
    <mergeCell ref="DWK11:DWR11"/>
    <mergeCell ref="DWS11:DWZ11"/>
    <mergeCell ref="DXA11:DXH11"/>
    <mergeCell ref="DUG11:DUN11"/>
    <mergeCell ref="DUO11:DUV11"/>
    <mergeCell ref="DUW11:DVD11"/>
    <mergeCell ref="DVE11:DVL11"/>
    <mergeCell ref="DVM11:DVT11"/>
    <mergeCell ref="EFA11:EFH11"/>
    <mergeCell ref="EFI11:EFP11"/>
    <mergeCell ref="EFQ11:EFX11"/>
    <mergeCell ref="EFY11:EGF11"/>
    <mergeCell ref="EGG11:EGN11"/>
    <mergeCell ref="EDM11:EDT11"/>
    <mergeCell ref="EDU11:EEB11"/>
    <mergeCell ref="EEC11:EEJ11"/>
    <mergeCell ref="EEK11:EER11"/>
    <mergeCell ref="EES11:EEZ11"/>
    <mergeCell ref="EBY11:ECF11"/>
    <mergeCell ref="ECG11:ECN11"/>
    <mergeCell ref="ECO11:ECV11"/>
    <mergeCell ref="ECW11:EDD11"/>
    <mergeCell ref="EDE11:EDL11"/>
    <mergeCell ref="EAK11:EAR11"/>
    <mergeCell ref="EAS11:EAZ11"/>
    <mergeCell ref="EBA11:EBH11"/>
    <mergeCell ref="EBI11:EBP11"/>
    <mergeCell ref="EBQ11:EBX11"/>
    <mergeCell ref="ELE11:ELL11"/>
    <mergeCell ref="ELM11:ELT11"/>
    <mergeCell ref="ELU11:EMB11"/>
    <mergeCell ref="EMC11:EMJ11"/>
    <mergeCell ref="EMK11:EMR11"/>
    <mergeCell ref="EJQ11:EJX11"/>
    <mergeCell ref="EJY11:EKF11"/>
    <mergeCell ref="EKG11:EKN11"/>
    <mergeCell ref="EKO11:EKV11"/>
    <mergeCell ref="EKW11:ELD11"/>
    <mergeCell ref="EIC11:EIJ11"/>
    <mergeCell ref="EIK11:EIR11"/>
    <mergeCell ref="EIS11:EIZ11"/>
    <mergeCell ref="EJA11:EJH11"/>
    <mergeCell ref="EJI11:EJP11"/>
    <mergeCell ref="EGO11:EGV11"/>
    <mergeCell ref="EGW11:EHD11"/>
    <mergeCell ref="EHE11:EHL11"/>
    <mergeCell ref="EHM11:EHT11"/>
    <mergeCell ref="EHU11:EIB11"/>
    <mergeCell ref="ERI11:ERP11"/>
    <mergeCell ref="ERQ11:ERX11"/>
    <mergeCell ref="ERY11:ESF11"/>
    <mergeCell ref="ESG11:ESN11"/>
    <mergeCell ref="ESO11:ESV11"/>
    <mergeCell ref="EPU11:EQB11"/>
    <mergeCell ref="EQC11:EQJ11"/>
    <mergeCell ref="EQK11:EQR11"/>
    <mergeCell ref="EQS11:EQZ11"/>
    <mergeCell ref="ERA11:ERH11"/>
    <mergeCell ref="EOG11:EON11"/>
    <mergeCell ref="EOO11:EOV11"/>
    <mergeCell ref="EOW11:EPD11"/>
    <mergeCell ref="EPE11:EPL11"/>
    <mergeCell ref="EPM11:EPT11"/>
    <mergeCell ref="EMS11:EMZ11"/>
    <mergeCell ref="ENA11:ENH11"/>
    <mergeCell ref="ENI11:ENP11"/>
    <mergeCell ref="ENQ11:ENX11"/>
    <mergeCell ref="ENY11:EOF11"/>
    <mergeCell ref="EXM11:EXT11"/>
    <mergeCell ref="EXU11:EYB11"/>
    <mergeCell ref="EYC11:EYJ11"/>
    <mergeCell ref="EYK11:EYR11"/>
    <mergeCell ref="EYS11:EYZ11"/>
    <mergeCell ref="EVY11:EWF11"/>
    <mergeCell ref="EWG11:EWN11"/>
    <mergeCell ref="EWO11:EWV11"/>
    <mergeCell ref="EWW11:EXD11"/>
    <mergeCell ref="EXE11:EXL11"/>
    <mergeCell ref="EUK11:EUR11"/>
    <mergeCell ref="EUS11:EUZ11"/>
    <mergeCell ref="EVA11:EVH11"/>
    <mergeCell ref="EVI11:EVP11"/>
    <mergeCell ref="EVQ11:EVX11"/>
    <mergeCell ref="ESW11:ETD11"/>
    <mergeCell ref="ETE11:ETL11"/>
    <mergeCell ref="ETM11:ETT11"/>
    <mergeCell ref="ETU11:EUB11"/>
    <mergeCell ref="EUC11:EUJ11"/>
    <mergeCell ref="FDQ11:FDX11"/>
    <mergeCell ref="FDY11:FEF11"/>
    <mergeCell ref="FEG11:FEN11"/>
    <mergeCell ref="FEO11:FEV11"/>
    <mergeCell ref="FEW11:FFD11"/>
    <mergeCell ref="FCC11:FCJ11"/>
    <mergeCell ref="FCK11:FCR11"/>
    <mergeCell ref="FCS11:FCZ11"/>
    <mergeCell ref="FDA11:FDH11"/>
    <mergeCell ref="FDI11:FDP11"/>
    <mergeCell ref="FAO11:FAV11"/>
    <mergeCell ref="FAW11:FBD11"/>
    <mergeCell ref="FBE11:FBL11"/>
    <mergeCell ref="FBM11:FBT11"/>
    <mergeCell ref="FBU11:FCB11"/>
    <mergeCell ref="EZA11:EZH11"/>
    <mergeCell ref="EZI11:EZP11"/>
    <mergeCell ref="EZQ11:EZX11"/>
    <mergeCell ref="EZY11:FAF11"/>
    <mergeCell ref="FAG11:FAN11"/>
    <mergeCell ref="FJU11:FKB11"/>
    <mergeCell ref="FKC11:FKJ11"/>
    <mergeCell ref="FKK11:FKR11"/>
    <mergeCell ref="FKS11:FKZ11"/>
    <mergeCell ref="FLA11:FLH11"/>
    <mergeCell ref="FIG11:FIN11"/>
    <mergeCell ref="FIO11:FIV11"/>
    <mergeCell ref="FIW11:FJD11"/>
    <mergeCell ref="FJE11:FJL11"/>
    <mergeCell ref="FJM11:FJT11"/>
    <mergeCell ref="FGS11:FGZ11"/>
    <mergeCell ref="FHA11:FHH11"/>
    <mergeCell ref="FHI11:FHP11"/>
    <mergeCell ref="FHQ11:FHX11"/>
    <mergeCell ref="FHY11:FIF11"/>
    <mergeCell ref="FFE11:FFL11"/>
    <mergeCell ref="FFM11:FFT11"/>
    <mergeCell ref="FFU11:FGB11"/>
    <mergeCell ref="FGC11:FGJ11"/>
    <mergeCell ref="FGK11:FGR11"/>
    <mergeCell ref="FPY11:FQF11"/>
    <mergeCell ref="FQG11:FQN11"/>
    <mergeCell ref="FQO11:FQV11"/>
    <mergeCell ref="FQW11:FRD11"/>
    <mergeCell ref="FRE11:FRL11"/>
    <mergeCell ref="FOK11:FOR11"/>
    <mergeCell ref="FOS11:FOZ11"/>
    <mergeCell ref="FPA11:FPH11"/>
    <mergeCell ref="FPI11:FPP11"/>
    <mergeCell ref="FPQ11:FPX11"/>
    <mergeCell ref="FMW11:FND11"/>
    <mergeCell ref="FNE11:FNL11"/>
    <mergeCell ref="FNM11:FNT11"/>
    <mergeCell ref="FNU11:FOB11"/>
    <mergeCell ref="FOC11:FOJ11"/>
    <mergeCell ref="FLI11:FLP11"/>
    <mergeCell ref="FLQ11:FLX11"/>
    <mergeCell ref="FLY11:FMF11"/>
    <mergeCell ref="FMG11:FMN11"/>
    <mergeCell ref="FMO11:FMV11"/>
    <mergeCell ref="FWC11:FWJ11"/>
    <mergeCell ref="FWK11:FWR11"/>
    <mergeCell ref="FWS11:FWZ11"/>
    <mergeCell ref="FXA11:FXH11"/>
    <mergeCell ref="FXI11:FXP11"/>
    <mergeCell ref="FUO11:FUV11"/>
    <mergeCell ref="FUW11:FVD11"/>
    <mergeCell ref="FVE11:FVL11"/>
    <mergeCell ref="FVM11:FVT11"/>
    <mergeCell ref="FVU11:FWB11"/>
    <mergeCell ref="FTA11:FTH11"/>
    <mergeCell ref="FTI11:FTP11"/>
    <mergeCell ref="FTQ11:FTX11"/>
    <mergeCell ref="FTY11:FUF11"/>
    <mergeCell ref="FUG11:FUN11"/>
    <mergeCell ref="FRM11:FRT11"/>
    <mergeCell ref="FRU11:FSB11"/>
    <mergeCell ref="FSC11:FSJ11"/>
    <mergeCell ref="FSK11:FSR11"/>
    <mergeCell ref="FSS11:FSZ11"/>
    <mergeCell ref="GCG11:GCN11"/>
    <mergeCell ref="GCO11:GCV11"/>
    <mergeCell ref="GCW11:GDD11"/>
    <mergeCell ref="GDE11:GDL11"/>
    <mergeCell ref="GDM11:GDT11"/>
    <mergeCell ref="GAS11:GAZ11"/>
    <mergeCell ref="GBA11:GBH11"/>
    <mergeCell ref="GBI11:GBP11"/>
    <mergeCell ref="GBQ11:GBX11"/>
    <mergeCell ref="GBY11:GCF11"/>
    <mergeCell ref="FZE11:FZL11"/>
    <mergeCell ref="FZM11:FZT11"/>
    <mergeCell ref="FZU11:GAB11"/>
    <mergeCell ref="GAC11:GAJ11"/>
    <mergeCell ref="GAK11:GAR11"/>
    <mergeCell ref="FXQ11:FXX11"/>
    <mergeCell ref="FXY11:FYF11"/>
    <mergeCell ref="FYG11:FYN11"/>
    <mergeCell ref="FYO11:FYV11"/>
    <mergeCell ref="FYW11:FZD11"/>
    <mergeCell ref="GIK11:GIR11"/>
    <mergeCell ref="GIS11:GIZ11"/>
    <mergeCell ref="GJA11:GJH11"/>
    <mergeCell ref="GJI11:GJP11"/>
    <mergeCell ref="GJQ11:GJX11"/>
    <mergeCell ref="GGW11:GHD11"/>
    <mergeCell ref="GHE11:GHL11"/>
    <mergeCell ref="GHM11:GHT11"/>
    <mergeCell ref="GHU11:GIB11"/>
    <mergeCell ref="GIC11:GIJ11"/>
    <mergeCell ref="GFI11:GFP11"/>
    <mergeCell ref="GFQ11:GFX11"/>
    <mergeCell ref="GFY11:GGF11"/>
    <mergeCell ref="GGG11:GGN11"/>
    <mergeCell ref="GGO11:GGV11"/>
    <mergeCell ref="GDU11:GEB11"/>
    <mergeCell ref="GEC11:GEJ11"/>
    <mergeCell ref="GEK11:GER11"/>
    <mergeCell ref="GES11:GEZ11"/>
    <mergeCell ref="GFA11:GFH11"/>
    <mergeCell ref="GOO11:GOV11"/>
    <mergeCell ref="GOW11:GPD11"/>
    <mergeCell ref="GPE11:GPL11"/>
    <mergeCell ref="GPM11:GPT11"/>
    <mergeCell ref="GPU11:GQB11"/>
    <mergeCell ref="GNA11:GNH11"/>
    <mergeCell ref="GNI11:GNP11"/>
    <mergeCell ref="GNQ11:GNX11"/>
    <mergeCell ref="GNY11:GOF11"/>
    <mergeCell ref="GOG11:GON11"/>
    <mergeCell ref="GLM11:GLT11"/>
    <mergeCell ref="GLU11:GMB11"/>
    <mergeCell ref="GMC11:GMJ11"/>
    <mergeCell ref="GMK11:GMR11"/>
    <mergeCell ref="GMS11:GMZ11"/>
    <mergeCell ref="GJY11:GKF11"/>
    <mergeCell ref="GKG11:GKN11"/>
    <mergeCell ref="GKO11:GKV11"/>
    <mergeCell ref="GKW11:GLD11"/>
    <mergeCell ref="GLE11:GLL11"/>
    <mergeCell ref="GUS11:GUZ11"/>
    <mergeCell ref="GVA11:GVH11"/>
    <mergeCell ref="GVI11:GVP11"/>
    <mergeCell ref="GVQ11:GVX11"/>
    <mergeCell ref="GVY11:GWF11"/>
    <mergeCell ref="GTE11:GTL11"/>
    <mergeCell ref="GTM11:GTT11"/>
    <mergeCell ref="GTU11:GUB11"/>
    <mergeCell ref="GUC11:GUJ11"/>
    <mergeCell ref="GUK11:GUR11"/>
    <mergeCell ref="GRQ11:GRX11"/>
    <mergeCell ref="GRY11:GSF11"/>
    <mergeCell ref="GSG11:GSN11"/>
    <mergeCell ref="GSO11:GSV11"/>
    <mergeCell ref="GSW11:GTD11"/>
    <mergeCell ref="GQC11:GQJ11"/>
    <mergeCell ref="GQK11:GQR11"/>
    <mergeCell ref="GQS11:GQZ11"/>
    <mergeCell ref="GRA11:GRH11"/>
    <mergeCell ref="GRI11:GRP11"/>
    <mergeCell ref="HAW11:HBD11"/>
    <mergeCell ref="HBE11:HBL11"/>
    <mergeCell ref="HBM11:HBT11"/>
    <mergeCell ref="HBU11:HCB11"/>
    <mergeCell ref="HCC11:HCJ11"/>
    <mergeCell ref="GZI11:GZP11"/>
    <mergeCell ref="GZQ11:GZX11"/>
    <mergeCell ref="GZY11:HAF11"/>
    <mergeCell ref="HAG11:HAN11"/>
    <mergeCell ref="HAO11:HAV11"/>
    <mergeCell ref="GXU11:GYB11"/>
    <mergeCell ref="GYC11:GYJ11"/>
    <mergeCell ref="GYK11:GYR11"/>
    <mergeCell ref="GYS11:GYZ11"/>
    <mergeCell ref="GZA11:GZH11"/>
    <mergeCell ref="GWG11:GWN11"/>
    <mergeCell ref="GWO11:GWV11"/>
    <mergeCell ref="GWW11:GXD11"/>
    <mergeCell ref="GXE11:GXL11"/>
    <mergeCell ref="GXM11:GXT11"/>
    <mergeCell ref="HHA11:HHH11"/>
    <mergeCell ref="HHI11:HHP11"/>
    <mergeCell ref="HHQ11:HHX11"/>
    <mergeCell ref="HHY11:HIF11"/>
    <mergeCell ref="HIG11:HIN11"/>
    <mergeCell ref="HFM11:HFT11"/>
    <mergeCell ref="HFU11:HGB11"/>
    <mergeCell ref="HGC11:HGJ11"/>
    <mergeCell ref="HGK11:HGR11"/>
    <mergeCell ref="HGS11:HGZ11"/>
    <mergeCell ref="HDY11:HEF11"/>
    <mergeCell ref="HEG11:HEN11"/>
    <mergeCell ref="HEO11:HEV11"/>
    <mergeCell ref="HEW11:HFD11"/>
    <mergeCell ref="HFE11:HFL11"/>
    <mergeCell ref="HCK11:HCR11"/>
    <mergeCell ref="HCS11:HCZ11"/>
    <mergeCell ref="HDA11:HDH11"/>
    <mergeCell ref="HDI11:HDP11"/>
    <mergeCell ref="HDQ11:HDX11"/>
    <mergeCell ref="HNE11:HNL11"/>
    <mergeCell ref="HNM11:HNT11"/>
    <mergeCell ref="HNU11:HOB11"/>
    <mergeCell ref="HOC11:HOJ11"/>
    <mergeCell ref="HOK11:HOR11"/>
    <mergeCell ref="HLQ11:HLX11"/>
    <mergeCell ref="HLY11:HMF11"/>
    <mergeCell ref="HMG11:HMN11"/>
    <mergeCell ref="HMO11:HMV11"/>
    <mergeCell ref="HMW11:HND11"/>
    <mergeCell ref="HKC11:HKJ11"/>
    <mergeCell ref="HKK11:HKR11"/>
    <mergeCell ref="HKS11:HKZ11"/>
    <mergeCell ref="HLA11:HLH11"/>
    <mergeCell ref="HLI11:HLP11"/>
    <mergeCell ref="HIO11:HIV11"/>
    <mergeCell ref="HIW11:HJD11"/>
    <mergeCell ref="HJE11:HJL11"/>
    <mergeCell ref="HJM11:HJT11"/>
    <mergeCell ref="HJU11:HKB11"/>
    <mergeCell ref="HTI11:HTP11"/>
    <mergeCell ref="HTQ11:HTX11"/>
    <mergeCell ref="HTY11:HUF11"/>
    <mergeCell ref="HUG11:HUN11"/>
    <mergeCell ref="HUO11:HUV11"/>
    <mergeCell ref="HRU11:HSB11"/>
    <mergeCell ref="HSC11:HSJ11"/>
    <mergeCell ref="HSK11:HSR11"/>
    <mergeCell ref="HSS11:HSZ11"/>
    <mergeCell ref="HTA11:HTH11"/>
    <mergeCell ref="HQG11:HQN11"/>
    <mergeCell ref="HQO11:HQV11"/>
    <mergeCell ref="HQW11:HRD11"/>
    <mergeCell ref="HRE11:HRL11"/>
    <mergeCell ref="HRM11:HRT11"/>
    <mergeCell ref="HOS11:HOZ11"/>
    <mergeCell ref="HPA11:HPH11"/>
    <mergeCell ref="HPI11:HPP11"/>
    <mergeCell ref="HPQ11:HPX11"/>
    <mergeCell ref="HPY11:HQF11"/>
    <mergeCell ref="HZM11:HZT11"/>
    <mergeCell ref="HZU11:IAB11"/>
    <mergeCell ref="IAC11:IAJ11"/>
    <mergeCell ref="IAK11:IAR11"/>
    <mergeCell ref="IAS11:IAZ11"/>
    <mergeCell ref="HXY11:HYF11"/>
    <mergeCell ref="HYG11:HYN11"/>
    <mergeCell ref="HYO11:HYV11"/>
    <mergeCell ref="HYW11:HZD11"/>
    <mergeCell ref="HZE11:HZL11"/>
    <mergeCell ref="HWK11:HWR11"/>
    <mergeCell ref="HWS11:HWZ11"/>
    <mergeCell ref="HXA11:HXH11"/>
    <mergeCell ref="HXI11:HXP11"/>
    <mergeCell ref="HXQ11:HXX11"/>
    <mergeCell ref="HUW11:HVD11"/>
    <mergeCell ref="HVE11:HVL11"/>
    <mergeCell ref="HVM11:HVT11"/>
    <mergeCell ref="HVU11:HWB11"/>
    <mergeCell ref="HWC11:HWJ11"/>
    <mergeCell ref="IFQ11:IFX11"/>
    <mergeCell ref="IFY11:IGF11"/>
    <mergeCell ref="IGG11:IGN11"/>
    <mergeCell ref="IGO11:IGV11"/>
    <mergeCell ref="IGW11:IHD11"/>
    <mergeCell ref="IEC11:IEJ11"/>
    <mergeCell ref="IEK11:IER11"/>
    <mergeCell ref="IES11:IEZ11"/>
    <mergeCell ref="IFA11:IFH11"/>
    <mergeCell ref="IFI11:IFP11"/>
    <mergeCell ref="ICO11:ICV11"/>
    <mergeCell ref="ICW11:IDD11"/>
    <mergeCell ref="IDE11:IDL11"/>
    <mergeCell ref="IDM11:IDT11"/>
    <mergeCell ref="IDU11:IEB11"/>
    <mergeCell ref="IBA11:IBH11"/>
    <mergeCell ref="IBI11:IBP11"/>
    <mergeCell ref="IBQ11:IBX11"/>
    <mergeCell ref="IBY11:ICF11"/>
    <mergeCell ref="ICG11:ICN11"/>
    <mergeCell ref="ILU11:IMB11"/>
    <mergeCell ref="IMC11:IMJ11"/>
    <mergeCell ref="IMK11:IMR11"/>
    <mergeCell ref="IMS11:IMZ11"/>
    <mergeCell ref="INA11:INH11"/>
    <mergeCell ref="IKG11:IKN11"/>
    <mergeCell ref="IKO11:IKV11"/>
    <mergeCell ref="IKW11:ILD11"/>
    <mergeCell ref="ILE11:ILL11"/>
    <mergeCell ref="ILM11:ILT11"/>
    <mergeCell ref="IIS11:IIZ11"/>
    <mergeCell ref="IJA11:IJH11"/>
    <mergeCell ref="IJI11:IJP11"/>
    <mergeCell ref="IJQ11:IJX11"/>
    <mergeCell ref="IJY11:IKF11"/>
    <mergeCell ref="IHE11:IHL11"/>
    <mergeCell ref="IHM11:IHT11"/>
    <mergeCell ref="IHU11:IIB11"/>
    <mergeCell ref="IIC11:IIJ11"/>
    <mergeCell ref="IIK11:IIR11"/>
    <mergeCell ref="IRY11:ISF11"/>
    <mergeCell ref="ISG11:ISN11"/>
    <mergeCell ref="ISO11:ISV11"/>
    <mergeCell ref="ISW11:ITD11"/>
    <mergeCell ref="ITE11:ITL11"/>
    <mergeCell ref="IQK11:IQR11"/>
    <mergeCell ref="IQS11:IQZ11"/>
    <mergeCell ref="IRA11:IRH11"/>
    <mergeCell ref="IRI11:IRP11"/>
    <mergeCell ref="IRQ11:IRX11"/>
    <mergeCell ref="IOW11:IPD11"/>
    <mergeCell ref="IPE11:IPL11"/>
    <mergeCell ref="IPM11:IPT11"/>
    <mergeCell ref="IPU11:IQB11"/>
    <mergeCell ref="IQC11:IQJ11"/>
    <mergeCell ref="INI11:INP11"/>
    <mergeCell ref="INQ11:INX11"/>
    <mergeCell ref="INY11:IOF11"/>
    <mergeCell ref="IOG11:ION11"/>
    <mergeCell ref="IOO11:IOV11"/>
    <mergeCell ref="IYC11:IYJ11"/>
    <mergeCell ref="IYK11:IYR11"/>
    <mergeCell ref="IYS11:IYZ11"/>
    <mergeCell ref="IZA11:IZH11"/>
    <mergeCell ref="IZI11:IZP11"/>
    <mergeCell ref="IWO11:IWV11"/>
    <mergeCell ref="IWW11:IXD11"/>
    <mergeCell ref="IXE11:IXL11"/>
    <mergeCell ref="IXM11:IXT11"/>
    <mergeCell ref="IXU11:IYB11"/>
    <mergeCell ref="IVA11:IVH11"/>
    <mergeCell ref="IVI11:IVP11"/>
    <mergeCell ref="IVQ11:IVX11"/>
    <mergeCell ref="IVY11:IWF11"/>
    <mergeCell ref="IWG11:IWN11"/>
    <mergeCell ref="ITM11:ITT11"/>
    <mergeCell ref="ITU11:IUB11"/>
    <mergeCell ref="IUC11:IUJ11"/>
    <mergeCell ref="IUK11:IUR11"/>
    <mergeCell ref="IUS11:IUZ11"/>
    <mergeCell ref="JEG11:JEN11"/>
    <mergeCell ref="JEO11:JEV11"/>
    <mergeCell ref="JEW11:JFD11"/>
    <mergeCell ref="JFE11:JFL11"/>
    <mergeCell ref="JFM11:JFT11"/>
    <mergeCell ref="JCS11:JCZ11"/>
    <mergeCell ref="JDA11:JDH11"/>
    <mergeCell ref="JDI11:JDP11"/>
    <mergeCell ref="JDQ11:JDX11"/>
    <mergeCell ref="JDY11:JEF11"/>
    <mergeCell ref="JBE11:JBL11"/>
    <mergeCell ref="JBM11:JBT11"/>
    <mergeCell ref="JBU11:JCB11"/>
    <mergeCell ref="JCC11:JCJ11"/>
    <mergeCell ref="JCK11:JCR11"/>
    <mergeCell ref="IZQ11:IZX11"/>
    <mergeCell ref="IZY11:JAF11"/>
    <mergeCell ref="JAG11:JAN11"/>
    <mergeCell ref="JAO11:JAV11"/>
    <mergeCell ref="JAW11:JBD11"/>
    <mergeCell ref="JKK11:JKR11"/>
    <mergeCell ref="JKS11:JKZ11"/>
    <mergeCell ref="JLA11:JLH11"/>
    <mergeCell ref="JLI11:JLP11"/>
    <mergeCell ref="JLQ11:JLX11"/>
    <mergeCell ref="JIW11:JJD11"/>
    <mergeCell ref="JJE11:JJL11"/>
    <mergeCell ref="JJM11:JJT11"/>
    <mergeCell ref="JJU11:JKB11"/>
    <mergeCell ref="JKC11:JKJ11"/>
    <mergeCell ref="JHI11:JHP11"/>
    <mergeCell ref="JHQ11:JHX11"/>
    <mergeCell ref="JHY11:JIF11"/>
    <mergeCell ref="JIG11:JIN11"/>
    <mergeCell ref="JIO11:JIV11"/>
    <mergeCell ref="JFU11:JGB11"/>
    <mergeCell ref="JGC11:JGJ11"/>
    <mergeCell ref="JGK11:JGR11"/>
    <mergeCell ref="JGS11:JGZ11"/>
    <mergeCell ref="JHA11:JHH11"/>
    <mergeCell ref="JQO11:JQV11"/>
    <mergeCell ref="JQW11:JRD11"/>
    <mergeCell ref="JRE11:JRL11"/>
    <mergeCell ref="JRM11:JRT11"/>
    <mergeCell ref="JRU11:JSB11"/>
    <mergeCell ref="JPA11:JPH11"/>
    <mergeCell ref="JPI11:JPP11"/>
    <mergeCell ref="JPQ11:JPX11"/>
    <mergeCell ref="JPY11:JQF11"/>
    <mergeCell ref="JQG11:JQN11"/>
    <mergeCell ref="JNM11:JNT11"/>
    <mergeCell ref="JNU11:JOB11"/>
    <mergeCell ref="JOC11:JOJ11"/>
    <mergeCell ref="JOK11:JOR11"/>
    <mergeCell ref="JOS11:JOZ11"/>
    <mergeCell ref="JLY11:JMF11"/>
    <mergeCell ref="JMG11:JMN11"/>
    <mergeCell ref="JMO11:JMV11"/>
    <mergeCell ref="JMW11:JND11"/>
    <mergeCell ref="JNE11:JNL11"/>
    <mergeCell ref="JWS11:JWZ11"/>
    <mergeCell ref="JXA11:JXH11"/>
    <mergeCell ref="JXI11:JXP11"/>
    <mergeCell ref="JXQ11:JXX11"/>
    <mergeCell ref="JXY11:JYF11"/>
    <mergeCell ref="JVE11:JVL11"/>
    <mergeCell ref="JVM11:JVT11"/>
    <mergeCell ref="JVU11:JWB11"/>
    <mergeCell ref="JWC11:JWJ11"/>
    <mergeCell ref="JWK11:JWR11"/>
    <mergeCell ref="JTQ11:JTX11"/>
    <mergeCell ref="JTY11:JUF11"/>
    <mergeCell ref="JUG11:JUN11"/>
    <mergeCell ref="JUO11:JUV11"/>
    <mergeCell ref="JUW11:JVD11"/>
    <mergeCell ref="JSC11:JSJ11"/>
    <mergeCell ref="JSK11:JSR11"/>
    <mergeCell ref="JSS11:JSZ11"/>
    <mergeCell ref="JTA11:JTH11"/>
    <mergeCell ref="JTI11:JTP11"/>
    <mergeCell ref="KCW11:KDD11"/>
    <mergeCell ref="KDE11:KDL11"/>
    <mergeCell ref="KDM11:KDT11"/>
    <mergeCell ref="KDU11:KEB11"/>
    <mergeCell ref="KEC11:KEJ11"/>
    <mergeCell ref="KBI11:KBP11"/>
    <mergeCell ref="KBQ11:KBX11"/>
    <mergeCell ref="KBY11:KCF11"/>
    <mergeCell ref="KCG11:KCN11"/>
    <mergeCell ref="KCO11:KCV11"/>
    <mergeCell ref="JZU11:KAB11"/>
    <mergeCell ref="KAC11:KAJ11"/>
    <mergeCell ref="KAK11:KAR11"/>
    <mergeCell ref="KAS11:KAZ11"/>
    <mergeCell ref="KBA11:KBH11"/>
    <mergeCell ref="JYG11:JYN11"/>
    <mergeCell ref="JYO11:JYV11"/>
    <mergeCell ref="JYW11:JZD11"/>
    <mergeCell ref="JZE11:JZL11"/>
    <mergeCell ref="JZM11:JZT11"/>
    <mergeCell ref="KJA11:KJH11"/>
    <mergeCell ref="KJI11:KJP11"/>
    <mergeCell ref="KJQ11:KJX11"/>
    <mergeCell ref="KJY11:KKF11"/>
    <mergeCell ref="KKG11:KKN11"/>
    <mergeCell ref="KHM11:KHT11"/>
    <mergeCell ref="KHU11:KIB11"/>
    <mergeCell ref="KIC11:KIJ11"/>
    <mergeCell ref="KIK11:KIR11"/>
    <mergeCell ref="KIS11:KIZ11"/>
    <mergeCell ref="KFY11:KGF11"/>
    <mergeCell ref="KGG11:KGN11"/>
    <mergeCell ref="KGO11:KGV11"/>
    <mergeCell ref="KGW11:KHD11"/>
    <mergeCell ref="KHE11:KHL11"/>
    <mergeCell ref="KEK11:KER11"/>
    <mergeCell ref="KES11:KEZ11"/>
    <mergeCell ref="KFA11:KFH11"/>
    <mergeCell ref="KFI11:KFP11"/>
    <mergeCell ref="KFQ11:KFX11"/>
    <mergeCell ref="KPE11:KPL11"/>
    <mergeCell ref="KPM11:KPT11"/>
    <mergeCell ref="KPU11:KQB11"/>
    <mergeCell ref="KQC11:KQJ11"/>
    <mergeCell ref="KQK11:KQR11"/>
    <mergeCell ref="KNQ11:KNX11"/>
    <mergeCell ref="KNY11:KOF11"/>
    <mergeCell ref="KOG11:KON11"/>
    <mergeCell ref="KOO11:KOV11"/>
    <mergeCell ref="KOW11:KPD11"/>
    <mergeCell ref="KMC11:KMJ11"/>
    <mergeCell ref="KMK11:KMR11"/>
    <mergeCell ref="KMS11:KMZ11"/>
    <mergeCell ref="KNA11:KNH11"/>
    <mergeCell ref="KNI11:KNP11"/>
    <mergeCell ref="KKO11:KKV11"/>
    <mergeCell ref="KKW11:KLD11"/>
    <mergeCell ref="KLE11:KLL11"/>
    <mergeCell ref="KLM11:KLT11"/>
    <mergeCell ref="KLU11:KMB11"/>
    <mergeCell ref="KVI11:KVP11"/>
    <mergeCell ref="KVQ11:KVX11"/>
    <mergeCell ref="KVY11:KWF11"/>
    <mergeCell ref="KWG11:KWN11"/>
    <mergeCell ref="KWO11:KWV11"/>
    <mergeCell ref="KTU11:KUB11"/>
    <mergeCell ref="KUC11:KUJ11"/>
    <mergeCell ref="KUK11:KUR11"/>
    <mergeCell ref="KUS11:KUZ11"/>
    <mergeCell ref="KVA11:KVH11"/>
    <mergeCell ref="KSG11:KSN11"/>
    <mergeCell ref="KSO11:KSV11"/>
    <mergeCell ref="KSW11:KTD11"/>
    <mergeCell ref="KTE11:KTL11"/>
    <mergeCell ref="KTM11:KTT11"/>
    <mergeCell ref="KQS11:KQZ11"/>
    <mergeCell ref="KRA11:KRH11"/>
    <mergeCell ref="KRI11:KRP11"/>
    <mergeCell ref="KRQ11:KRX11"/>
    <mergeCell ref="KRY11:KSF11"/>
    <mergeCell ref="LBM11:LBT11"/>
    <mergeCell ref="LBU11:LCB11"/>
    <mergeCell ref="LCC11:LCJ11"/>
    <mergeCell ref="LCK11:LCR11"/>
    <mergeCell ref="LCS11:LCZ11"/>
    <mergeCell ref="KZY11:LAF11"/>
    <mergeCell ref="LAG11:LAN11"/>
    <mergeCell ref="LAO11:LAV11"/>
    <mergeCell ref="LAW11:LBD11"/>
    <mergeCell ref="LBE11:LBL11"/>
    <mergeCell ref="KYK11:KYR11"/>
    <mergeCell ref="KYS11:KYZ11"/>
    <mergeCell ref="KZA11:KZH11"/>
    <mergeCell ref="KZI11:KZP11"/>
    <mergeCell ref="KZQ11:KZX11"/>
    <mergeCell ref="KWW11:KXD11"/>
    <mergeCell ref="KXE11:KXL11"/>
    <mergeCell ref="KXM11:KXT11"/>
    <mergeCell ref="KXU11:KYB11"/>
    <mergeCell ref="KYC11:KYJ11"/>
    <mergeCell ref="LHQ11:LHX11"/>
    <mergeCell ref="LHY11:LIF11"/>
    <mergeCell ref="LIG11:LIN11"/>
    <mergeCell ref="LIO11:LIV11"/>
    <mergeCell ref="LIW11:LJD11"/>
    <mergeCell ref="LGC11:LGJ11"/>
    <mergeCell ref="LGK11:LGR11"/>
    <mergeCell ref="LGS11:LGZ11"/>
    <mergeCell ref="LHA11:LHH11"/>
    <mergeCell ref="LHI11:LHP11"/>
    <mergeCell ref="LEO11:LEV11"/>
    <mergeCell ref="LEW11:LFD11"/>
    <mergeCell ref="LFE11:LFL11"/>
    <mergeCell ref="LFM11:LFT11"/>
    <mergeCell ref="LFU11:LGB11"/>
    <mergeCell ref="LDA11:LDH11"/>
    <mergeCell ref="LDI11:LDP11"/>
    <mergeCell ref="LDQ11:LDX11"/>
    <mergeCell ref="LDY11:LEF11"/>
    <mergeCell ref="LEG11:LEN11"/>
    <mergeCell ref="LNU11:LOB11"/>
    <mergeCell ref="LOC11:LOJ11"/>
    <mergeCell ref="LOK11:LOR11"/>
    <mergeCell ref="LOS11:LOZ11"/>
    <mergeCell ref="LPA11:LPH11"/>
    <mergeCell ref="LMG11:LMN11"/>
    <mergeCell ref="LMO11:LMV11"/>
    <mergeCell ref="LMW11:LND11"/>
    <mergeCell ref="LNE11:LNL11"/>
    <mergeCell ref="LNM11:LNT11"/>
    <mergeCell ref="LKS11:LKZ11"/>
    <mergeCell ref="LLA11:LLH11"/>
    <mergeCell ref="LLI11:LLP11"/>
    <mergeCell ref="LLQ11:LLX11"/>
    <mergeCell ref="LLY11:LMF11"/>
    <mergeCell ref="LJE11:LJL11"/>
    <mergeCell ref="LJM11:LJT11"/>
    <mergeCell ref="LJU11:LKB11"/>
    <mergeCell ref="LKC11:LKJ11"/>
    <mergeCell ref="LKK11:LKR11"/>
    <mergeCell ref="LTY11:LUF11"/>
    <mergeCell ref="LUG11:LUN11"/>
    <mergeCell ref="LUO11:LUV11"/>
    <mergeCell ref="LUW11:LVD11"/>
    <mergeCell ref="LVE11:LVL11"/>
    <mergeCell ref="LSK11:LSR11"/>
    <mergeCell ref="LSS11:LSZ11"/>
    <mergeCell ref="LTA11:LTH11"/>
    <mergeCell ref="LTI11:LTP11"/>
    <mergeCell ref="LTQ11:LTX11"/>
    <mergeCell ref="LQW11:LRD11"/>
    <mergeCell ref="LRE11:LRL11"/>
    <mergeCell ref="LRM11:LRT11"/>
    <mergeCell ref="LRU11:LSB11"/>
    <mergeCell ref="LSC11:LSJ11"/>
    <mergeCell ref="LPI11:LPP11"/>
    <mergeCell ref="LPQ11:LPX11"/>
    <mergeCell ref="LPY11:LQF11"/>
    <mergeCell ref="LQG11:LQN11"/>
    <mergeCell ref="LQO11:LQV11"/>
    <mergeCell ref="MAC11:MAJ11"/>
    <mergeCell ref="MAK11:MAR11"/>
    <mergeCell ref="MAS11:MAZ11"/>
    <mergeCell ref="MBA11:MBH11"/>
    <mergeCell ref="MBI11:MBP11"/>
    <mergeCell ref="LYO11:LYV11"/>
    <mergeCell ref="LYW11:LZD11"/>
    <mergeCell ref="LZE11:LZL11"/>
    <mergeCell ref="LZM11:LZT11"/>
    <mergeCell ref="LZU11:MAB11"/>
    <mergeCell ref="LXA11:LXH11"/>
    <mergeCell ref="LXI11:LXP11"/>
    <mergeCell ref="LXQ11:LXX11"/>
    <mergeCell ref="LXY11:LYF11"/>
    <mergeCell ref="LYG11:LYN11"/>
    <mergeCell ref="LVM11:LVT11"/>
    <mergeCell ref="LVU11:LWB11"/>
    <mergeCell ref="LWC11:LWJ11"/>
    <mergeCell ref="LWK11:LWR11"/>
    <mergeCell ref="LWS11:LWZ11"/>
    <mergeCell ref="MGG11:MGN11"/>
    <mergeCell ref="MGO11:MGV11"/>
    <mergeCell ref="MGW11:MHD11"/>
    <mergeCell ref="MHE11:MHL11"/>
    <mergeCell ref="MHM11:MHT11"/>
    <mergeCell ref="MES11:MEZ11"/>
    <mergeCell ref="MFA11:MFH11"/>
    <mergeCell ref="MFI11:MFP11"/>
    <mergeCell ref="MFQ11:MFX11"/>
    <mergeCell ref="MFY11:MGF11"/>
    <mergeCell ref="MDE11:MDL11"/>
    <mergeCell ref="MDM11:MDT11"/>
    <mergeCell ref="MDU11:MEB11"/>
    <mergeCell ref="MEC11:MEJ11"/>
    <mergeCell ref="MEK11:MER11"/>
    <mergeCell ref="MBQ11:MBX11"/>
    <mergeCell ref="MBY11:MCF11"/>
    <mergeCell ref="MCG11:MCN11"/>
    <mergeCell ref="MCO11:MCV11"/>
    <mergeCell ref="MCW11:MDD11"/>
    <mergeCell ref="MMK11:MMR11"/>
    <mergeCell ref="MMS11:MMZ11"/>
    <mergeCell ref="MNA11:MNH11"/>
    <mergeCell ref="MNI11:MNP11"/>
    <mergeCell ref="MNQ11:MNX11"/>
    <mergeCell ref="MKW11:MLD11"/>
    <mergeCell ref="MLE11:MLL11"/>
    <mergeCell ref="MLM11:MLT11"/>
    <mergeCell ref="MLU11:MMB11"/>
    <mergeCell ref="MMC11:MMJ11"/>
    <mergeCell ref="MJI11:MJP11"/>
    <mergeCell ref="MJQ11:MJX11"/>
    <mergeCell ref="MJY11:MKF11"/>
    <mergeCell ref="MKG11:MKN11"/>
    <mergeCell ref="MKO11:MKV11"/>
    <mergeCell ref="MHU11:MIB11"/>
    <mergeCell ref="MIC11:MIJ11"/>
    <mergeCell ref="MIK11:MIR11"/>
    <mergeCell ref="MIS11:MIZ11"/>
    <mergeCell ref="MJA11:MJH11"/>
    <mergeCell ref="MSO11:MSV11"/>
    <mergeCell ref="MSW11:MTD11"/>
    <mergeCell ref="MTE11:MTL11"/>
    <mergeCell ref="MTM11:MTT11"/>
    <mergeCell ref="MTU11:MUB11"/>
    <mergeCell ref="MRA11:MRH11"/>
    <mergeCell ref="MRI11:MRP11"/>
    <mergeCell ref="MRQ11:MRX11"/>
    <mergeCell ref="MRY11:MSF11"/>
    <mergeCell ref="MSG11:MSN11"/>
    <mergeCell ref="MPM11:MPT11"/>
    <mergeCell ref="MPU11:MQB11"/>
    <mergeCell ref="MQC11:MQJ11"/>
    <mergeCell ref="MQK11:MQR11"/>
    <mergeCell ref="MQS11:MQZ11"/>
    <mergeCell ref="MNY11:MOF11"/>
    <mergeCell ref="MOG11:MON11"/>
    <mergeCell ref="MOO11:MOV11"/>
    <mergeCell ref="MOW11:MPD11"/>
    <mergeCell ref="MPE11:MPL11"/>
    <mergeCell ref="MYS11:MYZ11"/>
    <mergeCell ref="MZA11:MZH11"/>
    <mergeCell ref="MZI11:MZP11"/>
    <mergeCell ref="MZQ11:MZX11"/>
    <mergeCell ref="MZY11:NAF11"/>
    <mergeCell ref="MXE11:MXL11"/>
    <mergeCell ref="MXM11:MXT11"/>
    <mergeCell ref="MXU11:MYB11"/>
    <mergeCell ref="MYC11:MYJ11"/>
    <mergeCell ref="MYK11:MYR11"/>
    <mergeCell ref="MVQ11:MVX11"/>
    <mergeCell ref="MVY11:MWF11"/>
    <mergeCell ref="MWG11:MWN11"/>
    <mergeCell ref="MWO11:MWV11"/>
    <mergeCell ref="MWW11:MXD11"/>
    <mergeCell ref="MUC11:MUJ11"/>
    <mergeCell ref="MUK11:MUR11"/>
    <mergeCell ref="MUS11:MUZ11"/>
    <mergeCell ref="MVA11:MVH11"/>
    <mergeCell ref="MVI11:MVP11"/>
    <mergeCell ref="NEW11:NFD11"/>
    <mergeCell ref="NFE11:NFL11"/>
    <mergeCell ref="NFM11:NFT11"/>
    <mergeCell ref="NFU11:NGB11"/>
    <mergeCell ref="NGC11:NGJ11"/>
    <mergeCell ref="NDI11:NDP11"/>
    <mergeCell ref="NDQ11:NDX11"/>
    <mergeCell ref="NDY11:NEF11"/>
    <mergeCell ref="NEG11:NEN11"/>
    <mergeCell ref="NEO11:NEV11"/>
    <mergeCell ref="NBU11:NCB11"/>
    <mergeCell ref="NCC11:NCJ11"/>
    <mergeCell ref="NCK11:NCR11"/>
    <mergeCell ref="NCS11:NCZ11"/>
    <mergeCell ref="NDA11:NDH11"/>
    <mergeCell ref="NAG11:NAN11"/>
    <mergeCell ref="NAO11:NAV11"/>
    <mergeCell ref="NAW11:NBD11"/>
    <mergeCell ref="NBE11:NBL11"/>
    <mergeCell ref="NBM11:NBT11"/>
    <mergeCell ref="NLA11:NLH11"/>
    <mergeCell ref="NLI11:NLP11"/>
    <mergeCell ref="NLQ11:NLX11"/>
    <mergeCell ref="NLY11:NMF11"/>
    <mergeCell ref="NMG11:NMN11"/>
    <mergeCell ref="NJM11:NJT11"/>
    <mergeCell ref="NJU11:NKB11"/>
    <mergeCell ref="NKC11:NKJ11"/>
    <mergeCell ref="NKK11:NKR11"/>
    <mergeCell ref="NKS11:NKZ11"/>
    <mergeCell ref="NHY11:NIF11"/>
    <mergeCell ref="NIG11:NIN11"/>
    <mergeCell ref="NIO11:NIV11"/>
    <mergeCell ref="NIW11:NJD11"/>
    <mergeCell ref="NJE11:NJL11"/>
    <mergeCell ref="NGK11:NGR11"/>
    <mergeCell ref="NGS11:NGZ11"/>
    <mergeCell ref="NHA11:NHH11"/>
    <mergeCell ref="NHI11:NHP11"/>
    <mergeCell ref="NHQ11:NHX11"/>
    <mergeCell ref="NRE11:NRL11"/>
    <mergeCell ref="NRM11:NRT11"/>
    <mergeCell ref="NRU11:NSB11"/>
    <mergeCell ref="NSC11:NSJ11"/>
    <mergeCell ref="NSK11:NSR11"/>
    <mergeCell ref="NPQ11:NPX11"/>
    <mergeCell ref="NPY11:NQF11"/>
    <mergeCell ref="NQG11:NQN11"/>
    <mergeCell ref="NQO11:NQV11"/>
    <mergeCell ref="NQW11:NRD11"/>
    <mergeCell ref="NOC11:NOJ11"/>
    <mergeCell ref="NOK11:NOR11"/>
    <mergeCell ref="NOS11:NOZ11"/>
    <mergeCell ref="NPA11:NPH11"/>
    <mergeCell ref="NPI11:NPP11"/>
    <mergeCell ref="NMO11:NMV11"/>
    <mergeCell ref="NMW11:NND11"/>
    <mergeCell ref="NNE11:NNL11"/>
    <mergeCell ref="NNM11:NNT11"/>
    <mergeCell ref="NNU11:NOB11"/>
    <mergeCell ref="NXI11:NXP11"/>
    <mergeCell ref="NXQ11:NXX11"/>
    <mergeCell ref="NXY11:NYF11"/>
    <mergeCell ref="NYG11:NYN11"/>
    <mergeCell ref="NYO11:NYV11"/>
    <mergeCell ref="NVU11:NWB11"/>
    <mergeCell ref="NWC11:NWJ11"/>
    <mergeCell ref="NWK11:NWR11"/>
    <mergeCell ref="NWS11:NWZ11"/>
    <mergeCell ref="NXA11:NXH11"/>
    <mergeCell ref="NUG11:NUN11"/>
    <mergeCell ref="NUO11:NUV11"/>
    <mergeCell ref="NUW11:NVD11"/>
    <mergeCell ref="NVE11:NVL11"/>
    <mergeCell ref="NVM11:NVT11"/>
    <mergeCell ref="NSS11:NSZ11"/>
    <mergeCell ref="NTA11:NTH11"/>
    <mergeCell ref="NTI11:NTP11"/>
    <mergeCell ref="NTQ11:NTX11"/>
    <mergeCell ref="NTY11:NUF11"/>
    <mergeCell ref="ODM11:ODT11"/>
    <mergeCell ref="ODU11:OEB11"/>
    <mergeCell ref="OEC11:OEJ11"/>
    <mergeCell ref="OEK11:OER11"/>
    <mergeCell ref="OES11:OEZ11"/>
    <mergeCell ref="OBY11:OCF11"/>
    <mergeCell ref="OCG11:OCN11"/>
    <mergeCell ref="OCO11:OCV11"/>
    <mergeCell ref="OCW11:ODD11"/>
    <mergeCell ref="ODE11:ODL11"/>
    <mergeCell ref="OAK11:OAR11"/>
    <mergeCell ref="OAS11:OAZ11"/>
    <mergeCell ref="OBA11:OBH11"/>
    <mergeCell ref="OBI11:OBP11"/>
    <mergeCell ref="OBQ11:OBX11"/>
    <mergeCell ref="NYW11:NZD11"/>
    <mergeCell ref="NZE11:NZL11"/>
    <mergeCell ref="NZM11:NZT11"/>
    <mergeCell ref="NZU11:OAB11"/>
    <mergeCell ref="OAC11:OAJ11"/>
    <mergeCell ref="OJQ11:OJX11"/>
    <mergeCell ref="OJY11:OKF11"/>
    <mergeCell ref="OKG11:OKN11"/>
    <mergeCell ref="OKO11:OKV11"/>
    <mergeCell ref="OKW11:OLD11"/>
    <mergeCell ref="OIC11:OIJ11"/>
    <mergeCell ref="OIK11:OIR11"/>
    <mergeCell ref="OIS11:OIZ11"/>
    <mergeCell ref="OJA11:OJH11"/>
    <mergeCell ref="OJI11:OJP11"/>
    <mergeCell ref="OGO11:OGV11"/>
    <mergeCell ref="OGW11:OHD11"/>
    <mergeCell ref="OHE11:OHL11"/>
    <mergeCell ref="OHM11:OHT11"/>
    <mergeCell ref="OHU11:OIB11"/>
    <mergeCell ref="OFA11:OFH11"/>
    <mergeCell ref="OFI11:OFP11"/>
    <mergeCell ref="OFQ11:OFX11"/>
    <mergeCell ref="OFY11:OGF11"/>
    <mergeCell ref="OGG11:OGN11"/>
    <mergeCell ref="OPU11:OQB11"/>
    <mergeCell ref="OQC11:OQJ11"/>
    <mergeCell ref="OQK11:OQR11"/>
    <mergeCell ref="OQS11:OQZ11"/>
    <mergeCell ref="ORA11:ORH11"/>
    <mergeCell ref="OOG11:OON11"/>
    <mergeCell ref="OOO11:OOV11"/>
    <mergeCell ref="OOW11:OPD11"/>
    <mergeCell ref="OPE11:OPL11"/>
    <mergeCell ref="OPM11:OPT11"/>
    <mergeCell ref="OMS11:OMZ11"/>
    <mergeCell ref="ONA11:ONH11"/>
    <mergeCell ref="ONI11:ONP11"/>
    <mergeCell ref="ONQ11:ONX11"/>
    <mergeCell ref="ONY11:OOF11"/>
    <mergeCell ref="OLE11:OLL11"/>
    <mergeCell ref="OLM11:OLT11"/>
    <mergeCell ref="OLU11:OMB11"/>
    <mergeCell ref="OMC11:OMJ11"/>
    <mergeCell ref="OMK11:OMR11"/>
    <mergeCell ref="OVY11:OWF11"/>
    <mergeCell ref="OWG11:OWN11"/>
    <mergeCell ref="OWO11:OWV11"/>
    <mergeCell ref="OWW11:OXD11"/>
    <mergeCell ref="OXE11:OXL11"/>
    <mergeCell ref="OUK11:OUR11"/>
    <mergeCell ref="OUS11:OUZ11"/>
    <mergeCell ref="OVA11:OVH11"/>
    <mergeCell ref="OVI11:OVP11"/>
    <mergeCell ref="OVQ11:OVX11"/>
    <mergeCell ref="OSW11:OTD11"/>
    <mergeCell ref="OTE11:OTL11"/>
    <mergeCell ref="OTM11:OTT11"/>
    <mergeCell ref="OTU11:OUB11"/>
    <mergeCell ref="OUC11:OUJ11"/>
    <mergeCell ref="ORI11:ORP11"/>
    <mergeCell ref="ORQ11:ORX11"/>
    <mergeCell ref="ORY11:OSF11"/>
    <mergeCell ref="OSG11:OSN11"/>
    <mergeCell ref="OSO11:OSV11"/>
    <mergeCell ref="PCC11:PCJ11"/>
    <mergeCell ref="PCK11:PCR11"/>
    <mergeCell ref="PCS11:PCZ11"/>
    <mergeCell ref="PDA11:PDH11"/>
    <mergeCell ref="PDI11:PDP11"/>
    <mergeCell ref="PAO11:PAV11"/>
    <mergeCell ref="PAW11:PBD11"/>
    <mergeCell ref="PBE11:PBL11"/>
    <mergeCell ref="PBM11:PBT11"/>
    <mergeCell ref="PBU11:PCB11"/>
    <mergeCell ref="OZA11:OZH11"/>
    <mergeCell ref="OZI11:OZP11"/>
    <mergeCell ref="OZQ11:OZX11"/>
    <mergeCell ref="OZY11:PAF11"/>
    <mergeCell ref="PAG11:PAN11"/>
    <mergeCell ref="OXM11:OXT11"/>
    <mergeCell ref="OXU11:OYB11"/>
    <mergeCell ref="OYC11:OYJ11"/>
    <mergeCell ref="OYK11:OYR11"/>
    <mergeCell ref="OYS11:OYZ11"/>
    <mergeCell ref="PIG11:PIN11"/>
    <mergeCell ref="PIO11:PIV11"/>
    <mergeCell ref="PIW11:PJD11"/>
    <mergeCell ref="PJE11:PJL11"/>
    <mergeCell ref="PJM11:PJT11"/>
    <mergeCell ref="PGS11:PGZ11"/>
    <mergeCell ref="PHA11:PHH11"/>
    <mergeCell ref="PHI11:PHP11"/>
    <mergeCell ref="PHQ11:PHX11"/>
    <mergeCell ref="PHY11:PIF11"/>
    <mergeCell ref="PFE11:PFL11"/>
    <mergeCell ref="PFM11:PFT11"/>
    <mergeCell ref="PFU11:PGB11"/>
    <mergeCell ref="PGC11:PGJ11"/>
    <mergeCell ref="PGK11:PGR11"/>
    <mergeCell ref="PDQ11:PDX11"/>
    <mergeCell ref="PDY11:PEF11"/>
    <mergeCell ref="PEG11:PEN11"/>
    <mergeCell ref="PEO11:PEV11"/>
    <mergeCell ref="PEW11:PFD11"/>
    <mergeCell ref="POK11:POR11"/>
    <mergeCell ref="POS11:POZ11"/>
    <mergeCell ref="PPA11:PPH11"/>
    <mergeCell ref="PPI11:PPP11"/>
    <mergeCell ref="PPQ11:PPX11"/>
    <mergeCell ref="PMW11:PND11"/>
    <mergeCell ref="PNE11:PNL11"/>
    <mergeCell ref="PNM11:PNT11"/>
    <mergeCell ref="PNU11:POB11"/>
    <mergeCell ref="POC11:POJ11"/>
    <mergeCell ref="PLI11:PLP11"/>
    <mergeCell ref="PLQ11:PLX11"/>
    <mergeCell ref="PLY11:PMF11"/>
    <mergeCell ref="PMG11:PMN11"/>
    <mergeCell ref="PMO11:PMV11"/>
    <mergeCell ref="PJU11:PKB11"/>
    <mergeCell ref="PKC11:PKJ11"/>
    <mergeCell ref="PKK11:PKR11"/>
    <mergeCell ref="PKS11:PKZ11"/>
    <mergeCell ref="PLA11:PLH11"/>
    <mergeCell ref="PUO11:PUV11"/>
    <mergeCell ref="PUW11:PVD11"/>
    <mergeCell ref="PVE11:PVL11"/>
    <mergeCell ref="PVM11:PVT11"/>
    <mergeCell ref="PVU11:PWB11"/>
    <mergeCell ref="PTA11:PTH11"/>
    <mergeCell ref="PTI11:PTP11"/>
    <mergeCell ref="PTQ11:PTX11"/>
    <mergeCell ref="PTY11:PUF11"/>
    <mergeCell ref="PUG11:PUN11"/>
    <mergeCell ref="PRM11:PRT11"/>
    <mergeCell ref="PRU11:PSB11"/>
    <mergeCell ref="PSC11:PSJ11"/>
    <mergeCell ref="PSK11:PSR11"/>
    <mergeCell ref="PSS11:PSZ11"/>
    <mergeCell ref="PPY11:PQF11"/>
    <mergeCell ref="PQG11:PQN11"/>
    <mergeCell ref="PQO11:PQV11"/>
    <mergeCell ref="PQW11:PRD11"/>
    <mergeCell ref="PRE11:PRL11"/>
    <mergeCell ref="QAS11:QAZ11"/>
    <mergeCell ref="QBA11:QBH11"/>
    <mergeCell ref="QBI11:QBP11"/>
    <mergeCell ref="QBQ11:QBX11"/>
    <mergeCell ref="QBY11:QCF11"/>
    <mergeCell ref="PZE11:PZL11"/>
    <mergeCell ref="PZM11:PZT11"/>
    <mergeCell ref="PZU11:QAB11"/>
    <mergeCell ref="QAC11:QAJ11"/>
    <mergeCell ref="QAK11:QAR11"/>
    <mergeCell ref="PXQ11:PXX11"/>
    <mergeCell ref="PXY11:PYF11"/>
    <mergeCell ref="PYG11:PYN11"/>
    <mergeCell ref="PYO11:PYV11"/>
    <mergeCell ref="PYW11:PZD11"/>
    <mergeCell ref="PWC11:PWJ11"/>
    <mergeCell ref="PWK11:PWR11"/>
    <mergeCell ref="PWS11:PWZ11"/>
    <mergeCell ref="PXA11:PXH11"/>
    <mergeCell ref="PXI11:PXP11"/>
    <mergeCell ref="QGW11:QHD11"/>
    <mergeCell ref="QHE11:QHL11"/>
    <mergeCell ref="QHM11:QHT11"/>
    <mergeCell ref="QHU11:QIB11"/>
    <mergeCell ref="QIC11:QIJ11"/>
    <mergeCell ref="QFI11:QFP11"/>
    <mergeCell ref="QFQ11:QFX11"/>
    <mergeCell ref="QFY11:QGF11"/>
    <mergeCell ref="QGG11:QGN11"/>
    <mergeCell ref="QGO11:QGV11"/>
    <mergeCell ref="QDU11:QEB11"/>
    <mergeCell ref="QEC11:QEJ11"/>
    <mergeCell ref="QEK11:QER11"/>
    <mergeCell ref="QES11:QEZ11"/>
    <mergeCell ref="QFA11:QFH11"/>
    <mergeCell ref="QCG11:QCN11"/>
    <mergeCell ref="QCO11:QCV11"/>
    <mergeCell ref="QCW11:QDD11"/>
    <mergeCell ref="QDE11:QDL11"/>
    <mergeCell ref="QDM11:QDT11"/>
    <mergeCell ref="QNA11:QNH11"/>
    <mergeCell ref="QNI11:QNP11"/>
    <mergeCell ref="QNQ11:QNX11"/>
    <mergeCell ref="QNY11:QOF11"/>
    <mergeCell ref="QOG11:QON11"/>
    <mergeCell ref="QLM11:QLT11"/>
    <mergeCell ref="QLU11:QMB11"/>
    <mergeCell ref="QMC11:QMJ11"/>
    <mergeCell ref="QMK11:QMR11"/>
    <mergeCell ref="QMS11:QMZ11"/>
    <mergeCell ref="QJY11:QKF11"/>
    <mergeCell ref="QKG11:QKN11"/>
    <mergeCell ref="QKO11:QKV11"/>
    <mergeCell ref="QKW11:QLD11"/>
    <mergeCell ref="QLE11:QLL11"/>
    <mergeCell ref="QIK11:QIR11"/>
    <mergeCell ref="QIS11:QIZ11"/>
    <mergeCell ref="QJA11:QJH11"/>
    <mergeCell ref="QJI11:QJP11"/>
    <mergeCell ref="QJQ11:QJX11"/>
    <mergeCell ref="QTE11:QTL11"/>
    <mergeCell ref="QTM11:QTT11"/>
    <mergeCell ref="QTU11:QUB11"/>
    <mergeCell ref="QUC11:QUJ11"/>
    <mergeCell ref="QUK11:QUR11"/>
    <mergeCell ref="QRQ11:QRX11"/>
    <mergeCell ref="QRY11:QSF11"/>
    <mergeCell ref="QSG11:QSN11"/>
    <mergeCell ref="QSO11:QSV11"/>
    <mergeCell ref="QSW11:QTD11"/>
    <mergeCell ref="QQC11:QQJ11"/>
    <mergeCell ref="QQK11:QQR11"/>
    <mergeCell ref="QQS11:QQZ11"/>
    <mergeCell ref="QRA11:QRH11"/>
    <mergeCell ref="QRI11:QRP11"/>
    <mergeCell ref="QOO11:QOV11"/>
    <mergeCell ref="QOW11:QPD11"/>
    <mergeCell ref="QPE11:QPL11"/>
    <mergeCell ref="QPM11:QPT11"/>
    <mergeCell ref="QPU11:QQB11"/>
    <mergeCell ref="QZI11:QZP11"/>
    <mergeCell ref="QZQ11:QZX11"/>
    <mergeCell ref="QZY11:RAF11"/>
    <mergeCell ref="RAG11:RAN11"/>
    <mergeCell ref="RAO11:RAV11"/>
    <mergeCell ref="QXU11:QYB11"/>
    <mergeCell ref="QYC11:QYJ11"/>
    <mergeCell ref="QYK11:QYR11"/>
    <mergeCell ref="QYS11:QYZ11"/>
    <mergeCell ref="QZA11:QZH11"/>
    <mergeCell ref="QWG11:QWN11"/>
    <mergeCell ref="QWO11:QWV11"/>
    <mergeCell ref="QWW11:QXD11"/>
    <mergeCell ref="QXE11:QXL11"/>
    <mergeCell ref="QXM11:QXT11"/>
    <mergeCell ref="QUS11:QUZ11"/>
    <mergeCell ref="QVA11:QVH11"/>
    <mergeCell ref="QVI11:QVP11"/>
    <mergeCell ref="QVQ11:QVX11"/>
    <mergeCell ref="QVY11:QWF11"/>
    <mergeCell ref="RFM11:RFT11"/>
    <mergeCell ref="RFU11:RGB11"/>
    <mergeCell ref="RGC11:RGJ11"/>
    <mergeCell ref="RGK11:RGR11"/>
    <mergeCell ref="RGS11:RGZ11"/>
    <mergeCell ref="RDY11:REF11"/>
    <mergeCell ref="REG11:REN11"/>
    <mergeCell ref="REO11:REV11"/>
    <mergeCell ref="REW11:RFD11"/>
    <mergeCell ref="RFE11:RFL11"/>
    <mergeCell ref="RCK11:RCR11"/>
    <mergeCell ref="RCS11:RCZ11"/>
    <mergeCell ref="RDA11:RDH11"/>
    <mergeCell ref="RDI11:RDP11"/>
    <mergeCell ref="RDQ11:RDX11"/>
    <mergeCell ref="RAW11:RBD11"/>
    <mergeCell ref="RBE11:RBL11"/>
    <mergeCell ref="RBM11:RBT11"/>
    <mergeCell ref="RBU11:RCB11"/>
    <mergeCell ref="RCC11:RCJ11"/>
    <mergeCell ref="RLQ11:RLX11"/>
    <mergeCell ref="RLY11:RMF11"/>
    <mergeCell ref="RMG11:RMN11"/>
    <mergeCell ref="RMO11:RMV11"/>
    <mergeCell ref="RMW11:RND11"/>
    <mergeCell ref="RKC11:RKJ11"/>
    <mergeCell ref="RKK11:RKR11"/>
    <mergeCell ref="RKS11:RKZ11"/>
    <mergeCell ref="RLA11:RLH11"/>
    <mergeCell ref="RLI11:RLP11"/>
    <mergeCell ref="RIO11:RIV11"/>
    <mergeCell ref="RIW11:RJD11"/>
    <mergeCell ref="RJE11:RJL11"/>
    <mergeCell ref="RJM11:RJT11"/>
    <mergeCell ref="RJU11:RKB11"/>
    <mergeCell ref="RHA11:RHH11"/>
    <mergeCell ref="RHI11:RHP11"/>
    <mergeCell ref="RHQ11:RHX11"/>
    <mergeCell ref="RHY11:RIF11"/>
    <mergeCell ref="RIG11:RIN11"/>
    <mergeCell ref="RRU11:RSB11"/>
    <mergeCell ref="RSC11:RSJ11"/>
    <mergeCell ref="RSK11:RSR11"/>
    <mergeCell ref="RSS11:RSZ11"/>
    <mergeCell ref="RTA11:RTH11"/>
    <mergeCell ref="RQG11:RQN11"/>
    <mergeCell ref="RQO11:RQV11"/>
    <mergeCell ref="RQW11:RRD11"/>
    <mergeCell ref="RRE11:RRL11"/>
    <mergeCell ref="RRM11:RRT11"/>
    <mergeCell ref="ROS11:ROZ11"/>
    <mergeCell ref="RPA11:RPH11"/>
    <mergeCell ref="RPI11:RPP11"/>
    <mergeCell ref="RPQ11:RPX11"/>
    <mergeCell ref="RPY11:RQF11"/>
    <mergeCell ref="RNE11:RNL11"/>
    <mergeCell ref="RNM11:RNT11"/>
    <mergeCell ref="RNU11:ROB11"/>
    <mergeCell ref="ROC11:ROJ11"/>
    <mergeCell ref="ROK11:ROR11"/>
    <mergeCell ref="RXY11:RYF11"/>
    <mergeCell ref="RYG11:RYN11"/>
    <mergeCell ref="RYO11:RYV11"/>
    <mergeCell ref="RYW11:RZD11"/>
    <mergeCell ref="RZE11:RZL11"/>
    <mergeCell ref="RWK11:RWR11"/>
    <mergeCell ref="RWS11:RWZ11"/>
    <mergeCell ref="RXA11:RXH11"/>
    <mergeCell ref="RXI11:RXP11"/>
    <mergeCell ref="RXQ11:RXX11"/>
    <mergeCell ref="RUW11:RVD11"/>
    <mergeCell ref="RVE11:RVL11"/>
    <mergeCell ref="RVM11:RVT11"/>
    <mergeCell ref="RVU11:RWB11"/>
    <mergeCell ref="RWC11:RWJ11"/>
    <mergeCell ref="RTI11:RTP11"/>
    <mergeCell ref="RTQ11:RTX11"/>
    <mergeCell ref="RTY11:RUF11"/>
    <mergeCell ref="RUG11:RUN11"/>
    <mergeCell ref="RUO11:RUV11"/>
    <mergeCell ref="SEC11:SEJ11"/>
    <mergeCell ref="SEK11:SER11"/>
    <mergeCell ref="SES11:SEZ11"/>
    <mergeCell ref="SFA11:SFH11"/>
    <mergeCell ref="SFI11:SFP11"/>
    <mergeCell ref="SCO11:SCV11"/>
    <mergeCell ref="SCW11:SDD11"/>
    <mergeCell ref="SDE11:SDL11"/>
    <mergeCell ref="SDM11:SDT11"/>
    <mergeCell ref="SDU11:SEB11"/>
    <mergeCell ref="SBA11:SBH11"/>
    <mergeCell ref="SBI11:SBP11"/>
    <mergeCell ref="SBQ11:SBX11"/>
    <mergeCell ref="SBY11:SCF11"/>
    <mergeCell ref="SCG11:SCN11"/>
    <mergeCell ref="RZM11:RZT11"/>
    <mergeCell ref="RZU11:SAB11"/>
    <mergeCell ref="SAC11:SAJ11"/>
    <mergeCell ref="SAK11:SAR11"/>
    <mergeCell ref="SAS11:SAZ11"/>
    <mergeCell ref="SKG11:SKN11"/>
    <mergeCell ref="SKO11:SKV11"/>
    <mergeCell ref="SKW11:SLD11"/>
    <mergeCell ref="SLE11:SLL11"/>
    <mergeCell ref="SLM11:SLT11"/>
    <mergeCell ref="SIS11:SIZ11"/>
    <mergeCell ref="SJA11:SJH11"/>
    <mergeCell ref="SJI11:SJP11"/>
    <mergeCell ref="SJQ11:SJX11"/>
    <mergeCell ref="SJY11:SKF11"/>
    <mergeCell ref="SHE11:SHL11"/>
    <mergeCell ref="SHM11:SHT11"/>
    <mergeCell ref="SHU11:SIB11"/>
    <mergeCell ref="SIC11:SIJ11"/>
    <mergeCell ref="SIK11:SIR11"/>
    <mergeCell ref="SFQ11:SFX11"/>
    <mergeCell ref="SFY11:SGF11"/>
    <mergeCell ref="SGG11:SGN11"/>
    <mergeCell ref="SGO11:SGV11"/>
    <mergeCell ref="SGW11:SHD11"/>
    <mergeCell ref="SQK11:SQR11"/>
    <mergeCell ref="SQS11:SQZ11"/>
    <mergeCell ref="SRA11:SRH11"/>
    <mergeCell ref="SRI11:SRP11"/>
    <mergeCell ref="SRQ11:SRX11"/>
    <mergeCell ref="SOW11:SPD11"/>
    <mergeCell ref="SPE11:SPL11"/>
    <mergeCell ref="SPM11:SPT11"/>
    <mergeCell ref="SPU11:SQB11"/>
    <mergeCell ref="SQC11:SQJ11"/>
    <mergeCell ref="SNI11:SNP11"/>
    <mergeCell ref="SNQ11:SNX11"/>
    <mergeCell ref="SNY11:SOF11"/>
    <mergeCell ref="SOG11:SON11"/>
    <mergeCell ref="SOO11:SOV11"/>
    <mergeCell ref="SLU11:SMB11"/>
    <mergeCell ref="SMC11:SMJ11"/>
    <mergeCell ref="SMK11:SMR11"/>
    <mergeCell ref="SMS11:SMZ11"/>
    <mergeCell ref="SNA11:SNH11"/>
    <mergeCell ref="SWO11:SWV11"/>
    <mergeCell ref="SWW11:SXD11"/>
    <mergeCell ref="SXE11:SXL11"/>
    <mergeCell ref="SXM11:SXT11"/>
    <mergeCell ref="SXU11:SYB11"/>
    <mergeCell ref="SVA11:SVH11"/>
    <mergeCell ref="SVI11:SVP11"/>
    <mergeCell ref="SVQ11:SVX11"/>
    <mergeCell ref="SVY11:SWF11"/>
    <mergeCell ref="SWG11:SWN11"/>
    <mergeCell ref="STM11:STT11"/>
    <mergeCell ref="STU11:SUB11"/>
    <mergeCell ref="SUC11:SUJ11"/>
    <mergeCell ref="SUK11:SUR11"/>
    <mergeCell ref="SUS11:SUZ11"/>
    <mergeCell ref="SRY11:SSF11"/>
    <mergeCell ref="SSG11:SSN11"/>
    <mergeCell ref="SSO11:SSV11"/>
    <mergeCell ref="SSW11:STD11"/>
    <mergeCell ref="STE11:STL11"/>
    <mergeCell ref="TCS11:TCZ11"/>
    <mergeCell ref="TDA11:TDH11"/>
    <mergeCell ref="TDI11:TDP11"/>
    <mergeCell ref="TDQ11:TDX11"/>
    <mergeCell ref="TDY11:TEF11"/>
    <mergeCell ref="TBE11:TBL11"/>
    <mergeCell ref="TBM11:TBT11"/>
    <mergeCell ref="TBU11:TCB11"/>
    <mergeCell ref="TCC11:TCJ11"/>
    <mergeCell ref="TCK11:TCR11"/>
    <mergeCell ref="SZQ11:SZX11"/>
    <mergeCell ref="SZY11:TAF11"/>
    <mergeCell ref="TAG11:TAN11"/>
    <mergeCell ref="TAO11:TAV11"/>
    <mergeCell ref="TAW11:TBD11"/>
    <mergeCell ref="SYC11:SYJ11"/>
    <mergeCell ref="SYK11:SYR11"/>
    <mergeCell ref="SYS11:SYZ11"/>
    <mergeCell ref="SZA11:SZH11"/>
    <mergeCell ref="SZI11:SZP11"/>
    <mergeCell ref="TIW11:TJD11"/>
    <mergeCell ref="TJE11:TJL11"/>
    <mergeCell ref="TJM11:TJT11"/>
    <mergeCell ref="TJU11:TKB11"/>
    <mergeCell ref="TKC11:TKJ11"/>
    <mergeCell ref="THI11:THP11"/>
    <mergeCell ref="THQ11:THX11"/>
    <mergeCell ref="THY11:TIF11"/>
    <mergeCell ref="TIG11:TIN11"/>
    <mergeCell ref="TIO11:TIV11"/>
    <mergeCell ref="TFU11:TGB11"/>
    <mergeCell ref="TGC11:TGJ11"/>
    <mergeCell ref="TGK11:TGR11"/>
    <mergeCell ref="TGS11:TGZ11"/>
    <mergeCell ref="THA11:THH11"/>
    <mergeCell ref="TEG11:TEN11"/>
    <mergeCell ref="TEO11:TEV11"/>
    <mergeCell ref="TEW11:TFD11"/>
    <mergeCell ref="TFE11:TFL11"/>
    <mergeCell ref="TFM11:TFT11"/>
    <mergeCell ref="TPA11:TPH11"/>
    <mergeCell ref="TPI11:TPP11"/>
    <mergeCell ref="TPQ11:TPX11"/>
    <mergeCell ref="TPY11:TQF11"/>
    <mergeCell ref="TQG11:TQN11"/>
    <mergeCell ref="TNM11:TNT11"/>
    <mergeCell ref="TNU11:TOB11"/>
    <mergeCell ref="TOC11:TOJ11"/>
    <mergeCell ref="TOK11:TOR11"/>
    <mergeCell ref="TOS11:TOZ11"/>
    <mergeCell ref="TLY11:TMF11"/>
    <mergeCell ref="TMG11:TMN11"/>
    <mergeCell ref="TMO11:TMV11"/>
    <mergeCell ref="TMW11:TND11"/>
    <mergeCell ref="TNE11:TNL11"/>
    <mergeCell ref="TKK11:TKR11"/>
    <mergeCell ref="TKS11:TKZ11"/>
    <mergeCell ref="TLA11:TLH11"/>
    <mergeCell ref="TLI11:TLP11"/>
    <mergeCell ref="TLQ11:TLX11"/>
    <mergeCell ref="TVE11:TVL11"/>
    <mergeCell ref="TVM11:TVT11"/>
    <mergeCell ref="TVU11:TWB11"/>
    <mergeCell ref="TWC11:TWJ11"/>
    <mergeCell ref="TWK11:TWR11"/>
    <mergeCell ref="TTQ11:TTX11"/>
    <mergeCell ref="TTY11:TUF11"/>
    <mergeCell ref="TUG11:TUN11"/>
    <mergeCell ref="TUO11:TUV11"/>
    <mergeCell ref="TUW11:TVD11"/>
    <mergeCell ref="TSC11:TSJ11"/>
    <mergeCell ref="TSK11:TSR11"/>
    <mergeCell ref="TSS11:TSZ11"/>
    <mergeCell ref="TTA11:TTH11"/>
    <mergeCell ref="TTI11:TTP11"/>
    <mergeCell ref="TQO11:TQV11"/>
    <mergeCell ref="TQW11:TRD11"/>
    <mergeCell ref="TRE11:TRL11"/>
    <mergeCell ref="TRM11:TRT11"/>
    <mergeCell ref="TRU11:TSB11"/>
    <mergeCell ref="UBI11:UBP11"/>
    <mergeCell ref="UBQ11:UBX11"/>
    <mergeCell ref="UBY11:UCF11"/>
    <mergeCell ref="UCG11:UCN11"/>
    <mergeCell ref="UCO11:UCV11"/>
    <mergeCell ref="TZU11:UAB11"/>
    <mergeCell ref="UAC11:UAJ11"/>
    <mergeCell ref="UAK11:UAR11"/>
    <mergeCell ref="UAS11:UAZ11"/>
    <mergeCell ref="UBA11:UBH11"/>
    <mergeCell ref="TYG11:TYN11"/>
    <mergeCell ref="TYO11:TYV11"/>
    <mergeCell ref="TYW11:TZD11"/>
    <mergeCell ref="TZE11:TZL11"/>
    <mergeCell ref="TZM11:TZT11"/>
    <mergeCell ref="TWS11:TWZ11"/>
    <mergeCell ref="TXA11:TXH11"/>
    <mergeCell ref="TXI11:TXP11"/>
    <mergeCell ref="TXQ11:TXX11"/>
    <mergeCell ref="TXY11:TYF11"/>
    <mergeCell ref="UHM11:UHT11"/>
    <mergeCell ref="UHU11:UIB11"/>
    <mergeCell ref="UIC11:UIJ11"/>
    <mergeCell ref="UIK11:UIR11"/>
    <mergeCell ref="UIS11:UIZ11"/>
    <mergeCell ref="UFY11:UGF11"/>
    <mergeCell ref="UGG11:UGN11"/>
    <mergeCell ref="UGO11:UGV11"/>
    <mergeCell ref="UGW11:UHD11"/>
    <mergeCell ref="UHE11:UHL11"/>
    <mergeCell ref="UEK11:UER11"/>
    <mergeCell ref="UES11:UEZ11"/>
    <mergeCell ref="UFA11:UFH11"/>
    <mergeCell ref="UFI11:UFP11"/>
    <mergeCell ref="UFQ11:UFX11"/>
    <mergeCell ref="UCW11:UDD11"/>
    <mergeCell ref="UDE11:UDL11"/>
    <mergeCell ref="UDM11:UDT11"/>
    <mergeCell ref="UDU11:UEB11"/>
    <mergeCell ref="UEC11:UEJ11"/>
    <mergeCell ref="UNQ11:UNX11"/>
    <mergeCell ref="UNY11:UOF11"/>
    <mergeCell ref="UOG11:UON11"/>
    <mergeCell ref="UOO11:UOV11"/>
    <mergeCell ref="UOW11:UPD11"/>
    <mergeCell ref="UMC11:UMJ11"/>
    <mergeCell ref="UMK11:UMR11"/>
    <mergeCell ref="UMS11:UMZ11"/>
    <mergeCell ref="UNA11:UNH11"/>
    <mergeCell ref="UNI11:UNP11"/>
    <mergeCell ref="UKO11:UKV11"/>
    <mergeCell ref="UKW11:ULD11"/>
    <mergeCell ref="ULE11:ULL11"/>
    <mergeCell ref="ULM11:ULT11"/>
    <mergeCell ref="ULU11:UMB11"/>
    <mergeCell ref="UJA11:UJH11"/>
    <mergeCell ref="UJI11:UJP11"/>
    <mergeCell ref="UJQ11:UJX11"/>
    <mergeCell ref="UJY11:UKF11"/>
    <mergeCell ref="UKG11:UKN11"/>
    <mergeCell ref="UTU11:UUB11"/>
    <mergeCell ref="UUC11:UUJ11"/>
    <mergeCell ref="UUK11:UUR11"/>
    <mergeCell ref="UUS11:UUZ11"/>
    <mergeCell ref="UVA11:UVH11"/>
    <mergeCell ref="USG11:USN11"/>
    <mergeCell ref="USO11:USV11"/>
    <mergeCell ref="USW11:UTD11"/>
    <mergeCell ref="UTE11:UTL11"/>
    <mergeCell ref="UTM11:UTT11"/>
    <mergeCell ref="UQS11:UQZ11"/>
    <mergeCell ref="URA11:URH11"/>
    <mergeCell ref="URI11:URP11"/>
    <mergeCell ref="URQ11:URX11"/>
    <mergeCell ref="URY11:USF11"/>
    <mergeCell ref="UPE11:UPL11"/>
    <mergeCell ref="UPM11:UPT11"/>
    <mergeCell ref="UPU11:UQB11"/>
    <mergeCell ref="UQC11:UQJ11"/>
    <mergeCell ref="UQK11:UQR11"/>
    <mergeCell ref="UZY11:VAF11"/>
    <mergeCell ref="VAG11:VAN11"/>
    <mergeCell ref="VAO11:VAV11"/>
    <mergeCell ref="VAW11:VBD11"/>
    <mergeCell ref="VBE11:VBL11"/>
    <mergeCell ref="UYK11:UYR11"/>
    <mergeCell ref="UYS11:UYZ11"/>
    <mergeCell ref="UZA11:UZH11"/>
    <mergeCell ref="UZI11:UZP11"/>
    <mergeCell ref="UZQ11:UZX11"/>
    <mergeCell ref="UWW11:UXD11"/>
    <mergeCell ref="UXE11:UXL11"/>
    <mergeCell ref="UXM11:UXT11"/>
    <mergeCell ref="UXU11:UYB11"/>
    <mergeCell ref="UYC11:UYJ11"/>
    <mergeCell ref="UVI11:UVP11"/>
    <mergeCell ref="UVQ11:UVX11"/>
    <mergeCell ref="UVY11:UWF11"/>
    <mergeCell ref="UWG11:UWN11"/>
    <mergeCell ref="UWO11:UWV11"/>
    <mergeCell ref="VGC11:VGJ11"/>
    <mergeCell ref="VGK11:VGR11"/>
    <mergeCell ref="VGS11:VGZ11"/>
    <mergeCell ref="VHA11:VHH11"/>
    <mergeCell ref="VHI11:VHP11"/>
    <mergeCell ref="VEO11:VEV11"/>
    <mergeCell ref="VEW11:VFD11"/>
    <mergeCell ref="VFE11:VFL11"/>
    <mergeCell ref="VFM11:VFT11"/>
    <mergeCell ref="VFU11:VGB11"/>
    <mergeCell ref="VDA11:VDH11"/>
    <mergeCell ref="VDI11:VDP11"/>
    <mergeCell ref="VDQ11:VDX11"/>
    <mergeCell ref="VDY11:VEF11"/>
    <mergeCell ref="VEG11:VEN11"/>
    <mergeCell ref="VBM11:VBT11"/>
    <mergeCell ref="VBU11:VCB11"/>
    <mergeCell ref="VCC11:VCJ11"/>
    <mergeCell ref="VCK11:VCR11"/>
    <mergeCell ref="VCS11:VCZ11"/>
    <mergeCell ref="VMG11:VMN11"/>
    <mergeCell ref="VMO11:VMV11"/>
    <mergeCell ref="VMW11:VND11"/>
    <mergeCell ref="VNE11:VNL11"/>
    <mergeCell ref="VNM11:VNT11"/>
    <mergeCell ref="VKS11:VKZ11"/>
    <mergeCell ref="VLA11:VLH11"/>
    <mergeCell ref="VLI11:VLP11"/>
    <mergeCell ref="VLQ11:VLX11"/>
    <mergeCell ref="VLY11:VMF11"/>
    <mergeCell ref="VJE11:VJL11"/>
    <mergeCell ref="VJM11:VJT11"/>
    <mergeCell ref="VJU11:VKB11"/>
    <mergeCell ref="VKC11:VKJ11"/>
    <mergeCell ref="VKK11:VKR11"/>
    <mergeCell ref="VHQ11:VHX11"/>
    <mergeCell ref="VHY11:VIF11"/>
    <mergeCell ref="VIG11:VIN11"/>
    <mergeCell ref="VIO11:VIV11"/>
    <mergeCell ref="VIW11:VJD11"/>
    <mergeCell ref="VSK11:VSR11"/>
    <mergeCell ref="VSS11:VSZ11"/>
    <mergeCell ref="VTA11:VTH11"/>
    <mergeCell ref="VTI11:VTP11"/>
    <mergeCell ref="VTQ11:VTX11"/>
    <mergeCell ref="VQW11:VRD11"/>
    <mergeCell ref="VRE11:VRL11"/>
    <mergeCell ref="VRM11:VRT11"/>
    <mergeCell ref="VRU11:VSB11"/>
    <mergeCell ref="VSC11:VSJ11"/>
    <mergeCell ref="VPI11:VPP11"/>
    <mergeCell ref="VPQ11:VPX11"/>
    <mergeCell ref="VPY11:VQF11"/>
    <mergeCell ref="VQG11:VQN11"/>
    <mergeCell ref="VQO11:VQV11"/>
    <mergeCell ref="VNU11:VOB11"/>
    <mergeCell ref="VOC11:VOJ11"/>
    <mergeCell ref="VOK11:VOR11"/>
    <mergeCell ref="VOS11:VOZ11"/>
    <mergeCell ref="VPA11:VPH11"/>
    <mergeCell ref="VYO11:VYV11"/>
    <mergeCell ref="VYW11:VZD11"/>
    <mergeCell ref="VZE11:VZL11"/>
    <mergeCell ref="VZM11:VZT11"/>
    <mergeCell ref="VZU11:WAB11"/>
    <mergeCell ref="VXA11:VXH11"/>
    <mergeCell ref="VXI11:VXP11"/>
    <mergeCell ref="VXQ11:VXX11"/>
    <mergeCell ref="VXY11:VYF11"/>
    <mergeCell ref="VYG11:VYN11"/>
    <mergeCell ref="VVM11:VVT11"/>
    <mergeCell ref="VVU11:VWB11"/>
    <mergeCell ref="VWC11:VWJ11"/>
    <mergeCell ref="VWK11:VWR11"/>
    <mergeCell ref="VWS11:VWZ11"/>
    <mergeCell ref="VTY11:VUF11"/>
    <mergeCell ref="VUG11:VUN11"/>
    <mergeCell ref="VUO11:VUV11"/>
    <mergeCell ref="VUW11:VVD11"/>
    <mergeCell ref="VVE11:VVL11"/>
    <mergeCell ref="WES11:WEZ11"/>
    <mergeCell ref="WFA11:WFH11"/>
    <mergeCell ref="WFI11:WFP11"/>
    <mergeCell ref="WFQ11:WFX11"/>
    <mergeCell ref="WFY11:WGF11"/>
    <mergeCell ref="WDE11:WDL11"/>
    <mergeCell ref="WDM11:WDT11"/>
    <mergeCell ref="WDU11:WEB11"/>
    <mergeCell ref="WEC11:WEJ11"/>
    <mergeCell ref="WEK11:WER11"/>
    <mergeCell ref="WBQ11:WBX11"/>
    <mergeCell ref="WBY11:WCF11"/>
    <mergeCell ref="WCG11:WCN11"/>
    <mergeCell ref="WCO11:WCV11"/>
    <mergeCell ref="WCW11:WDD11"/>
    <mergeCell ref="WAC11:WAJ11"/>
    <mergeCell ref="WAK11:WAR11"/>
    <mergeCell ref="WAS11:WAZ11"/>
    <mergeCell ref="WBA11:WBH11"/>
    <mergeCell ref="WBI11:WBP11"/>
    <mergeCell ref="WKW11:WLD11"/>
    <mergeCell ref="WLE11:WLL11"/>
    <mergeCell ref="WLM11:WLT11"/>
    <mergeCell ref="WLU11:WMB11"/>
    <mergeCell ref="WMC11:WMJ11"/>
    <mergeCell ref="WJI11:WJP11"/>
    <mergeCell ref="WJQ11:WJX11"/>
    <mergeCell ref="WJY11:WKF11"/>
    <mergeCell ref="WKG11:WKN11"/>
    <mergeCell ref="WKO11:WKV11"/>
    <mergeCell ref="WHU11:WIB11"/>
    <mergeCell ref="WIC11:WIJ11"/>
    <mergeCell ref="WIK11:WIR11"/>
    <mergeCell ref="WIS11:WIZ11"/>
    <mergeCell ref="WJA11:WJH11"/>
    <mergeCell ref="WGG11:WGN11"/>
    <mergeCell ref="WGO11:WGV11"/>
    <mergeCell ref="WGW11:WHD11"/>
    <mergeCell ref="WHE11:WHL11"/>
    <mergeCell ref="WHM11:WHT11"/>
    <mergeCell ref="WRA11:WRH11"/>
    <mergeCell ref="WRI11:WRP11"/>
    <mergeCell ref="WRQ11:WRX11"/>
    <mergeCell ref="WRY11:WSF11"/>
    <mergeCell ref="WSG11:WSN11"/>
    <mergeCell ref="WPM11:WPT11"/>
    <mergeCell ref="WPU11:WQB11"/>
    <mergeCell ref="WQC11:WQJ11"/>
    <mergeCell ref="WQK11:WQR11"/>
    <mergeCell ref="WQS11:WQZ11"/>
    <mergeCell ref="WNY11:WOF11"/>
    <mergeCell ref="WOG11:WON11"/>
    <mergeCell ref="WOO11:WOV11"/>
    <mergeCell ref="WOW11:WPD11"/>
    <mergeCell ref="WPE11:WPL11"/>
    <mergeCell ref="WMK11:WMR11"/>
    <mergeCell ref="WMS11:WMZ11"/>
    <mergeCell ref="WNA11:WNH11"/>
    <mergeCell ref="WNI11:WNP11"/>
    <mergeCell ref="WNQ11:WNX11"/>
    <mergeCell ref="WXE11:WXL11"/>
    <mergeCell ref="WXM11:WXT11"/>
    <mergeCell ref="WXU11:WYB11"/>
    <mergeCell ref="WYC11:WYJ11"/>
    <mergeCell ref="WYK11:WYR11"/>
    <mergeCell ref="WVQ11:WVX11"/>
    <mergeCell ref="WVY11:WWF11"/>
    <mergeCell ref="WWG11:WWN11"/>
    <mergeCell ref="WWO11:WWV11"/>
    <mergeCell ref="WWW11:WXD11"/>
    <mergeCell ref="WUC11:WUJ11"/>
    <mergeCell ref="WUK11:WUR11"/>
    <mergeCell ref="WUS11:WUZ11"/>
    <mergeCell ref="WVA11:WVH11"/>
    <mergeCell ref="WVI11:WVP11"/>
    <mergeCell ref="WSO11:WSV11"/>
    <mergeCell ref="WSW11:WTD11"/>
    <mergeCell ref="WTE11:WTL11"/>
    <mergeCell ref="WTM11:WTT11"/>
    <mergeCell ref="WTU11:WUB11"/>
    <mergeCell ref="XEW11:XFD11"/>
    <mergeCell ref="XDI11:XDP11"/>
    <mergeCell ref="XDQ11:XDX11"/>
    <mergeCell ref="XDY11:XEF11"/>
    <mergeCell ref="XEG11:XEN11"/>
    <mergeCell ref="XEO11:XEV11"/>
    <mergeCell ref="XBU11:XCB11"/>
    <mergeCell ref="XCC11:XCJ11"/>
    <mergeCell ref="XCK11:XCR11"/>
    <mergeCell ref="XCS11:XCZ11"/>
    <mergeCell ref="XDA11:XDH11"/>
    <mergeCell ref="XAG11:XAN11"/>
    <mergeCell ref="XAO11:XAV11"/>
    <mergeCell ref="XAW11:XBD11"/>
    <mergeCell ref="XBE11:XBL11"/>
    <mergeCell ref="XBM11:XBT11"/>
    <mergeCell ref="WYS11:WYZ11"/>
    <mergeCell ref="WZA11:WZH11"/>
    <mergeCell ref="WZI11:WZP11"/>
    <mergeCell ref="WZQ11:WZX11"/>
    <mergeCell ref="WZY11:XAF11"/>
  </mergeCells>
  <hyperlinks>
    <hyperlink ref="B1:C1" location="Cuprins_ro!B4" display="I. Balanța de plăți a Republicii Moldova în trimestrul I 2023 (date provizorii)" xr:uid="{00000000-0004-0000-1200-000000000000}"/>
  </hyperlink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B1:H57"/>
  <sheetViews>
    <sheetView showGridLines="0" showRowColHeaders="0" zoomScaleNormal="100" workbookViewId="0"/>
  </sheetViews>
  <sheetFormatPr defaultColWidth="9.140625" defaultRowHeight="10.5" x14ac:dyDescent="0.15"/>
  <cols>
    <col min="1" max="1" width="5.7109375" style="210" customWidth="1"/>
    <col min="2" max="2" width="45.28515625" style="210" customWidth="1"/>
    <col min="3" max="16384" width="9.140625" style="210"/>
  </cols>
  <sheetData>
    <row r="1" spans="2:8" s="11" customFormat="1" ht="14.25" x14ac:dyDescent="0.2">
      <c r="B1" s="534" t="s">
        <v>94</v>
      </c>
      <c r="C1" s="534"/>
      <c r="D1" s="534"/>
      <c r="E1" s="534"/>
      <c r="F1" s="534"/>
      <c r="G1" s="534"/>
      <c r="H1" s="534"/>
    </row>
    <row r="2" spans="2:8" ht="11.25" customHeight="1" x14ac:dyDescent="0.15"/>
    <row r="3" spans="2:8" s="453" customFormat="1" ht="14.25" x14ac:dyDescent="0.25">
      <c r="B3" s="603" t="s">
        <v>117</v>
      </c>
      <c r="C3" s="603"/>
      <c r="D3" s="603"/>
      <c r="E3" s="603"/>
      <c r="F3" s="603"/>
      <c r="G3" s="603"/>
      <c r="H3" s="603"/>
    </row>
    <row r="4" spans="2:8" ht="5.0999999999999996" customHeight="1" x14ac:dyDescent="0.15"/>
    <row r="5" spans="2:8" s="211" customFormat="1" ht="14.25" x14ac:dyDescent="0.2">
      <c r="B5" s="604" t="s">
        <v>122</v>
      </c>
      <c r="C5" s="604"/>
      <c r="D5" s="604"/>
      <c r="E5" s="604"/>
      <c r="F5" s="604"/>
      <c r="G5" s="604"/>
      <c r="H5" s="605"/>
    </row>
    <row r="32" spans="2:8" x14ac:dyDescent="0.15">
      <c r="B32" s="405"/>
      <c r="C32" s="405"/>
      <c r="D32" s="405"/>
      <c r="E32" s="405"/>
      <c r="F32" s="405"/>
      <c r="G32" s="405"/>
      <c r="H32" s="405"/>
    </row>
    <row r="33" spans="2:8" x14ac:dyDescent="0.15">
      <c r="B33" s="405"/>
      <c r="C33" s="405"/>
      <c r="D33" s="405"/>
      <c r="E33" s="405"/>
      <c r="F33" s="405"/>
      <c r="G33" s="405"/>
      <c r="H33" s="405"/>
    </row>
    <row r="34" spans="2:8" x14ac:dyDescent="0.15">
      <c r="B34" s="405"/>
      <c r="C34" s="405"/>
      <c r="D34" s="405"/>
      <c r="E34" s="405"/>
      <c r="F34" s="405"/>
      <c r="G34" s="405"/>
      <c r="H34" s="405"/>
    </row>
    <row r="35" spans="2:8" x14ac:dyDescent="0.15">
      <c r="B35" s="405"/>
      <c r="C35" s="405"/>
      <c r="D35" s="405"/>
      <c r="E35" s="405"/>
      <c r="F35" s="405"/>
      <c r="G35" s="405"/>
      <c r="H35" s="405"/>
    </row>
    <row r="36" spans="2:8" x14ac:dyDescent="0.15">
      <c r="B36" s="405"/>
      <c r="C36" s="405"/>
      <c r="D36" s="405"/>
      <c r="E36" s="405"/>
      <c r="F36" s="405"/>
      <c r="G36" s="405"/>
      <c r="H36" s="405"/>
    </row>
    <row r="37" spans="2:8" x14ac:dyDescent="0.15">
      <c r="B37" s="405"/>
      <c r="C37" s="405"/>
      <c r="D37" s="405"/>
      <c r="E37" s="405"/>
      <c r="F37" s="405"/>
      <c r="G37" s="405"/>
      <c r="H37" s="405"/>
    </row>
    <row r="38" spans="2:8" x14ac:dyDescent="0.15">
      <c r="B38" s="405"/>
      <c r="C38" s="405"/>
      <c r="D38" s="405"/>
      <c r="E38" s="405"/>
      <c r="F38" s="405"/>
      <c r="G38" s="405"/>
      <c r="H38" s="405"/>
    </row>
    <row r="39" spans="2:8" x14ac:dyDescent="0.15">
      <c r="B39" s="405"/>
      <c r="C39" s="405"/>
      <c r="D39" s="405"/>
      <c r="E39" s="405"/>
      <c r="F39" s="405"/>
      <c r="G39" s="405"/>
      <c r="H39" s="405"/>
    </row>
    <row r="40" spans="2:8" x14ac:dyDescent="0.15">
      <c r="B40" s="405"/>
      <c r="C40" s="405"/>
      <c r="D40" s="405"/>
      <c r="E40" s="405"/>
      <c r="F40" s="405"/>
      <c r="G40" s="405"/>
      <c r="H40" s="405"/>
    </row>
    <row r="41" spans="2:8" x14ac:dyDescent="0.15">
      <c r="B41" s="405"/>
      <c r="C41" s="405"/>
      <c r="D41" s="405"/>
      <c r="E41" s="405"/>
      <c r="F41" s="405"/>
      <c r="G41" s="405"/>
      <c r="H41" s="405"/>
    </row>
    <row r="42" spans="2:8" x14ac:dyDescent="0.15">
      <c r="B42" s="405"/>
      <c r="C42" s="405"/>
      <c r="D42" s="405"/>
      <c r="E42" s="405"/>
      <c r="F42" s="405"/>
      <c r="G42" s="405"/>
      <c r="H42" s="405"/>
    </row>
    <row r="43" spans="2:8" x14ac:dyDescent="0.15">
      <c r="B43" s="405"/>
      <c r="C43" s="405"/>
      <c r="D43" s="405"/>
      <c r="E43" s="405"/>
      <c r="F43" s="405"/>
      <c r="G43" s="405"/>
      <c r="H43" s="405"/>
    </row>
    <row r="44" spans="2:8" x14ac:dyDescent="0.15">
      <c r="B44" s="405"/>
      <c r="C44" s="405"/>
      <c r="D44" s="405"/>
      <c r="E44" s="405"/>
      <c r="F44" s="405"/>
      <c r="G44" s="405"/>
      <c r="H44" s="405"/>
    </row>
    <row r="45" spans="2:8" x14ac:dyDescent="0.15">
      <c r="B45" s="405"/>
      <c r="C45" s="405"/>
      <c r="D45" s="405"/>
      <c r="E45" s="405"/>
      <c r="F45" s="405"/>
      <c r="G45" s="405"/>
      <c r="H45" s="405"/>
    </row>
    <row r="46" spans="2:8" x14ac:dyDescent="0.15">
      <c r="B46" s="405"/>
      <c r="C46" s="405"/>
      <c r="D46" s="405"/>
      <c r="E46" s="405"/>
      <c r="F46" s="405"/>
      <c r="G46" s="405"/>
      <c r="H46" s="405"/>
    </row>
    <row r="47" spans="2:8" x14ac:dyDescent="0.15">
      <c r="B47" s="405"/>
      <c r="C47" s="405"/>
      <c r="D47" s="405"/>
      <c r="E47" s="405"/>
      <c r="F47" s="405"/>
      <c r="G47" s="405"/>
      <c r="H47" s="405"/>
    </row>
    <row r="48" spans="2:8" x14ac:dyDescent="0.15">
      <c r="B48" s="405"/>
      <c r="C48" s="405"/>
      <c r="D48" s="405"/>
      <c r="E48" s="405"/>
      <c r="F48" s="405"/>
      <c r="G48" s="405"/>
      <c r="H48" s="405"/>
    </row>
    <row r="49" spans="2:8" s="19" customFormat="1" x14ac:dyDescent="0.15">
      <c r="B49" s="294" t="s">
        <v>183</v>
      </c>
      <c r="C49" s="294"/>
      <c r="D49" s="294"/>
      <c r="E49" s="294"/>
      <c r="F49" s="294"/>
      <c r="G49" s="294"/>
      <c r="H49" s="294"/>
    </row>
    <row r="50" spans="2:8" s="11" customFormat="1" ht="11.25" customHeight="1" x14ac:dyDescent="0.2">
      <c r="B50" s="255"/>
      <c r="C50" s="255"/>
      <c r="D50" s="255"/>
      <c r="E50" s="255"/>
      <c r="F50" s="255"/>
      <c r="G50" s="255"/>
      <c r="H50" s="255"/>
    </row>
    <row r="51" spans="2:8" ht="11.25" customHeight="1" x14ac:dyDescent="0.15">
      <c r="B51" s="602"/>
      <c r="C51" s="600">
        <v>2023</v>
      </c>
      <c r="D51" s="601"/>
      <c r="E51" s="601"/>
      <c r="F51" s="601"/>
      <c r="G51" s="600">
        <v>2024</v>
      </c>
      <c r="H51" s="606"/>
    </row>
    <row r="52" spans="2:8" x14ac:dyDescent="0.15">
      <c r="B52" s="602"/>
      <c r="C52" s="167" t="s">
        <v>98</v>
      </c>
      <c r="D52" s="167" t="s">
        <v>99</v>
      </c>
      <c r="E52" s="167" t="s">
        <v>100</v>
      </c>
      <c r="F52" s="167" t="s">
        <v>101</v>
      </c>
      <c r="G52" s="167" t="s">
        <v>98</v>
      </c>
      <c r="H52" s="167" t="s">
        <v>1</v>
      </c>
    </row>
    <row r="53" spans="2:8" x14ac:dyDescent="0.15">
      <c r="B53" s="169" t="s">
        <v>267</v>
      </c>
      <c r="C53" s="293">
        <v>1.9819244229269482E-2</v>
      </c>
      <c r="D53" s="293">
        <v>1.7241183552699428E-2</v>
      </c>
      <c r="E53" s="293">
        <v>9.2213967215537922E-3</v>
      </c>
      <c r="F53" s="293">
        <v>1.9008711175613594E-2</v>
      </c>
      <c r="G53" s="293">
        <v>2.1095229735546086E-2</v>
      </c>
      <c r="H53" s="293">
        <v>8.4416035525551446E-3</v>
      </c>
    </row>
    <row r="54" spans="2:8" x14ac:dyDescent="0.15">
      <c r="B54" s="169" t="s">
        <v>279</v>
      </c>
      <c r="C54" s="278">
        <v>183.99</v>
      </c>
      <c r="D54" s="278">
        <v>194</v>
      </c>
      <c r="E54" s="278">
        <v>199.36</v>
      </c>
      <c r="F54" s="278">
        <v>195.69</v>
      </c>
      <c r="G54" s="278">
        <v>170.26</v>
      </c>
      <c r="H54" s="278">
        <v>209.57</v>
      </c>
    </row>
    <row r="55" spans="2:8" x14ac:dyDescent="0.15">
      <c r="B55" s="169" t="s">
        <v>280</v>
      </c>
      <c r="C55" s="278">
        <v>-115.46000000000001</v>
      </c>
      <c r="D55" s="278">
        <v>-123.83</v>
      </c>
      <c r="E55" s="278">
        <v>-161.49000000000004</v>
      </c>
      <c r="F55" s="278">
        <v>-108.87</v>
      </c>
      <c r="G55" s="278">
        <v>-92.210000000000008</v>
      </c>
      <c r="H55" s="278">
        <v>-175.69</v>
      </c>
    </row>
    <row r="56" spans="2:8" x14ac:dyDescent="0.15">
      <c r="B56" s="169" t="s">
        <v>281</v>
      </c>
      <c r="C56" s="278">
        <v>-0.40999999999999992</v>
      </c>
      <c r="D56" s="278">
        <v>-1.72</v>
      </c>
      <c r="E56" s="278">
        <v>3.7199999999999998</v>
      </c>
      <c r="F56" s="278">
        <v>1.77</v>
      </c>
      <c r="G56" s="278">
        <v>2.11</v>
      </c>
      <c r="H56" s="278">
        <v>1.66</v>
      </c>
    </row>
    <row r="57" spans="2:8" x14ac:dyDescent="0.15">
      <c r="B57" s="212" t="s">
        <v>250</v>
      </c>
      <c r="C57" s="277">
        <v>68.12</v>
      </c>
      <c r="D57" s="277">
        <v>68.450000000000017</v>
      </c>
      <c r="E57" s="277">
        <v>41.589999999999947</v>
      </c>
      <c r="F57" s="277">
        <v>88.589999999999975</v>
      </c>
      <c r="G57" s="277">
        <v>80.16</v>
      </c>
      <c r="H57" s="277">
        <v>35.539999999999964</v>
      </c>
    </row>
  </sheetData>
  <mergeCells count="6">
    <mergeCell ref="C51:F51"/>
    <mergeCell ref="B51:B52"/>
    <mergeCell ref="B1:H1"/>
    <mergeCell ref="B3:H3"/>
    <mergeCell ref="B5:H5"/>
    <mergeCell ref="G51:H51"/>
  </mergeCells>
  <hyperlinks>
    <hyperlink ref="B1:C1" location="Cuprins_ro!B4" display="I. Balanța de plăți a Republicii Moldova în trimestrul I 2023 (date provizorii)" xr:uid="{00000000-0004-0000-1300-000000000000}"/>
  </hyperlinks>
  <pageMargins left="0.7" right="0.7" top="0.75" bottom="0.75" header="0.3" footer="0.3"/>
  <pageSetup paperSize="9" orientation="portrait" r:id="rId1"/>
  <headerFooter differentOddEven="1">
    <oddHeader>&amp;R&amp;"permiansanstypeface,Bold"&amp;12SP-3</oddHeader>
    <oddFooter>&amp;C&amp;"PermianSansTypeface,Bold"&amp;8Confidenţial – BNM
Atenţie! Se interzice deţinerea, sustragerea, alterarea, multiplicarea, distrugerea sau folosirea acestui document fără a dispune de drept de acces autorizat!</oddFooter>
    <evenHeader>&amp;R&amp;"permiansanstypeface,Bold"&amp;12SP-3</evenHeader>
    <evenFooter>&amp;C&amp;"PermianSansTypeface,Bold"&amp;8Confidenţial – BNM
Atenţie! Se interzice deţinerea, sustragerea, alterarea, multiplicarea, distrugerea sau folosirea acestui document fără a dispune de drept de acces autorizat!</even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B1:I48"/>
  <sheetViews>
    <sheetView showGridLines="0" showRowColHeaders="0" zoomScaleNormal="100" workbookViewId="0"/>
  </sheetViews>
  <sheetFormatPr defaultColWidth="9.140625" defaultRowHeight="10.5" x14ac:dyDescent="0.15"/>
  <cols>
    <col min="1" max="1" width="5.7109375" style="213" customWidth="1"/>
    <col min="2" max="2" width="54.7109375" style="213" customWidth="1"/>
    <col min="3" max="16384" width="9.140625" style="213"/>
  </cols>
  <sheetData>
    <row r="1" spans="2:8" s="11" customFormat="1" ht="14.25" x14ac:dyDescent="0.2">
      <c r="B1" s="534" t="s">
        <v>94</v>
      </c>
      <c r="C1" s="534"/>
      <c r="D1" s="534"/>
      <c r="E1" s="534"/>
      <c r="F1" s="534"/>
      <c r="G1" s="534"/>
      <c r="H1" s="534"/>
    </row>
    <row r="2" spans="2:8" ht="11.25" customHeight="1" x14ac:dyDescent="0.15"/>
    <row r="3" spans="2:8" s="453" customFormat="1" ht="30" customHeight="1" x14ac:dyDescent="0.25">
      <c r="B3" s="603" t="s">
        <v>118</v>
      </c>
      <c r="C3" s="603"/>
      <c r="D3" s="603"/>
      <c r="E3" s="603"/>
      <c r="F3" s="603"/>
      <c r="G3" s="603"/>
      <c r="H3" s="603"/>
    </row>
    <row r="4" spans="2:8" ht="5.0999999999999996" customHeight="1" x14ac:dyDescent="0.15"/>
    <row r="5" spans="2:8" s="214" customFormat="1" ht="14.25" x14ac:dyDescent="0.2">
      <c r="B5" s="607" t="s">
        <v>169</v>
      </c>
      <c r="C5" s="607"/>
      <c r="D5" s="607"/>
      <c r="E5" s="607"/>
      <c r="F5" s="607"/>
      <c r="G5" s="607"/>
      <c r="H5" s="607"/>
    </row>
    <row r="47" spans="2:9" x14ac:dyDescent="0.15">
      <c r="B47" s="531" t="s">
        <v>183</v>
      </c>
      <c r="C47" s="531"/>
      <c r="D47" s="531"/>
      <c r="E47" s="531"/>
      <c r="F47" s="531"/>
      <c r="G47" s="531"/>
      <c r="H47" s="531"/>
      <c r="I47" s="531"/>
    </row>
    <row r="48" spans="2:9" x14ac:dyDescent="0.15">
      <c r="B48" s="531" t="s">
        <v>282</v>
      </c>
      <c r="C48" s="531"/>
      <c r="D48" s="531"/>
      <c r="E48" s="531"/>
      <c r="F48" s="531"/>
      <c r="G48" s="531"/>
      <c r="H48" s="531"/>
      <c r="I48" s="531"/>
    </row>
  </sheetData>
  <mergeCells count="5">
    <mergeCell ref="B1:H1"/>
    <mergeCell ref="B5:H5"/>
    <mergeCell ref="B3:H3"/>
    <mergeCell ref="B47:I47"/>
    <mergeCell ref="B48:I48"/>
  </mergeCells>
  <hyperlinks>
    <hyperlink ref="B1:C1" location="Cuprins_ro!B4" display="I. Balanța de plăți a Republicii Moldova în trimestrul I 2023 (date provizorii)" xr:uid="{00000000-0004-0000-1400-000000000000}"/>
  </hyperlinks>
  <pageMargins left="0.7" right="0.7" top="0.75" bottom="0.75" header="0.3" footer="0.3"/>
  <pageSetup paperSize="9" orientation="portrait" r:id="rId1"/>
  <headerFooter differentOddEven="1">
    <oddHeader>&amp;R&amp;"permiansanstypeface,Bold"&amp;12SP-2</oddHeader>
    <oddFooter>&amp;C&amp;"PermianSansTypeface,Bold"&amp;8Confidenţial – BNM
Atenţie! Se interzice deţinerea, sustragerea, alterarea, multiplicarea, distrugerea sau folosirea acestui document fără a dispune de drept de acces autorizat!</oddFooter>
    <evenHeader>&amp;R&amp;"permiansanstypeface,Bold"&amp;12SP-2</evenHeader>
    <evenFooter>&amp;C&amp;"PermianSansTypeface,Bold"&amp;8Confidenţial – BNM
Atenţie! Se interzice deţinerea, sustragerea, alterarea, multiplicarea, distrugerea sau folosirea acestui document fără a dispune de drept de acces autorizat!</even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B1:H40"/>
  <sheetViews>
    <sheetView showGridLines="0" showRowColHeaders="0" zoomScaleNormal="100" workbookViewId="0"/>
  </sheetViews>
  <sheetFormatPr defaultRowHeight="12" customHeight="1" x14ac:dyDescent="0.2"/>
  <cols>
    <col min="1" max="1" width="5.7109375" style="228" customWidth="1"/>
    <col min="2" max="2" width="43.140625" style="228" customWidth="1"/>
    <col min="3" max="8" width="11.7109375" style="228" customWidth="1"/>
    <col min="9" max="149" width="9.140625" style="228"/>
    <col min="150" max="150" width="44.85546875" style="228" customWidth="1"/>
    <col min="151" max="191" width="6.7109375" style="228" customWidth="1"/>
    <col min="192" max="192" width="5.42578125" style="228" bestFit="1" customWidth="1"/>
    <col min="193" max="194" width="5.7109375" style="228" bestFit="1" customWidth="1"/>
    <col min="195" max="195" width="5.5703125" style="228" bestFit="1" customWidth="1"/>
    <col min="196" max="196" width="5.42578125" style="228" bestFit="1" customWidth="1"/>
    <col min="197" max="198" width="5.7109375" style="228" bestFit="1" customWidth="1"/>
    <col min="199" max="199" width="5.28515625" style="228" bestFit="1" customWidth="1"/>
    <col min="200" max="200" width="5.42578125" style="228" bestFit="1" customWidth="1"/>
    <col min="201" max="202" width="5.7109375" style="228" bestFit="1" customWidth="1"/>
    <col min="203" max="237" width="6.7109375" style="228" customWidth="1"/>
    <col min="238" max="238" width="5.7109375" style="228" bestFit="1" customWidth="1"/>
    <col min="239" max="241" width="5.7109375" style="228" customWidth="1"/>
    <col min="242" max="242" width="6.7109375" style="228" bestFit="1" customWidth="1"/>
    <col min="243" max="249" width="6.7109375" style="228" customWidth="1"/>
    <col min="250" max="250" width="5.5703125" style="228" bestFit="1" customWidth="1"/>
    <col min="251" max="251" width="6.7109375" style="228" customWidth="1"/>
    <col min="252" max="405" width="9.140625" style="228"/>
    <col min="406" max="406" width="44.85546875" style="228" customWidth="1"/>
    <col min="407" max="447" width="6.7109375" style="228" customWidth="1"/>
    <col min="448" max="448" width="5.42578125" style="228" bestFit="1" customWidth="1"/>
    <col min="449" max="450" width="5.7109375" style="228" bestFit="1" customWidth="1"/>
    <col min="451" max="451" width="5.5703125" style="228" bestFit="1" customWidth="1"/>
    <col min="452" max="452" width="5.42578125" style="228" bestFit="1" customWidth="1"/>
    <col min="453" max="454" width="5.7109375" style="228" bestFit="1" customWidth="1"/>
    <col min="455" max="455" width="5.28515625" style="228" bestFit="1" customWidth="1"/>
    <col min="456" max="456" width="5.42578125" style="228" bestFit="1" customWidth="1"/>
    <col min="457" max="458" width="5.7109375" style="228" bestFit="1" customWidth="1"/>
    <col min="459" max="493" width="6.7109375" style="228" customWidth="1"/>
    <col min="494" max="494" width="5.7109375" style="228" bestFit="1" customWidth="1"/>
    <col min="495" max="497" width="5.7109375" style="228" customWidth="1"/>
    <col min="498" max="498" width="6.7109375" style="228" bestFit="1" customWidth="1"/>
    <col min="499" max="505" width="6.7109375" style="228" customWidth="1"/>
    <col min="506" max="506" width="5.5703125" style="228" bestFit="1" customWidth="1"/>
    <col min="507" max="507" width="6.7109375" style="228" customWidth="1"/>
    <col min="508" max="661" width="9.140625" style="228"/>
    <col min="662" max="662" width="44.85546875" style="228" customWidth="1"/>
    <col min="663" max="703" width="6.7109375" style="228" customWidth="1"/>
    <col min="704" max="704" width="5.42578125" style="228" bestFit="1" customWidth="1"/>
    <col min="705" max="706" width="5.7109375" style="228" bestFit="1" customWidth="1"/>
    <col min="707" max="707" width="5.5703125" style="228" bestFit="1" customWidth="1"/>
    <col min="708" max="708" width="5.42578125" style="228" bestFit="1" customWidth="1"/>
    <col min="709" max="710" width="5.7109375" style="228" bestFit="1" customWidth="1"/>
    <col min="711" max="711" width="5.28515625" style="228" bestFit="1" customWidth="1"/>
    <col min="712" max="712" width="5.42578125" style="228" bestFit="1" customWidth="1"/>
    <col min="713" max="714" width="5.7109375" style="228" bestFit="1" customWidth="1"/>
    <col min="715" max="749" width="6.7109375" style="228" customWidth="1"/>
    <col min="750" max="750" width="5.7109375" style="228" bestFit="1" customWidth="1"/>
    <col min="751" max="753" width="5.7109375" style="228" customWidth="1"/>
    <col min="754" max="754" width="6.7109375" style="228" bestFit="1" customWidth="1"/>
    <col min="755" max="761" width="6.7109375" style="228" customWidth="1"/>
    <col min="762" max="762" width="5.5703125" style="228" bestFit="1" customWidth="1"/>
    <col min="763" max="763" width="6.7109375" style="228" customWidth="1"/>
    <col min="764" max="917" width="9.140625" style="228"/>
    <col min="918" max="918" width="44.85546875" style="228" customWidth="1"/>
    <col min="919" max="959" width="6.7109375" style="228" customWidth="1"/>
    <col min="960" max="960" width="5.42578125" style="228" bestFit="1" customWidth="1"/>
    <col min="961" max="962" width="5.7109375" style="228" bestFit="1" customWidth="1"/>
    <col min="963" max="963" width="5.5703125" style="228" bestFit="1" customWidth="1"/>
    <col min="964" max="964" width="5.42578125" style="228" bestFit="1" customWidth="1"/>
    <col min="965" max="966" width="5.7109375" style="228" bestFit="1" customWidth="1"/>
    <col min="967" max="967" width="5.28515625" style="228" bestFit="1" customWidth="1"/>
    <col min="968" max="968" width="5.42578125" style="228" bestFit="1" customWidth="1"/>
    <col min="969" max="970" width="5.7109375" style="228" bestFit="1" customWidth="1"/>
    <col min="971" max="1005" width="6.7109375" style="228" customWidth="1"/>
    <col min="1006" max="1006" width="5.7109375" style="228" bestFit="1" customWidth="1"/>
    <col min="1007" max="1009" width="5.7109375" style="228" customWidth="1"/>
    <col min="1010" max="1010" width="6.7109375" style="228" bestFit="1" customWidth="1"/>
    <col min="1011" max="1017" width="6.7109375" style="228" customWidth="1"/>
    <col min="1018" max="1018" width="5.5703125" style="228" bestFit="1" customWidth="1"/>
    <col min="1019" max="1019" width="6.7109375" style="228" customWidth="1"/>
    <col min="1020" max="1173" width="9.140625" style="228"/>
    <col min="1174" max="1174" width="44.85546875" style="228" customWidth="1"/>
    <col min="1175" max="1215" width="6.7109375" style="228" customWidth="1"/>
    <col min="1216" max="1216" width="5.42578125" style="228" bestFit="1" customWidth="1"/>
    <col min="1217" max="1218" width="5.7109375" style="228" bestFit="1" customWidth="1"/>
    <col min="1219" max="1219" width="5.5703125" style="228" bestFit="1" customWidth="1"/>
    <col min="1220" max="1220" width="5.42578125" style="228" bestFit="1" customWidth="1"/>
    <col min="1221" max="1222" width="5.7109375" style="228" bestFit="1" customWidth="1"/>
    <col min="1223" max="1223" width="5.28515625" style="228" bestFit="1" customWidth="1"/>
    <col min="1224" max="1224" width="5.42578125" style="228" bestFit="1" customWidth="1"/>
    <col min="1225" max="1226" width="5.7109375" style="228" bestFit="1" customWidth="1"/>
    <col min="1227" max="1261" width="6.7109375" style="228" customWidth="1"/>
    <col min="1262" max="1262" width="5.7109375" style="228" bestFit="1" customWidth="1"/>
    <col min="1263" max="1265" width="5.7109375" style="228" customWidth="1"/>
    <col min="1266" max="1266" width="6.7109375" style="228" bestFit="1" customWidth="1"/>
    <col min="1267" max="1273" width="6.7109375" style="228" customWidth="1"/>
    <col min="1274" max="1274" width="5.5703125" style="228" bestFit="1" customWidth="1"/>
    <col min="1275" max="1275" width="6.7109375" style="228" customWidth="1"/>
    <col min="1276" max="1429" width="9.140625" style="228"/>
    <col min="1430" max="1430" width="44.85546875" style="228" customWidth="1"/>
    <col min="1431" max="1471" width="6.7109375" style="228" customWidth="1"/>
    <col min="1472" max="1472" width="5.42578125" style="228" bestFit="1" customWidth="1"/>
    <col min="1473" max="1474" width="5.7109375" style="228" bestFit="1" customWidth="1"/>
    <col min="1475" max="1475" width="5.5703125" style="228" bestFit="1" customWidth="1"/>
    <col min="1476" max="1476" width="5.42578125" style="228" bestFit="1" customWidth="1"/>
    <col min="1477" max="1478" width="5.7109375" style="228" bestFit="1" customWidth="1"/>
    <col min="1479" max="1479" width="5.28515625" style="228" bestFit="1" customWidth="1"/>
    <col min="1480" max="1480" width="5.42578125" style="228" bestFit="1" customWidth="1"/>
    <col min="1481" max="1482" width="5.7109375" style="228" bestFit="1" customWidth="1"/>
    <col min="1483" max="1517" width="6.7109375" style="228" customWidth="1"/>
    <col min="1518" max="1518" width="5.7109375" style="228" bestFit="1" customWidth="1"/>
    <col min="1519" max="1521" width="5.7109375" style="228" customWidth="1"/>
    <col min="1522" max="1522" width="6.7109375" style="228" bestFit="1" customWidth="1"/>
    <col min="1523" max="1529" width="6.7109375" style="228" customWidth="1"/>
    <col min="1530" max="1530" width="5.5703125" style="228" bestFit="1" customWidth="1"/>
    <col min="1531" max="1531" width="6.7109375" style="228" customWidth="1"/>
    <col min="1532" max="1685" width="9.140625" style="228"/>
    <col min="1686" max="1686" width="44.85546875" style="228" customWidth="1"/>
    <col min="1687" max="1727" width="6.7109375" style="228" customWidth="1"/>
    <col min="1728" max="1728" width="5.42578125" style="228" bestFit="1" customWidth="1"/>
    <col min="1729" max="1730" width="5.7109375" style="228" bestFit="1" customWidth="1"/>
    <col min="1731" max="1731" width="5.5703125" style="228" bestFit="1" customWidth="1"/>
    <col min="1732" max="1732" width="5.42578125" style="228" bestFit="1" customWidth="1"/>
    <col min="1733" max="1734" width="5.7109375" style="228" bestFit="1" customWidth="1"/>
    <col min="1735" max="1735" width="5.28515625" style="228" bestFit="1" customWidth="1"/>
    <col min="1736" max="1736" width="5.42578125" style="228" bestFit="1" customWidth="1"/>
    <col min="1737" max="1738" width="5.7109375" style="228" bestFit="1" customWidth="1"/>
    <col min="1739" max="1773" width="6.7109375" style="228" customWidth="1"/>
    <col min="1774" max="1774" width="5.7109375" style="228" bestFit="1" customWidth="1"/>
    <col min="1775" max="1777" width="5.7109375" style="228" customWidth="1"/>
    <col min="1778" max="1778" width="6.7109375" style="228" bestFit="1" customWidth="1"/>
    <col min="1779" max="1785" width="6.7109375" style="228" customWidth="1"/>
    <col min="1786" max="1786" width="5.5703125" style="228" bestFit="1" customWidth="1"/>
    <col min="1787" max="1787" width="6.7109375" style="228" customWidth="1"/>
    <col min="1788" max="1941" width="9.140625" style="228"/>
    <col min="1942" max="1942" width="44.85546875" style="228" customWidth="1"/>
    <col min="1943" max="1983" width="6.7109375" style="228" customWidth="1"/>
    <col min="1984" max="1984" width="5.42578125" style="228" bestFit="1" customWidth="1"/>
    <col min="1985" max="1986" width="5.7109375" style="228" bestFit="1" customWidth="1"/>
    <col min="1987" max="1987" width="5.5703125" style="228" bestFit="1" customWidth="1"/>
    <col min="1988" max="1988" width="5.42578125" style="228" bestFit="1" customWidth="1"/>
    <col min="1989" max="1990" width="5.7109375" style="228" bestFit="1" customWidth="1"/>
    <col min="1991" max="1991" width="5.28515625" style="228" bestFit="1" customWidth="1"/>
    <col min="1992" max="1992" width="5.42578125" style="228" bestFit="1" customWidth="1"/>
    <col min="1993" max="1994" width="5.7109375" style="228" bestFit="1" customWidth="1"/>
    <col min="1995" max="2029" width="6.7109375" style="228" customWidth="1"/>
    <col min="2030" max="2030" width="5.7109375" style="228" bestFit="1" customWidth="1"/>
    <col min="2031" max="2033" width="5.7109375" style="228" customWidth="1"/>
    <col min="2034" max="2034" width="6.7109375" style="228" bestFit="1" customWidth="1"/>
    <col min="2035" max="2041" width="6.7109375" style="228" customWidth="1"/>
    <col min="2042" max="2042" width="5.5703125" style="228" bestFit="1" customWidth="1"/>
    <col min="2043" max="2043" width="6.7109375" style="228" customWidth="1"/>
    <col min="2044" max="2197" width="9.140625" style="228"/>
    <col min="2198" max="2198" width="44.85546875" style="228" customWidth="1"/>
    <col min="2199" max="2239" width="6.7109375" style="228" customWidth="1"/>
    <col min="2240" max="2240" width="5.42578125" style="228" bestFit="1" customWidth="1"/>
    <col min="2241" max="2242" width="5.7109375" style="228" bestFit="1" customWidth="1"/>
    <col min="2243" max="2243" width="5.5703125" style="228" bestFit="1" customWidth="1"/>
    <col min="2244" max="2244" width="5.42578125" style="228" bestFit="1" customWidth="1"/>
    <col min="2245" max="2246" width="5.7109375" style="228" bestFit="1" customWidth="1"/>
    <col min="2247" max="2247" width="5.28515625" style="228" bestFit="1" customWidth="1"/>
    <col min="2248" max="2248" width="5.42578125" style="228" bestFit="1" customWidth="1"/>
    <col min="2249" max="2250" width="5.7109375" style="228" bestFit="1" customWidth="1"/>
    <col min="2251" max="2285" width="6.7109375" style="228" customWidth="1"/>
    <col min="2286" max="2286" width="5.7109375" style="228" bestFit="1" customWidth="1"/>
    <col min="2287" max="2289" width="5.7109375" style="228" customWidth="1"/>
    <col min="2290" max="2290" width="6.7109375" style="228" bestFit="1" customWidth="1"/>
    <col min="2291" max="2297" width="6.7109375" style="228" customWidth="1"/>
    <col min="2298" max="2298" width="5.5703125" style="228" bestFit="1" customWidth="1"/>
    <col min="2299" max="2299" width="6.7109375" style="228" customWidth="1"/>
    <col min="2300" max="2453" width="9.140625" style="228"/>
    <col min="2454" max="2454" width="44.85546875" style="228" customWidth="1"/>
    <col min="2455" max="2495" width="6.7109375" style="228" customWidth="1"/>
    <col min="2496" max="2496" width="5.42578125" style="228" bestFit="1" customWidth="1"/>
    <col min="2497" max="2498" width="5.7109375" style="228" bestFit="1" customWidth="1"/>
    <col min="2499" max="2499" width="5.5703125" style="228" bestFit="1" customWidth="1"/>
    <col min="2500" max="2500" width="5.42578125" style="228" bestFit="1" customWidth="1"/>
    <col min="2501" max="2502" width="5.7109375" style="228" bestFit="1" customWidth="1"/>
    <col min="2503" max="2503" width="5.28515625" style="228" bestFit="1" customWidth="1"/>
    <col min="2504" max="2504" width="5.42578125" style="228" bestFit="1" customWidth="1"/>
    <col min="2505" max="2506" width="5.7109375" style="228" bestFit="1" customWidth="1"/>
    <col min="2507" max="2541" width="6.7109375" style="228" customWidth="1"/>
    <col min="2542" max="2542" width="5.7109375" style="228" bestFit="1" customWidth="1"/>
    <col min="2543" max="2545" width="5.7109375" style="228" customWidth="1"/>
    <col min="2546" max="2546" width="6.7109375" style="228" bestFit="1" customWidth="1"/>
    <col min="2547" max="2553" width="6.7109375" style="228" customWidth="1"/>
    <col min="2554" max="2554" width="5.5703125" style="228" bestFit="1" customWidth="1"/>
    <col min="2555" max="2555" width="6.7109375" style="228" customWidth="1"/>
    <col min="2556" max="2709" width="9.140625" style="228"/>
    <col min="2710" max="2710" width="44.85546875" style="228" customWidth="1"/>
    <col min="2711" max="2751" width="6.7109375" style="228" customWidth="1"/>
    <col min="2752" max="2752" width="5.42578125" style="228" bestFit="1" customWidth="1"/>
    <col min="2753" max="2754" width="5.7109375" style="228" bestFit="1" customWidth="1"/>
    <col min="2755" max="2755" width="5.5703125" style="228" bestFit="1" customWidth="1"/>
    <col min="2756" max="2756" width="5.42578125" style="228" bestFit="1" customWidth="1"/>
    <col min="2757" max="2758" width="5.7109375" style="228" bestFit="1" customWidth="1"/>
    <col min="2759" max="2759" width="5.28515625" style="228" bestFit="1" customWidth="1"/>
    <col min="2760" max="2760" width="5.42578125" style="228" bestFit="1" customWidth="1"/>
    <col min="2761" max="2762" width="5.7109375" style="228" bestFit="1" customWidth="1"/>
    <col min="2763" max="2797" width="6.7109375" style="228" customWidth="1"/>
    <col min="2798" max="2798" width="5.7109375" style="228" bestFit="1" customWidth="1"/>
    <col min="2799" max="2801" width="5.7109375" style="228" customWidth="1"/>
    <col min="2802" max="2802" width="6.7109375" style="228" bestFit="1" customWidth="1"/>
    <col min="2803" max="2809" width="6.7109375" style="228" customWidth="1"/>
    <col min="2810" max="2810" width="5.5703125" style="228" bestFit="1" customWidth="1"/>
    <col min="2811" max="2811" width="6.7109375" style="228" customWidth="1"/>
    <col min="2812" max="2965" width="9.140625" style="228"/>
    <col min="2966" max="2966" width="44.85546875" style="228" customWidth="1"/>
    <col min="2967" max="3007" width="6.7109375" style="228" customWidth="1"/>
    <col min="3008" max="3008" width="5.42578125" style="228" bestFit="1" customWidth="1"/>
    <col min="3009" max="3010" width="5.7109375" style="228" bestFit="1" customWidth="1"/>
    <col min="3011" max="3011" width="5.5703125" style="228" bestFit="1" customWidth="1"/>
    <col min="3012" max="3012" width="5.42578125" style="228" bestFit="1" customWidth="1"/>
    <col min="3013" max="3014" width="5.7109375" style="228" bestFit="1" customWidth="1"/>
    <col min="3015" max="3015" width="5.28515625" style="228" bestFit="1" customWidth="1"/>
    <col min="3016" max="3016" width="5.42578125" style="228" bestFit="1" customWidth="1"/>
    <col min="3017" max="3018" width="5.7109375" style="228" bestFit="1" customWidth="1"/>
    <col min="3019" max="3053" width="6.7109375" style="228" customWidth="1"/>
    <col min="3054" max="3054" width="5.7109375" style="228" bestFit="1" customWidth="1"/>
    <col min="3055" max="3057" width="5.7109375" style="228" customWidth="1"/>
    <col min="3058" max="3058" width="6.7109375" style="228" bestFit="1" customWidth="1"/>
    <col min="3059" max="3065" width="6.7109375" style="228" customWidth="1"/>
    <col min="3066" max="3066" width="5.5703125" style="228" bestFit="1" customWidth="1"/>
    <col min="3067" max="3067" width="6.7109375" style="228" customWidth="1"/>
    <col min="3068" max="3221" width="9.140625" style="228"/>
    <col min="3222" max="3222" width="44.85546875" style="228" customWidth="1"/>
    <col min="3223" max="3263" width="6.7109375" style="228" customWidth="1"/>
    <col min="3264" max="3264" width="5.42578125" style="228" bestFit="1" customWidth="1"/>
    <col min="3265" max="3266" width="5.7109375" style="228" bestFit="1" customWidth="1"/>
    <col min="3267" max="3267" width="5.5703125" style="228" bestFit="1" customWidth="1"/>
    <col min="3268" max="3268" width="5.42578125" style="228" bestFit="1" customWidth="1"/>
    <col min="3269" max="3270" width="5.7109375" style="228" bestFit="1" customWidth="1"/>
    <col min="3271" max="3271" width="5.28515625" style="228" bestFit="1" customWidth="1"/>
    <col min="3272" max="3272" width="5.42578125" style="228" bestFit="1" customWidth="1"/>
    <col min="3273" max="3274" width="5.7109375" style="228" bestFit="1" customWidth="1"/>
    <col min="3275" max="3309" width="6.7109375" style="228" customWidth="1"/>
    <col min="3310" max="3310" width="5.7109375" style="228" bestFit="1" customWidth="1"/>
    <col min="3311" max="3313" width="5.7109375" style="228" customWidth="1"/>
    <col min="3314" max="3314" width="6.7109375" style="228" bestFit="1" customWidth="1"/>
    <col min="3315" max="3321" width="6.7109375" style="228" customWidth="1"/>
    <col min="3322" max="3322" width="5.5703125" style="228" bestFit="1" customWidth="1"/>
    <col min="3323" max="3323" width="6.7109375" style="228" customWidth="1"/>
    <col min="3324" max="3477" width="9.140625" style="228"/>
    <col min="3478" max="3478" width="44.85546875" style="228" customWidth="1"/>
    <col min="3479" max="3519" width="6.7109375" style="228" customWidth="1"/>
    <col min="3520" max="3520" width="5.42578125" style="228" bestFit="1" customWidth="1"/>
    <col min="3521" max="3522" width="5.7109375" style="228" bestFit="1" customWidth="1"/>
    <col min="3523" max="3523" width="5.5703125" style="228" bestFit="1" customWidth="1"/>
    <col min="3524" max="3524" width="5.42578125" style="228" bestFit="1" customWidth="1"/>
    <col min="3525" max="3526" width="5.7109375" style="228" bestFit="1" customWidth="1"/>
    <col min="3527" max="3527" width="5.28515625" style="228" bestFit="1" customWidth="1"/>
    <col min="3528" max="3528" width="5.42578125" style="228" bestFit="1" customWidth="1"/>
    <col min="3529" max="3530" width="5.7109375" style="228" bestFit="1" customWidth="1"/>
    <col min="3531" max="3565" width="6.7109375" style="228" customWidth="1"/>
    <col min="3566" max="3566" width="5.7109375" style="228" bestFit="1" customWidth="1"/>
    <col min="3567" max="3569" width="5.7109375" style="228" customWidth="1"/>
    <col min="3570" max="3570" width="6.7109375" style="228" bestFit="1" customWidth="1"/>
    <col min="3571" max="3577" width="6.7109375" style="228" customWidth="1"/>
    <col min="3578" max="3578" width="5.5703125" style="228" bestFit="1" customWidth="1"/>
    <col min="3579" max="3579" width="6.7109375" style="228" customWidth="1"/>
    <col min="3580" max="3733" width="9.140625" style="228"/>
    <col min="3734" max="3734" width="44.85546875" style="228" customWidth="1"/>
    <col min="3735" max="3775" width="6.7109375" style="228" customWidth="1"/>
    <col min="3776" max="3776" width="5.42578125" style="228" bestFit="1" customWidth="1"/>
    <col min="3777" max="3778" width="5.7109375" style="228" bestFit="1" customWidth="1"/>
    <col min="3779" max="3779" width="5.5703125" style="228" bestFit="1" customWidth="1"/>
    <col min="3780" max="3780" width="5.42578125" style="228" bestFit="1" customWidth="1"/>
    <col min="3781" max="3782" width="5.7109375" style="228" bestFit="1" customWidth="1"/>
    <col min="3783" max="3783" width="5.28515625" style="228" bestFit="1" customWidth="1"/>
    <col min="3784" max="3784" width="5.42578125" style="228" bestFit="1" customWidth="1"/>
    <col min="3785" max="3786" width="5.7109375" style="228" bestFit="1" customWidth="1"/>
    <col min="3787" max="3821" width="6.7109375" style="228" customWidth="1"/>
    <col min="3822" max="3822" width="5.7109375" style="228" bestFit="1" customWidth="1"/>
    <col min="3823" max="3825" width="5.7109375" style="228" customWidth="1"/>
    <col min="3826" max="3826" width="6.7109375" style="228" bestFit="1" customWidth="1"/>
    <col min="3827" max="3833" width="6.7109375" style="228" customWidth="1"/>
    <col min="3834" max="3834" width="5.5703125" style="228" bestFit="1" customWidth="1"/>
    <col min="3835" max="3835" width="6.7109375" style="228" customWidth="1"/>
    <col min="3836" max="3989" width="9.140625" style="228"/>
    <col min="3990" max="3990" width="44.85546875" style="228" customWidth="1"/>
    <col min="3991" max="4031" width="6.7109375" style="228" customWidth="1"/>
    <col min="4032" max="4032" width="5.42578125" style="228" bestFit="1" customWidth="1"/>
    <col min="4033" max="4034" width="5.7109375" style="228" bestFit="1" customWidth="1"/>
    <col min="4035" max="4035" width="5.5703125" style="228" bestFit="1" customWidth="1"/>
    <col min="4036" max="4036" width="5.42578125" style="228" bestFit="1" customWidth="1"/>
    <col min="4037" max="4038" width="5.7109375" style="228" bestFit="1" customWidth="1"/>
    <col min="4039" max="4039" width="5.28515625" style="228" bestFit="1" customWidth="1"/>
    <col min="4040" max="4040" width="5.42578125" style="228" bestFit="1" customWidth="1"/>
    <col min="4041" max="4042" width="5.7109375" style="228" bestFit="1" customWidth="1"/>
    <col min="4043" max="4077" width="6.7109375" style="228" customWidth="1"/>
    <col min="4078" max="4078" width="5.7109375" style="228" bestFit="1" customWidth="1"/>
    <col min="4079" max="4081" width="5.7109375" style="228" customWidth="1"/>
    <col min="4082" max="4082" width="6.7109375" style="228" bestFit="1" customWidth="1"/>
    <col min="4083" max="4089" width="6.7109375" style="228" customWidth="1"/>
    <col min="4090" max="4090" width="5.5703125" style="228" bestFit="1" customWidth="1"/>
    <col min="4091" max="4091" width="6.7109375" style="228" customWidth="1"/>
    <col min="4092" max="4245" width="9.140625" style="228"/>
    <col min="4246" max="4246" width="44.85546875" style="228" customWidth="1"/>
    <col min="4247" max="4287" width="6.7109375" style="228" customWidth="1"/>
    <col min="4288" max="4288" width="5.42578125" style="228" bestFit="1" customWidth="1"/>
    <col min="4289" max="4290" width="5.7109375" style="228" bestFit="1" customWidth="1"/>
    <col min="4291" max="4291" width="5.5703125" style="228" bestFit="1" customWidth="1"/>
    <col min="4292" max="4292" width="5.42578125" style="228" bestFit="1" customWidth="1"/>
    <col min="4293" max="4294" width="5.7109375" style="228" bestFit="1" customWidth="1"/>
    <col min="4295" max="4295" width="5.28515625" style="228" bestFit="1" customWidth="1"/>
    <col min="4296" max="4296" width="5.42578125" style="228" bestFit="1" customWidth="1"/>
    <col min="4297" max="4298" width="5.7109375" style="228" bestFit="1" customWidth="1"/>
    <col min="4299" max="4333" width="6.7109375" style="228" customWidth="1"/>
    <col min="4334" max="4334" width="5.7109375" style="228" bestFit="1" customWidth="1"/>
    <col min="4335" max="4337" width="5.7109375" style="228" customWidth="1"/>
    <col min="4338" max="4338" width="6.7109375" style="228" bestFit="1" customWidth="1"/>
    <col min="4339" max="4345" width="6.7109375" style="228" customWidth="1"/>
    <col min="4346" max="4346" width="5.5703125" style="228" bestFit="1" customWidth="1"/>
    <col min="4347" max="4347" width="6.7109375" style="228" customWidth="1"/>
    <col min="4348" max="4501" width="9.140625" style="228"/>
    <col min="4502" max="4502" width="44.85546875" style="228" customWidth="1"/>
    <col min="4503" max="4543" width="6.7109375" style="228" customWidth="1"/>
    <col min="4544" max="4544" width="5.42578125" style="228" bestFit="1" customWidth="1"/>
    <col min="4545" max="4546" width="5.7109375" style="228" bestFit="1" customWidth="1"/>
    <col min="4547" max="4547" width="5.5703125" style="228" bestFit="1" customWidth="1"/>
    <col min="4548" max="4548" width="5.42578125" style="228" bestFit="1" customWidth="1"/>
    <col min="4549" max="4550" width="5.7109375" style="228" bestFit="1" customWidth="1"/>
    <col min="4551" max="4551" width="5.28515625" style="228" bestFit="1" customWidth="1"/>
    <col min="4552" max="4552" width="5.42578125" style="228" bestFit="1" customWidth="1"/>
    <col min="4553" max="4554" width="5.7109375" style="228" bestFit="1" customWidth="1"/>
    <col min="4555" max="4589" width="6.7109375" style="228" customWidth="1"/>
    <col min="4590" max="4590" width="5.7109375" style="228" bestFit="1" customWidth="1"/>
    <col min="4591" max="4593" width="5.7109375" style="228" customWidth="1"/>
    <col min="4594" max="4594" width="6.7109375" style="228" bestFit="1" customWidth="1"/>
    <col min="4595" max="4601" width="6.7109375" style="228" customWidth="1"/>
    <col min="4602" max="4602" width="5.5703125" style="228" bestFit="1" customWidth="1"/>
    <col min="4603" max="4603" width="6.7109375" style="228" customWidth="1"/>
    <col min="4604" max="4757" width="9.140625" style="228"/>
    <col min="4758" max="4758" width="44.85546875" style="228" customWidth="1"/>
    <col min="4759" max="4799" width="6.7109375" style="228" customWidth="1"/>
    <col min="4800" max="4800" width="5.42578125" style="228" bestFit="1" customWidth="1"/>
    <col min="4801" max="4802" width="5.7109375" style="228" bestFit="1" customWidth="1"/>
    <col min="4803" max="4803" width="5.5703125" style="228" bestFit="1" customWidth="1"/>
    <col min="4804" max="4804" width="5.42578125" style="228" bestFit="1" customWidth="1"/>
    <col min="4805" max="4806" width="5.7109375" style="228" bestFit="1" customWidth="1"/>
    <col min="4807" max="4807" width="5.28515625" style="228" bestFit="1" customWidth="1"/>
    <col min="4808" max="4808" width="5.42578125" style="228" bestFit="1" customWidth="1"/>
    <col min="4809" max="4810" width="5.7109375" style="228" bestFit="1" customWidth="1"/>
    <col min="4811" max="4845" width="6.7109375" style="228" customWidth="1"/>
    <col min="4846" max="4846" width="5.7109375" style="228" bestFit="1" customWidth="1"/>
    <col min="4847" max="4849" width="5.7109375" style="228" customWidth="1"/>
    <col min="4850" max="4850" width="6.7109375" style="228" bestFit="1" customWidth="1"/>
    <col min="4851" max="4857" width="6.7109375" style="228" customWidth="1"/>
    <col min="4858" max="4858" width="5.5703125" style="228" bestFit="1" customWidth="1"/>
    <col min="4859" max="4859" width="6.7109375" style="228" customWidth="1"/>
    <col min="4860" max="5013" width="9.140625" style="228"/>
    <col min="5014" max="5014" width="44.85546875" style="228" customWidth="1"/>
    <col min="5015" max="5055" width="6.7109375" style="228" customWidth="1"/>
    <col min="5056" max="5056" width="5.42578125" style="228" bestFit="1" customWidth="1"/>
    <col min="5057" max="5058" width="5.7109375" style="228" bestFit="1" customWidth="1"/>
    <col min="5059" max="5059" width="5.5703125" style="228" bestFit="1" customWidth="1"/>
    <col min="5060" max="5060" width="5.42578125" style="228" bestFit="1" customWidth="1"/>
    <col min="5061" max="5062" width="5.7109375" style="228" bestFit="1" customWidth="1"/>
    <col min="5063" max="5063" width="5.28515625" style="228" bestFit="1" customWidth="1"/>
    <col min="5064" max="5064" width="5.42578125" style="228" bestFit="1" customWidth="1"/>
    <col min="5065" max="5066" width="5.7109375" style="228" bestFit="1" customWidth="1"/>
    <col min="5067" max="5101" width="6.7109375" style="228" customWidth="1"/>
    <col min="5102" max="5102" width="5.7109375" style="228" bestFit="1" customWidth="1"/>
    <col min="5103" max="5105" width="5.7109375" style="228" customWidth="1"/>
    <col min="5106" max="5106" width="6.7109375" style="228" bestFit="1" customWidth="1"/>
    <col min="5107" max="5113" width="6.7109375" style="228" customWidth="1"/>
    <col min="5114" max="5114" width="5.5703125" style="228" bestFit="1" customWidth="1"/>
    <col min="5115" max="5115" width="6.7109375" style="228" customWidth="1"/>
    <col min="5116" max="5269" width="9.140625" style="228"/>
    <col min="5270" max="5270" width="44.85546875" style="228" customWidth="1"/>
    <col min="5271" max="5311" width="6.7109375" style="228" customWidth="1"/>
    <col min="5312" max="5312" width="5.42578125" style="228" bestFit="1" customWidth="1"/>
    <col min="5313" max="5314" width="5.7109375" style="228" bestFit="1" customWidth="1"/>
    <col min="5315" max="5315" width="5.5703125" style="228" bestFit="1" customWidth="1"/>
    <col min="5316" max="5316" width="5.42578125" style="228" bestFit="1" customWidth="1"/>
    <col min="5317" max="5318" width="5.7109375" style="228" bestFit="1" customWidth="1"/>
    <col min="5319" max="5319" width="5.28515625" style="228" bestFit="1" customWidth="1"/>
    <col min="5320" max="5320" width="5.42578125" style="228" bestFit="1" customWidth="1"/>
    <col min="5321" max="5322" width="5.7109375" style="228" bestFit="1" customWidth="1"/>
    <col min="5323" max="5357" width="6.7109375" style="228" customWidth="1"/>
    <col min="5358" max="5358" width="5.7109375" style="228" bestFit="1" customWidth="1"/>
    <col min="5359" max="5361" width="5.7109375" style="228" customWidth="1"/>
    <col min="5362" max="5362" width="6.7109375" style="228" bestFit="1" customWidth="1"/>
    <col min="5363" max="5369" width="6.7109375" style="228" customWidth="1"/>
    <col min="5370" max="5370" width="5.5703125" style="228" bestFit="1" customWidth="1"/>
    <col min="5371" max="5371" width="6.7109375" style="228" customWidth="1"/>
    <col min="5372" max="5525" width="9.140625" style="228"/>
    <col min="5526" max="5526" width="44.85546875" style="228" customWidth="1"/>
    <col min="5527" max="5567" width="6.7109375" style="228" customWidth="1"/>
    <col min="5568" max="5568" width="5.42578125" style="228" bestFit="1" customWidth="1"/>
    <col min="5569" max="5570" width="5.7109375" style="228" bestFit="1" customWidth="1"/>
    <col min="5571" max="5571" width="5.5703125" style="228" bestFit="1" customWidth="1"/>
    <col min="5572" max="5572" width="5.42578125" style="228" bestFit="1" customWidth="1"/>
    <col min="5573" max="5574" width="5.7109375" style="228" bestFit="1" customWidth="1"/>
    <col min="5575" max="5575" width="5.28515625" style="228" bestFit="1" customWidth="1"/>
    <col min="5576" max="5576" width="5.42578125" style="228" bestFit="1" customWidth="1"/>
    <col min="5577" max="5578" width="5.7109375" style="228" bestFit="1" customWidth="1"/>
    <col min="5579" max="5613" width="6.7109375" style="228" customWidth="1"/>
    <col min="5614" max="5614" width="5.7109375" style="228" bestFit="1" customWidth="1"/>
    <col min="5615" max="5617" width="5.7109375" style="228" customWidth="1"/>
    <col min="5618" max="5618" width="6.7109375" style="228" bestFit="1" customWidth="1"/>
    <col min="5619" max="5625" width="6.7109375" style="228" customWidth="1"/>
    <col min="5626" max="5626" width="5.5703125" style="228" bestFit="1" customWidth="1"/>
    <col min="5627" max="5627" width="6.7109375" style="228" customWidth="1"/>
    <col min="5628" max="5781" width="9.140625" style="228"/>
    <col min="5782" max="5782" width="44.85546875" style="228" customWidth="1"/>
    <col min="5783" max="5823" width="6.7109375" style="228" customWidth="1"/>
    <col min="5824" max="5824" width="5.42578125" style="228" bestFit="1" customWidth="1"/>
    <col min="5825" max="5826" width="5.7109375" style="228" bestFit="1" customWidth="1"/>
    <col min="5827" max="5827" width="5.5703125" style="228" bestFit="1" customWidth="1"/>
    <col min="5828" max="5828" width="5.42578125" style="228" bestFit="1" customWidth="1"/>
    <col min="5829" max="5830" width="5.7109375" style="228" bestFit="1" customWidth="1"/>
    <col min="5831" max="5831" width="5.28515625" style="228" bestFit="1" customWidth="1"/>
    <col min="5832" max="5832" width="5.42578125" style="228" bestFit="1" customWidth="1"/>
    <col min="5833" max="5834" width="5.7109375" style="228" bestFit="1" customWidth="1"/>
    <col min="5835" max="5869" width="6.7109375" style="228" customWidth="1"/>
    <col min="5870" max="5870" width="5.7109375" style="228" bestFit="1" customWidth="1"/>
    <col min="5871" max="5873" width="5.7109375" style="228" customWidth="1"/>
    <col min="5874" max="5874" width="6.7109375" style="228" bestFit="1" customWidth="1"/>
    <col min="5875" max="5881" width="6.7109375" style="228" customWidth="1"/>
    <col min="5882" max="5882" width="5.5703125" style="228" bestFit="1" customWidth="1"/>
    <col min="5883" max="5883" width="6.7109375" style="228" customWidth="1"/>
    <col min="5884" max="6037" width="9.140625" style="228"/>
    <col min="6038" max="6038" width="44.85546875" style="228" customWidth="1"/>
    <col min="6039" max="6079" width="6.7109375" style="228" customWidth="1"/>
    <col min="6080" max="6080" width="5.42578125" style="228" bestFit="1" customWidth="1"/>
    <col min="6081" max="6082" width="5.7109375" style="228" bestFit="1" customWidth="1"/>
    <col min="6083" max="6083" width="5.5703125" style="228" bestFit="1" customWidth="1"/>
    <col min="6084" max="6084" width="5.42578125" style="228" bestFit="1" customWidth="1"/>
    <col min="6085" max="6086" width="5.7109375" style="228" bestFit="1" customWidth="1"/>
    <col min="6087" max="6087" width="5.28515625" style="228" bestFit="1" customWidth="1"/>
    <col min="6088" max="6088" width="5.42578125" style="228" bestFit="1" customWidth="1"/>
    <col min="6089" max="6090" width="5.7109375" style="228" bestFit="1" customWidth="1"/>
    <col min="6091" max="6125" width="6.7109375" style="228" customWidth="1"/>
    <col min="6126" max="6126" width="5.7109375" style="228" bestFit="1" customWidth="1"/>
    <col min="6127" max="6129" width="5.7109375" style="228" customWidth="1"/>
    <col min="6130" max="6130" width="6.7109375" style="228" bestFit="1" customWidth="1"/>
    <col min="6131" max="6137" width="6.7109375" style="228" customWidth="1"/>
    <col min="6138" max="6138" width="5.5703125" style="228" bestFit="1" customWidth="1"/>
    <col min="6139" max="6139" width="6.7109375" style="228" customWidth="1"/>
    <col min="6140" max="6293" width="9.140625" style="228"/>
    <col min="6294" max="6294" width="44.85546875" style="228" customWidth="1"/>
    <col min="6295" max="6335" width="6.7109375" style="228" customWidth="1"/>
    <col min="6336" max="6336" width="5.42578125" style="228" bestFit="1" customWidth="1"/>
    <col min="6337" max="6338" width="5.7109375" style="228" bestFit="1" customWidth="1"/>
    <col min="6339" max="6339" width="5.5703125" style="228" bestFit="1" customWidth="1"/>
    <col min="6340" max="6340" width="5.42578125" style="228" bestFit="1" customWidth="1"/>
    <col min="6341" max="6342" width="5.7109375" style="228" bestFit="1" customWidth="1"/>
    <col min="6343" max="6343" width="5.28515625" style="228" bestFit="1" customWidth="1"/>
    <col min="6344" max="6344" width="5.42578125" style="228" bestFit="1" customWidth="1"/>
    <col min="6345" max="6346" width="5.7109375" style="228" bestFit="1" customWidth="1"/>
    <col min="6347" max="6381" width="6.7109375" style="228" customWidth="1"/>
    <col min="6382" max="6382" width="5.7109375" style="228" bestFit="1" customWidth="1"/>
    <col min="6383" max="6385" width="5.7109375" style="228" customWidth="1"/>
    <col min="6386" max="6386" width="6.7109375" style="228" bestFit="1" customWidth="1"/>
    <col min="6387" max="6393" width="6.7109375" style="228" customWidth="1"/>
    <col min="6394" max="6394" width="5.5703125" style="228" bestFit="1" customWidth="1"/>
    <col min="6395" max="6395" width="6.7109375" style="228" customWidth="1"/>
    <col min="6396" max="6549" width="9.140625" style="228"/>
    <col min="6550" max="6550" width="44.85546875" style="228" customWidth="1"/>
    <col min="6551" max="6591" width="6.7109375" style="228" customWidth="1"/>
    <col min="6592" max="6592" width="5.42578125" style="228" bestFit="1" customWidth="1"/>
    <col min="6593" max="6594" width="5.7109375" style="228" bestFit="1" customWidth="1"/>
    <col min="6595" max="6595" width="5.5703125" style="228" bestFit="1" customWidth="1"/>
    <col min="6596" max="6596" width="5.42578125" style="228" bestFit="1" customWidth="1"/>
    <col min="6597" max="6598" width="5.7109375" style="228" bestFit="1" customWidth="1"/>
    <col min="6599" max="6599" width="5.28515625" style="228" bestFit="1" customWidth="1"/>
    <col min="6600" max="6600" width="5.42578125" style="228" bestFit="1" customWidth="1"/>
    <col min="6601" max="6602" width="5.7109375" style="228" bestFit="1" customWidth="1"/>
    <col min="6603" max="6637" width="6.7109375" style="228" customWidth="1"/>
    <col min="6638" max="6638" width="5.7109375" style="228" bestFit="1" customWidth="1"/>
    <col min="6639" max="6641" width="5.7109375" style="228" customWidth="1"/>
    <col min="6642" max="6642" width="6.7109375" style="228" bestFit="1" customWidth="1"/>
    <col min="6643" max="6649" width="6.7109375" style="228" customWidth="1"/>
    <col min="6650" max="6650" width="5.5703125" style="228" bestFit="1" customWidth="1"/>
    <col min="6651" max="6651" width="6.7109375" style="228" customWidth="1"/>
    <col min="6652" max="6805" width="9.140625" style="228"/>
    <col min="6806" max="6806" width="44.85546875" style="228" customWidth="1"/>
    <col min="6807" max="6847" width="6.7109375" style="228" customWidth="1"/>
    <col min="6848" max="6848" width="5.42578125" style="228" bestFit="1" customWidth="1"/>
    <col min="6849" max="6850" width="5.7109375" style="228" bestFit="1" customWidth="1"/>
    <col min="6851" max="6851" width="5.5703125" style="228" bestFit="1" customWidth="1"/>
    <col min="6852" max="6852" width="5.42578125" style="228" bestFit="1" customWidth="1"/>
    <col min="6853" max="6854" width="5.7109375" style="228" bestFit="1" customWidth="1"/>
    <col min="6855" max="6855" width="5.28515625" style="228" bestFit="1" customWidth="1"/>
    <col min="6856" max="6856" width="5.42578125" style="228" bestFit="1" customWidth="1"/>
    <col min="6857" max="6858" width="5.7109375" style="228" bestFit="1" customWidth="1"/>
    <col min="6859" max="6893" width="6.7109375" style="228" customWidth="1"/>
    <col min="6894" max="6894" width="5.7109375" style="228" bestFit="1" customWidth="1"/>
    <col min="6895" max="6897" width="5.7109375" style="228" customWidth="1"/>
    <col min="6898" max="6898" width="6.7109375" style="228" bestFit="1" customWidth="1"/>
    <col min="6899" max="6905" width="6.7109375" style="228" customWidth="1"/>
    <col min="6906" max="6906" width="5.5703125" style="228" bestFit="1" customWidth="1"/>
    <col min="6907" max="6907" width="6.7109375" style="228" customWidth="1"/>
    <col min="6908" max="7061" width="9.140625" style="228"/>
    <col min="7062" max="7062" width="44.85546875" style="228" customWidth="1"/>
    <col min="7063" max="7103" width="6.7109375" style="228" customWidth="1"/>
    <col min="7104" max="7104" width="5.42578125" style="228" bestFit="1" customWidth="1"/>
    <col min="7105" max="7106" width="5.7109375" style="228" bestFit="1" customWidth="1"/>
    <col min="7107" max="7107" width="5.5703125" style="228" bestFit="1" customWidth="1"/>
    <col min="7108" max="7108" width="5.42578125" style="228" bestFit="1" customWidth="1"/>
    <col min="7109" max="7110" width="5.7109375" style="228" bestFit="1" customWidth="1"/>
    <col min="7111" max="7111" width="5.28515625" style="228" bestFit="1" customWidth="1"/>
    <col min="7112" max="7112" width="5.42578125" style="228" bestFit="1" customWidth="1"/>
    <col min="7113" max="7114" width="5.7109375" style="228" bestFit="1" customWidth="1"/>
    <col min="7115" max="7149" width="6.7109375" style="228" customWidth="1"/>
    <col min="7150" max="7150" width="5.7109375" style="228" bestFit="1" customWidth="1"/>
    <col min="7151" max="7153" width="5.7109375" style="228" customWidth="1"/>
    <col min="7154" max="7154" width="6.7109375" style="228" bestFit="1" customWidth="1"/>
    <col min="7155" max="7161" width="6.7109375" style="228" customWidth="1"/>
    <col min="7162" max="7162" width="5.5703125" style="228" bestFit="1" customWidth="1"/>
    <col min="7163" max="7163" width="6.7109375" style="228" customWidth="1"/>
    <col min="7164" max="7317" width="9.140625" style="228"/>
    <col min="7318" max="7318" width="44.85546875" style="228" customWidth="1"/>
    <col min="7319" max="7359" width="6.7109375" style="228" customWidth="1"/>
    <col min="7360" max="7360" width="5.42578125" style="228" bestFit="1" customWidth="1"/>
    <col min="7361" max="7362" width="5.7109375" style="228" bestFit="1" customWidth="1"/>
    <col min="7363" max="7363" width="5.5703125" style="228" bestFit="1" customWidth="1"/>
    <col min="7364" max="7364" width="5.42578125" style="228" bestFit="1" customWidth="1"/>
    <col min="7365" max="7366" width="5.7109375" style="228" bestFit="1" customWidth="1"/>
    <col min="7367" max="7367" width="5.28515625" style="228" bestFit="1" customWidth="1"/>
    <col min="7368" max="7368" width="5.42578125" style="228" bestFit="1" customWidth="1"/>
    <col min="7369" max="7370" width="5.7109375" style="228" bestFit="1" customWidth="1"/>
    <col min="7371" max="7405" width="6.7109375" style="228" customWidth="1"/>
    <col min="7406" max="7406" width="5.7109375" style="228" bestFit="1" customWidth="1"/>
    <col min="7407" max="7409" width="5.7109375" style="228" customWidth="1"/>
    <col min="7410" max="7410" width="6.7109375" style="228" bestFit="1" customWidth="1"/>
    <col min="7411" max="7417" width="6.7109375" style="228" customWidth="1"/>
    <col min="7418" max="7418" width="5.5703125" style="228" bestFit="1" customWidth="1"/>
    <col min="7419" max="7419" width="6.7109375" style="228" customWidth="1"/>
    <col min="7420" max="7573" width="9.140625" style="228"/>
    <col min="7574" max="7574" width="44.85546875" style="228" customWidth="1"/>
    <col min="7575" max="7615" width="6.7109375" style="228" customWidth="1"/>
    <col min="7616" max="7616" width="5.42578125" style="228" bestFit="1" customWidth="1"/>
    <col min="7617" max="7618" width="5.7109375" style="228" bestFit="1" customWidth="1"/>
    <col min="7619" max="7619" width="5.5703125" style="228" bestFit="1" customWidth="1"/>
    <col min="7620" max="7620" width="5.42578125" style="228" bestFit="1" customWidth="1"/>
    <col min="7621" max="7622" width="5.7109375" style="228" bestFit="1" customWidth="1"/>
    <col min="7623" max="7623" width="5.28515625" style="228" bestFit="1" customWidth="1"/>
    <col min="7624" max="7624" width="5.42578125" style="228" bestFit="1" customWidth="1"/>
    <col min="7625" max="7626" width="5.7109375" style="228" bestFit="1" customWidth="1"/>
    <col min="7627" max="7661" width="6.7109375" style="228" customWidth="1"/>
    <col min="7662" max="7662" width="5.7109375" style="228" bestFit="1" customWidth="1"/>
    <col min="7663" max="7665" width="5.7109375" style="228" customWidth="1"/>
    <col min="7666" max="7666" width="6.7109375" style="228" bestFit="1" customWidth="1"/>
    <col min="7667" max="7673" width="6.7109375" style="228" customWidth="1"/>
    <col min="7674" max="7674" width="5.5703125" style="228" bestFit="1" customWidth="1"/>
    <col min="7675" max="7675" width="6.7109375" style="228" customWidth="1"/>
    <col min="7676" max="7829" width="9.140625" style="228"/>
    <col min="7830" max="7830" width="44.85546875" style="228" customWidth="1"/>
    <col min="7831" max="7871" width="6.7109375" style="228" customWidth="1"/>
    <col min="7872" max="7872" width="5.42578125" style="228" bestFit="1" customWidth="1"/>
    <col min="7873" max="7874" width="5.7109375" style="228" bestFit="1" customWidth="1"/>
    <col min="7875" max="7875" width="5.5703125" style="228" bestFit="1" customWidth="1"/>
    <col min="7876" max="7876" width="5.42578125" style="228" bestFit="1" customWidth="1"/>
    <col min="7877" max="7878" width="5.7109375" style="228" bestFit="1" customWidth="1"/>
    <col min="7879" max="7879" width="5.28515625" style="228" bestFit="1" customWidth="1"/>
    <col min="7880" max="7880" width="5.42578125" style="228" bestFit="1" customWidth="1"/>
    <col min="7881" max="7882" width="5.7109375" style="228" bestFit="1" customWidth="1"/>
    <col min="7883" max="7917" width="6.7109375" style="228" customWidth="1"/>
    <col min="7918" max="7918" width="5.7109375" style="228" bestFit="1" customWidth="1"/>
    <col min="7919" max="7921" width="5.7109375" style="228" customWidth="1"/>
    <col min="7922" max="7922" width="6.7109375" style="228" bestFit="1" customWidth="1"/>
    <col min="7923" max="7929" width="6.7109375" style="228" customWidth="1"/>
    <col min="7930" max="7930" width="5.5703125" style="228" bestFit="1" customWidth="1"/>
    <col min="7931" max="7931" width="6.7109375" style="228" customWidth="1"/>
    <col min="7932" max="8085" width="9.140625" style="228"/>
    <col min="8086" max="8086" width="44.85546875" style="228" customWidth="1"/>
    <col min="8087" max="8127" width="6.7109375" style="228" customWidth="1"/>
    <col min="8128" max="8128" width="5.42578125" style="228" bestFit="1" customWidth="1"/>
    <col min="8129" max="8130" width="5.7109375" style="228" bestFit="1" customWidth="1"/>
    <col min="8131" max="8131" width="5.5703125" style="228" bestFit="1" customWidth="1"/>
    <col min="8132" max="8132" width="5.42578125" style="228" bestFit="1" customWidth="1"/>
    <col min="8133" max="8134" width="5.7109375" style="228" bestFit="1" customWidth="1"/>
    <col min="8135" max="8135" width="5.28515625" style="228" bestFit="1" customWidth="1"/>
    <col min="8136" max="8136" width="5.42578125" style="228" bestFit="1" customWidth="1"/>
    <col min="8137" max="8138" width="5.7109375" style="228" bestFit="1" customWidth="1"/>
    <col min="8139" max="8173" width="6.7109375" style="228" customWidth="1"/>
    <col min="8174" max="8174" width="5.7109375" style="228" bestFit="1" customWidth="1"/>
    <col min="8175" max="8177" width="5.7109375" style="228" customWidth="1"/>
    <col min="8178" max="8178" width="6.7109375" style="228" bestFit="1" customWidth="1"/>
    <col min="8179" max="8185" width="6.7109375" style="228" customWidth="1"/>
    <col min="8186" max="8186" width="5.5703125" style="228" bestFit="1" customWidth="1"/>
    <col min="8187" max="8187" width="6.7109375" style="228" customWidth="1"/>
    <col min="8188" max="8341" width="9.140625" style="228"/>
    <col min="8342" max="8342" width="44.85546875" style="228" customWidth="1"/>
    <col min="8343" max="8383" width="6.7109375" style="228" customWidth="1"/>
    <col min="8384" max="8384" width="5.42578125" style="228" bestFit="1" customWidth="1"/>
    <col min="8385" max="8386" width="5.7109375" style="228" bestFit="1" customWidth="1"/>
    <col min="8387" max="8387" width="5.5703125" style="228" bestFit="1" customWidth="1"/>
    <col min="8388" max="8388" width="5.42578125" style="228" bestFit="1" customWidth="1"/>
    <col min="8389" max="8390" width="5.7109375" style="228" bestFit="1" customWidth="1"/>
    <col min="8391" max="8391" width="5.28515625" style="228" bestFit="1" customWidth="1"/>
    <col min="8392" max="8392" width="5.42578125" style="228" bestFit="1" customWidth="1"/>
    <col min="8393" max="8394" width="5.7109375" style="228" bestFit="1" customWidth="1"/>
    <col min="8395" max="8429" width="6.7109375" style="228" customWidth="1"/>
    <col min="8430" max="8430" width="5.7109375" style="228" bestFit="1" customWidth="1"/>
    <col min="8431" max="8433" width="5.7109375" style="228" customWidth="1"/>
    <col min="8434" max="8434" width="6.7109375" style="228" bestFit="1" customWidth="1"/>
    <col min="8435" max="8441" width="6.7109375" style="228" customWidth="1"/>
    <col min="8442" max="8442" width="5.5703125" style="228" bestFit="1" customWidth="1"/>
    <col min="8443" max="8443" width="6.7109375" style="228" customWidth="1"/>
    <col min="8444" max="8597" width="9.140625" style="228"/>
    <col min="8598" max="8598" width="44.85546875" style="228" customWidth="1"/>
    <col min="8599" max="8639" width="6.7109375" style="228" customWidth="1"/>
    <col min="8640" max="8640" width="5.42578125" style="228" bestFit="1" customWidth="1"/>
    <col min="8641" max="8642" width="5.7109375" style="228" bestFit="1" customWidth="1"/>
    <col min="8643" max="8643" width="5.5703125" style="228" bestFit="1" customWidth="1"/>
    <col min="8644" max="8644" width="5.42578125" style="228" bestFit="1" customWidth="1"/>
    <col min="8645" max="8646" width="5.7109375" style="228" bestFit="1" customWidth="1"/>
    <col min="8647" max="8647" width="5.28515625" style="228" bestFit="1" customWidth="1"/>
    <col min="8648" max="8648" width="5.42578125" style="228" bestFit="1" customWidth="1"/>
    <col min="8649" max="8650" width="5.7109375" style="228" bestFit="1" customWidth="1"/>
    <col min="8651" max="8685" width="6.7109375" style="228" customWidth="1"/>
    <col min="8686" max="8686" width="5.7109375" style="228" bestFit="1" customWidth="1"/>
    <col min="8687" max="8689" width="5.7109375" style="228" customWidth="1"/>
    <col min="8690" max="8690" width="6.7109375" style="228" bestFit="1" customWidth="1"/>
    <col min="8691" max="8697" width="6.7109375" style="228" customWidth="1"/>
    <col min="8698" max="8698" width="5.5703125" style="228" bestFit="1" customWidth="1"/>
    <col min="8699" max="8699" width="6.7109375" style="228" customWidth="1"/>
    <col min="8700" max="8853" width="9.140625" style="228"/>
    <col min="8854" max="8854" width="44.85546875" style="228" customWidth="1"/>
    <col min="8855" max="8895" width="6.7109375" style="228" customWidth="1"/>
    <col min="8896" max="8896" width="5.42578125" style="228" bestFit="1" customWidth="1"/>
    <col min="8897" max="8898" width="5.7109375" style="228" bestFit="1" customWidth="1"/>
    <col min="8899" max="8899" width="5.5703125" style="228" bestFit="1" customWidth="1"/>
    <col min="8900" max="8900" width="5.42578125" style="228" bestFit="1" customWidth="1"/>
    <col min="8901" max="8902" width="5.7109375" style="228" bestFit="1" customWidth="1"/>
    <col min="8903" max="8903" width="5.28515625" style="228" bestFit="1" customWidth="1"/>
    <col min="8904" max="8904" width="5.42578125" style="228" bestFit="1" customWidth="1"/>
    <col min="8905" max="8906" width="5.7109375" style="228" bestFit="1" customWidth="1"/>
    <col min="8907" max="8941" width="6.7109375" style="228" customWidth="1"/>
    <col min="8942" max="8942" width="5.7109375" style="228" bestFit="1" customWidth="1"/>
    <col min="8943" max="8945" width="5.7109375" style="228" customWidth="1"/>
    <col min="8946" max="8946" width="6.7109375" style="228" bestFit="1" customWidth="1"/>
    <col min="8947" max="8953" width="6.7109375" style="228" customWidth="1"/>
    <col min="8954" max="8954" width="5.5703125" style="228" bestFit="1" customWidth="1"/>
    <col min="8955" max="8955" width="6.7109375" style="228" customWidth="1"/>
    <col min="8956" max="9109" width="9.140625" style="228"/>
    <col min="9110" max="9110" width="44.85546875" style="228" customWidth="1"/>
    <col min="9111" max="9151" width="6.7109375" style="228" customWidth="1"/>
    <col min="9152" max="9152" width="5.42578125" style="228" bestFit="1" customWidth="1"/>
    <col min="9153" max="9154" width="5.7109375" style="228" bestFit="1" customWidth="1"/>
    <col min="9155" max="9155" width="5.5703125" style="228" bestFit="1" customWidth="1"/>
    <col min="9156" max="9156" width="5.42578125" style="228" bestFit="1" customWidth="1"/>
    <col min="9157" max="9158" width="5.7109375" style="228" bestFit="1" customWidth="1"/>
    <col min="9159" max="9159" width="5.28515625" style="228" bestFit="1" customWidth="1"/>
    <col min="9160" max="9160" width="5.42578125" style="228" bestFit="1" customWidth="1"/>
    <col min="9161" max="9162" width="5.7109375" style="228" bestFit="1" customWidth="1"/>
    <col min="9163" max="9197" width="6.7109375" style="228" customWidth="1"/>
    <col min="9198" max="9198" width="5.7109375" style="228" bestFit="1" customWidth="1"/>
    <col min="9199" max="9201" width="5.7109375" style="228" customWidth="1"/>
    <col min="9202" max="9202" width="6.7109375" style="228" bestFit="1" customWidth="1"/>
    <col min="9203" max="9209" width="6.7109375" style="228" customWidth="1"/>
    <col min="9210" max="9210" width="5.5703125" style="228" bestFit="1" customWidth="1"/>
    <col min="9211" max="9211" width="6.7109375" style="228" customWidth="1"/>
    <col min="9212" max="9365" width="9.140625" style="228"/>
    <col min="9366" max="9366" width="44.85546875" style="228" customWidth="1"/>
    <col min="9367" max="9407" width="6.7109375" style="228" customWidth="1"/>
    <col min="9408" max="9408" width="5.42578125" style="228" bestFit="1" customWidth="1"/>
    <col min="9409" max="9410" width="5.7109375" style="228" bestFit="1" customWidth="1"/>
    <col min="9411" max="9411" width="5.5703125" style="228" bestFit="1" customWidth="1"/>
    <col min="9412" max="9412" width="5.42578125" style="228" bestFit="1" customWidth="1"/>
    <col min="9413" max="9414" width="5.7109375" style="228" bestFit="1" customWidth="1"/>
    <col min="9415" max="9415" width="5.28515625" style="228" bestFit="1" customWidth="1"/>
    <col min="9416" max="9416" width="5.42578125" style="228" bestFit="1" customWidth="1"/>
    <col min="9417" max="9418" width="5.7109375" style="228" bestFit="1" customWidth="1"/>
    <col min="9419" max="9453" width="6.7109375" style="228" customWidth="1"/>
    <col min="9454" max="9454" width="5.7109375" style="228" bestFit="1" customWidth="1"/>
    <col min="9455" max="9457" width="5.7109375" style="228" customWidth="1"/>
    <col min="9458" max="9458" width="6.7109375" style="228" bestFit="1" customWidth="1"/>
    <col min="9459" max="9465" width="6.7109375" style="228" customWidth="1"/>
    <col min="9466" max="9466" width="5.5703125" style="228" bestFit="1" customWidth="1"/>
    <col min="9467" max="9467" width="6.7109375" style="228" customWidth="1"/>
    <col min="9468" max="9621" width="9.140625" style="228"/>
    <col min="9622" max="9622" width="44.85546875" style="228" customWidth="1"/>
    <col min="9623" max="9663" width="6.7109375" style="228" customWidth="1"/>
    <col min="9664" max="9664" width="5.42578125" style="228" bestFit="1" customWidth="1"/>
    <col min="9665" max="9666" width="5.7109375" style="228" bestFit="1" customWidth="1"/>
    <col min="9667" max="9667" width="5.5703125" style="228" bestFit="1" customWidth="1"/>
    <col min="9668" max="9668" width="5.42578125" style="228" bestFit="1" customWidth="1"/>
    <col min="9669" max="9670" width="5.7109375" style="228" bestFit="1" customWidth="1"/>
    <col min="9671" max="9671" width="5.28515625" style="228" bestFit="1" customWidth="1"/>
    <col min="9672" max="9672" width="5.42578125" style="228" bestFit="1" customWidth="1"/>
    <col min="9673" max="9674" width="5.7109375" style="228" bestFit="1" customWidth="1"/>
    <col min="9675" max="9709" width="6.7109375" style="228" customWidth="1"/>
    <col min="9710" max="9710" width="5.7109375" style="228" bestFit="1" customWidth="1"/>
    <col min="9711" max="9713" width="5.7109375" style="228" customWidth="1"/>
    <col min="9714" max="9714" width="6.7109375" style="228" bestFit="1" customWidth="1"/>
    <col min="9715" max="9721" width="6.7109375" style="228" customWidth="1"/>
    <col min="9722" max="9722" width="5.5703125" style="228" bestFit="1" customWidth="1"/>
    <col min="9723" max="9723" width="6.7109375" style="228" customWidth="1"/>
    <col min="9724" max="9877" width="9.140625" style="228"/>
    <col min="9878" max="9878" width="44.85546875" style="228" customWidth="1"/>
    <col min="9879" max="9919" width="6.7109375" style="228" customWidth="1"/>
    <col min="9920" max="9920" width="5.42578125" style="228" bestFit="1" customWidth="1"/>
    <col min="9921" max="9922" width="5.7109375" style="228" bestFit="1" customWidth="1"/>
    <col min="9923" max="9923" width="5.5703125" style="228" bestFit="1" customWidth="1"/>
    <col min="9924" max="9924" width="5.42578125" style="228" bestFit="1" customWidth="1"/>
    <col min="9925" max="9926" width="5.7109375" style="228" bestFit="1" customWidth="1"/>
    <col min="9927" max="9927" width="5.28515625" style="228" bestFit="1" customWidth="1"/>
    <col min="9928" max="9928" width="5.42578125" style="228" bestFit="1" customWidth="1"/>
    <col min="9929" max="9930" width="5.7109375" style="228" bestFit="1" customWidth="1"/>
    <col min="9931" max="9965" width="6.7109375" style="228" customWidth="1"/>
    <col min="9966" max="9966" width="5.7109375" style="228" bestFit="1" customWidth="1"/>
    <col min="9967" max="9969" width="5.7109375" style="228" customWidth="1"/>
    <col min="9970" max="9970" width="6.7109375" style="228" bestFit="1" customWidth="1"/>
    <col min="9971" max="9977" width="6.7109375" style="228" customWidth="1"/>
    <col min="9978" max="9978" width="5.5703125" style="228" bestFit="1" customWidth="1"/>
    <col min="9979" max="9979" width="6.7109375" style="228" customWidth="1"/>
    <col min="9980" max="10133" width="9.140625" style="228"/>
    <col min="10134" max="10134" width="44.85546875" style="228" customWidth="1"/>
    <col min="10135" max="10175" width="6.7109375" style="228" customWidth="1"/>
    <col min="10176" max="10176" width="5.42578125" style="228" bestFit="1" customWidth="1"/>
    <col min="10177" max="10178" width="5.7109375" style="228" bestFit="1" customWidth="1"/>
    <col min="10179" max="10179" width="5.5703125" style="228" bestFit="1" customWidth="1"/>
    <col min="10180" max="10180" width="5.42578125" style="228" bestFit="1" customWidth="1"/>
    <col min="10181" max="10182" width="5.7109375" style="228" bestFit="1" customWidth="1"/>
    <col min="10183" max="10183" width="5.28515625" style="228" bestFit="1" customWidth="1"/>
    <col min="10184" max="10184" width="5.42578125" style="228" bestFit="1" customWidth="1"/>
    <col min="10185" max="10186" width="5.7109375" style="228" bestFit="1" customWidth="1"/>
    <col min="10187" max="10221" width="6.7109375" style="228" customWidth="1"/>
    <col min="10222" max="10222" width="5.7109375" style="228" bestFit="1" customWidth="1"/>
    <col min="10223" max="10225" width="5.7109375" style="228" customWidth="1"/>
    <col min="10226" max="10226" width="6.7109375" style="228" bestFit="1" customWidth="1"/>
    <col min="10227" max="10233" width="6.7109375" style="228" customWidth="1"/>
    <col min="10234" max="10234" width="5.5703125" style="228" bestFit="1" customWidth="1"/>
    <col min="10235" max="10235" width="6.7109375" style="228" customWidth="1"/>
    <col min="10236" max="10389" width="9.140625" style="228"/>
    <col min="10390" max="10390" width="44.85546875" style="228" customWidth="1"/>
    <col min="10391" max="10431" width="6.7109375" style="228" customWidth="1"/>
    <col min="10432" max="10432" width="5.42578125" style="228" bestFit="1" customWidth="1"/>
    <col min="10433" max="10434" width="5.7109375" style="228" bestFit="1" customWidth="1"/>
    <col min="10435" max="10435" width="5.5703125" style="228" bestFit="1" customWidth="1"/>
    <col min="10436" max="10436" width="5.42578125" style="228" bestFit="1" customWidth="1"/>
    <col min="10437" max="10438" width="5.7109375" style="228" bestFit="1" customWidth="1"/>
    <col min="10439" max="10439" width="5.28515625" style="228" bestFit="1" customWidth="1"/>
    <col min="10440" max="10440" width="5.42578125" style="228" bestFit="1" customWidth="1"/>
    <col min="10441" max="10442" width="5.7109375" style="228" bestFit="1" customWidth="1"/>
    <col min="10443" max="10477" width="6.7109375" style="228" customWidth="1"/>
    <col min="10478" max="10478" width="5.7109375" style="228" bestFit="1" customWidth="1"/>
    <col min="10479" max="10481" width="5.7109375" style="228" customWidth="1"/>
    <col min="10482" max="10482" width="6.7109375" style="228" bestFit="1" customWidth="1"/>
    <col min="10483" max="10489" width="6.7109375" style="228" customWidth="1"/>
    <col min="10490" max="10490" width="5.5703125" style="228" bestFit="1" customWidth="1"/>
    <col min="10491" max="10491" width="6.7109375" style="228" customWidth="1"/>
    <col min="10492" max="10645" width="9.140625" style="228"/>
    <col min="10646" max="10646" width="44.85546875" style="228" customWidth="1"/>
    <col min="10647" max="10687" width="6.7109375" style="228" customWidth="1"/>
    <col min="10688" max="10688" width="5.42578125" style="228" bestFit="1" customWidth="1"/>
    <col min="10689" max="10690" width="5.7109375" style="228" bestFit="1" customWidth="1"/>
    <col min="10691" max="10691" width="5.5703125" style="228" bestFit="1" customWidth="1"/>
    <col min="10692" max="10692" width="5.42578125" style="228" bestFit="1" customWidth="1"/>
    <col min="10693" max="10694" width="5.7109375" style="228" bestFit="1" customWidth="1"/>
    <col min="10695" max="10695" width="5.28515625" style="228" bestFit="1" customWidth="1"/>
    <col min="10696" max="10696" width="5.42578125" style="228" bestFit="1" customWidth="1"/>
    <col min="10697" max="10698" width="5.7109375" style="228" bestFit="1" customWidth="1"/>
    <col min="10699" max="10733" width="6.7109375" style="228" customWidth="1"/>
    <col min="10734" max="10734" width="5.7109375" style="228" bestFit="1" customWidth="1"/>
    <col min="10735" max="10737" width="5.7109375" style="228" customWidth="1"/>
    <col min="10738" max="10738" width="6.7109375" style="228" bestFit="1" customWidth="1"/>
    <col min="10739" max="10745" width="6.7109375" style="228" customWidth="1"/>
    <col min="10746" max="10746" width="5.5703125" style="228" bestFit="1" customWidth="1"/>
    <col min="10747" max="10747" width="6.7109375" style="228" customWidth="1"/>
    <col min="10748" max="10901" width="9.140625" style="228"/>
    <col min="10902" max="10902" width="44.85546875" style="228" customWidth="1"/>
    <col min="10903" max="10943" width="6.7109375" style="228" customWidth="1"/>
    <col min="10944" max="10944" width="5.42578125" style="228" bestFit="1" customWidth="1"/>
    <col min="10945" max="10946" width="5.7109375" style="228" bestFit="1" customWidth="1"/>
    <col min="10947" max="10947" width="5.5703125" style="228" bestFit="1" customWidth="1"/>
    <col min="10948" max="10948" width="5.42578125" style="228" bestFit="1" customWidth="1"/>
    <col min="10949" max="10950" width="5.7109375" style="228" bestFit="1" customWidth="1"/>
    <col min="10951" max="10951" width="5.28515625" style="228" bestFit="1" customWidth="1"/>
    <col min="10952" max="10952" width="5.42578125" style="228" bestFit="1" customWidth="1"/>
    <col min="10953" max="10954" width="5.7109375" style="228" bestFit="1" customWidth="1"/>
    <col min="10955" max="10989" width="6.7109375" style="228" customWidth="1"/>
    <col min="10990" max="10990" width="5.7109375" style="228" bestFit="1" customWidth="1"/>
    <col min="10991" max="10993" width="5.7109375" style="228" customWidth="1"/>
    <col min="10994" max="10994" width="6.7109375" style="228" bestFit="1" customWidth="1"/>
    <col min="10995" max="11001" width="6.7109375" style="228" customWidth="1"/>
    <col min="11002" max="11002" width="5.5703125" style="228" bestFit="1" customWidth="1"/>
    <col min="11003" max="11003" width="6.7109375" style="228" customWidth="1"/>
    <col min="11004" max="11157" width="9.140625" style="228"/>
    <col min="11158" max="11158" width="44.85546875" style="228" customWidth="1"/>
    <col min="11159" max="11199" width="6.7109375" style="228" customWidth="1"/>
    <col min="11200" max="11200" width="5.42578125" style="228" bestFit="1" customWidth="1"/>
    <col min="11201" max="11202" width="5.7109375" style="228" bestFit="1" customWidth="1"/>
    <col min="11203" max="11203" width="5.5703125" style="228" bestFit="1" customWidth="1"/>
    <col min="11204" max="11204" width="5.42578125" style="228" bestFit="1" customWidth="1"/>
    <col min="11205" max="11206" width="5.7109375" style="228" bestFit="1" customWidth="1"/>
    <col min="11207" max="11207" width="5.28515625" style="228" bestFit="1" customWidth="1"/>
    <col min="11208" max="11208" width="5.42578125" style="228" bestFit="1" customWidth="1"/>
    <col min="11209" max="11210" width="5.7109375" style="228" bestFit="1" customWidth="1"/>
    <col min="11211" max="11245" width="6.7109375" style="228" customWidth="1"/>
    <col min="11246" max="11246" width="5.7109375" style="228" bestFit="1" customWidth="1"/>
    <col min="11247" max="11249" width="5.7109375" style="228" customWidth="1"/>
    <col min="11250" max="11250" width="6.7109375" style="228" bestFit="1" customWidth="1"/>
    <col min="11251" max="11257" width="6.7109375" style="228" customWidth="1"/>
    <col min="11258" max="11258" width="5.5703125" style="228" bestFit="1" customWidth="1"/>
    <col min="11259" max="11259" width="6.7109375" style="228" customWidth="1"/>
    <col min="11260" max="11413" width="9.140625" style="228"/>
    <col min="11414" max="11414" width="44.85546875" style="228" customWidth="1"/>
    <col min="11415" max="11455" width="6.7109375" style="228" customWidth="1"/>
    <col min="11456" max="11456" width="5.42578125" style="228" bestFit="1" customWidth="1"/>
    <col min="11457" max="11458" width="5.7109375" style="228" bestFit="1" customWidth="1"/>
    <col min="11459" max="11459" width="5.5703125" style="228" bestFit="1" customWidth="1"/>
    <col min="11460" max="11460" width="5.42578125" style="228" bestFit="1" customWidth="1"/>
    <col min="11461" max="11462" width="5.7109375" style="228" bestFit="1" customWidth="1"/>
    <col min="11463" max="11463" width="5.28515625" style="228" bestFit="1" customWidth="1"/>
    <col min="11464" max="11464" width="5.42578125" style="228" bestFit="1" customWidth="1"/>
    <col min="11465" max="11466" width="5.7109375" style="228" bestFit="1" customWidth="1"/>
    <col min="11467" max="11501" width="6.7109375" style="228" customWidth="1"/>
    <col min="11502" max="11502" width="5.7109375" style="228" bestFit="1" customWidth="1"/>
    <col min="11503" max="11505" width="5.7109375" style="228" customWidth="1"/>
    <col min="11506" max="11506" width="6.7109375" style="228" bestFit="1" customWidth="1"/>
    <col min="11507" max="11513" width="6.7109375" style="228" customWidth="1"/>
    <col min="11514" max="11514" width="5.5703125" style="228" bestFit="1" customWidth="1"/>
    <col min="11515" max="11515" width="6.7109375" style="228" customWidth="1"/>
    <col min="11516" max="11669" width="9.140625" style="228"/>
    <col min="11670" max="11670" width="44.85546875" style="228" customWidth="1"/>
    <col min="11671" max="11711" width="6.7109375" style="228" customWidth="1"/>
    <col min="11712" max="11712" width="5.42578125" style="228" bestFit="1" customWidth="1"/>
    <col min="11713" max="11714" width="5.7109375" style="228" bestFit="1" customWidth="1"/>
    <col min="11715" max="11715" width="5.5703125" style="228" bestFit="1" customWidth="1"/>
    <col min="11716" max="11716" width="5.42578125" style="228" bestFit="1" customWidth="1"/>
    <col min="11717" max="11718" width="5.7109375" style="228" bestFit="1" customWidth="1"/>
    <col min="11719" max="11719" width="5.28515625" style="228" bestFit="1" customWidth="1"/>
    <col min="11720" max="11720" width="5.42578125" style="228" bestFit="1" customWidth="1"/>
    <col min="11721" max="11722" width="5.7109375" style="228" bestFit="1" customWidth="1"/>
    <col min="11723" max="11757" width="6.7109375" style="228" customWidth="1"/>
    <col min="11758" max="11758" width="5.7109375" style="228" bestFit="1" customWidth="1"/>
    <col min="11759" max="11761" width="5.7109375" style="228" customWidth="1"/>
    <col min="11762" max="11762" width="6.7109375" style="228" bestFit="1" customWidth="1"/>
    <col min="11763" max="11769" width="6.7109375" style="228" customWidth="1"/>
    <col min="11770" max="11770" width="5.5703125" style="228" bestFit="1" customWidth="1"/>
    <col min="11771" max="11771" width="6.7109375" style="228" customWidth="1"/>
    <col min="11772" max="11925" width="9.140625" style="228"/>
    <col min="11926" max="11926" width="44.85546875" style="228" customWidth="1"/>
    <col min="11927" max="11967" width="6.7109375" style="228" customWidth="1"/>
    <col min="11968" max="11968" width="5.42578125" style="228" bestFit="1" customWidth="1"/>
    <col min="11969" max="11970" width="5.7109375" style="228" bestFit="1" customWidth="1"/>
    <col min="11971" max="11971" width="5.5703125" style="228" bestFit="1" customWidth="1"/>
    <col min="11972" max="11972" width="5.42578125" style="228" bestFit="1" customWidth="1"/>
    <col min="11973" max="11974" width="5.7109375" style="228" bestFit="1" customWidth="1"/>
    <col min="11975" max="11975" width="5.28515625" style="228" bestFit="1" customWidth="1"/>
    <col min="11976" max="11976" width="5.42578125" style="228" bestFit="1" customWidth="1"/>
    <col min="11977" max="11978" width="5.7109375" style="228" bestFit="1" customWidth="1"/>
    <col min="11979" max="12013" width="6.7109375" style="228" customWidth="1"/>
    <col min="12014" max="12014" width="5.7109375" style="228" bestFit="1" customWidth="1"/>
    <col min="12015" max="12017" width="5.7109375" style="228" customWidth="1"/>
    <col min="12018" max="12018" width="6.7109375" style="228" bestFit="1" customWidth="1"/>
    <col min="12019" max="12025" width="6.7109375" style="228" customWidth="1"/>
    <col min="12026" max="12026" width="5.5703125" style="228" bestFit="1" customWidth="1"/>
    <col min="12027" max="12027" width="6.7109375" style="228" customWidth="1"/>
    <col min="12028" max="12181" width="9.140625" style="228"/>
    <col min="12182" max="12182" width="44.85546875" style="228" customWidth="1"/>
    <col min="12183" max="12223" width="6.7109375" style="228" customWidth="1"/>
    <col min="12224" max="12224" width="5.42578125" style="228" bestFit="1" customWidth="1"/>
    <col min="12225" max="12226" width="5.7109375" style="228" bestFit="1" customWidth="1"/>
    <col min="12227" max="12227" width="5.5703125" style="228" bestFit="1" customWidth="1"/>
    <col min="12228" max="12228" width="5.42578125" style="228" bestFit="1" customWidth="1"/>
    <col min="12229" max="12230" width="5.7109375" style="228" bestFit="1" customWidth="1"/>
    <col min="12231" max="12231" width="5.28515625" style="228" bestFit="1" customWidth="1"/>
    <col min="12232" max="12232" width="5.42578125" style="228" bestFit="1" customWidth="1"/>
    <col min="12233" max="12234" width="5.7109375" style="228" bestFit="1" customWidth="1"/>
    <col min="12235" max="12269" width="6.7109375" style="228" customWidth="1"/>
    <col min="12270" max="12270" width="5.7109375" style="228" bestFit="1" customWidth="1"/>
    <col min="12271" max="12273" width="5.7109375" style="228" customWidth="1"/>
    <col min="12274" max="12274" width="6.7109375" style="228" bestFit="1" customWidth="1"/>
    <col min="12275" max="12281" width="6.7109375" style="228" customWidth="1"/>
    <col min="12282" max="12282" width="5.5703125" style="228" bestFit="1" customWidth="1"/>
    <col min="12283" max="12283" width="6.7109375" style="228" customWidth="1"/>
    <col min="12284" max="12437" width="9.140625" style="228"/>
    <col min="12438" max="12438" width="44.85546875" style="228" customWidth="1"/>
    <col min="12439" max="12479" width="6.7109375" style="228" customWidth="1"/>
    <col min="12480" max="12480" width="5.42578125" style="228" bestFit="1" customWidth="1"/>
    <col min="12481" max="12482" width="5.7109375" style="228" bestFit="1" customWidth="1"/>
    <col min="12483" max="12483" width="5.5703125" style="228" bestFit="1" customWidth="1"/>
    <col min="12484" max="12484" width="5.42578125" style="228" bestFit="1" customWidth="1"/>
    <col min="12485" max="12486" width="5.7109375" style="228" bestFit="1" customWidth="1"/>
    <col min="12487" max="12487" width="5.28515625" style="228" bestFit="1" customWidth="1"/>
    <col min="12488" max="12488" width="5.42578125" style="228" bestFit="1" customWidth="1"/>
    <col min="12489" max="12490" width="5.7109375" style="228" bestFit="1" customWidth="1"/>
    <col min="12491" max="12525" width="6.7109375" style="228" customWidth="1"/>
    <col min="12526" max="12526" width="5.7109375" style="228" bestFit="1" customWidth="1"/>
    <col min="12527" max="12529" width="5.7109375" style="228" customWidth="1"/>
    <col min="12530" max="12530" width="6.7109375" style="228" bestFit="1" customWidth="1"/>
    <col min="12531" max="12537" width="6.7109375" style="228" customWidth="1"/>
    <col min="12538" max="12538" width="5.5703125" style="228" bestFit="1" customWidth="1"/>
    <col min="12539" max="12539" width="6.7109375" style="228" customWidth="1"/>
    <col min="12540" max="12693" width="9.140625" style="228"/>
    <col min="12694" max="12694" width="44.85546875" style="228" customWidth="1"/>
    <col min="12695" max="12735" width="6.7109375" style="228" customWidth="1"/>
    <col min="12736" max="12736" width="5.42578125" style="228" bestFit="1" customWidth="1"/>
    <col min="12737" max="12738" width="5.7109375" style="228" bestFit="1" customWidth="1"/>
    <col min="12739" max="12739" width="5.5703125" style="228" bestFit="1" customWidth="1"/>
    <col min="12740" max="12740" width="5.42578125" style="228" bestFit="1" customWidth="1"/>
    <col min="12741" max="12742" width="5.7109375" style="228" bestFit="1" customWidth="1"/>
    <col min="12743" max="12743" width="5.28515625" style="228" bestFit="1" customWidth="1"/>
    <col min="12744" max="12744" width="5.42578125" style="228" bestFit="1" customWidth="1"/>
    <col min="12745" max="12746" width="5.7109375" style="228" bestFit="1" customWidth="1"/>
    <col min="12747" max="12781" width="6.7109375" style="228" customWidth="1"/>
    <col min="12782" max="12782" width="5.7109375" style="228" bestFit="1" customWidth="1"/>
    <col min="12783" max="12785" width="5.7109375" style="228" customWidth="1"/>
    <col min="12786" max="12786" width="6.7109375" style="228" bestFit="1" customWidth="1"/>
    <col min="12787" max="12793" width="6.7109375" style="228" customWidth="1"/>
    <col min="12794" max="12794" width="5.5703125" style="228" bestFit="1" customWidth="1"/>
    <col min="12795" max="12795" width="6.7109375" style="228" customWidth="1"/>
    <col min="12796" max="12949" width="9.140625" style="228"/>
    <col min="12950" max="12950" width="44.85546875" style="228" customWidth="1"/>
    <col min="12951" max="12991" width="6.7109375" style="228" customWidth="1"/>
    <col min="12992" max="12992" width="5.42578125" style="228" bestFit="1" customWidth="1"/>
    <col min="12993" max="12994" width="5.7109375" style="228" bestFit="1" customWidth="1"/>
    <col min="12995" max="12995" width="5.5703125" style="228" bestFit="1" customWidth="1"/>
    <col min="12996" max="12996" width="5.42578125" style="228" bestFit="1" customWidth="1"/>
    <col min="12997" max="12998" width="5.7109375" style="228" bestFit="1" customWidth="1"/>
    <col min="12999" max="12999" width="5.28515625" style="228" bestFit="1" customWidth="1"/>
    <col min="13000" max="13000" width="5.42578125" style="228" bestFit="1" customWidth="1"/>
    <col min="13001" max="13002" width="5.7109375" style="228" bestFit="1" customWidth="1"/>
    <col min="13003" max="13037" width="6.7109375" style="228" customWidth="1"/>
    <col min="13038" max="13038" width="5.7109375" style="228" bestFit="1" customWidth="1"/>
    <col min="13039" max="13041" width="5.7109375" style="228" customWidth="1"/>
    <col min="13042" max="13042" width="6.7109375" style="228" bestFit="1" customWidth="1"/>
    <col min="13043" max="13049" width="6.7109375" style="228" customWidth="1"/>
    <col min="13050" max="13050" width="5.5703125" style="228" bestFit="1" customWidth="1"/>
    <col min="13051" max="13051" width="6.7109375" style="228" customWidth="1"/>
    <col min="13052" max="13205" width="9.140625" style="228"/>
    <col min="13206" max="13206" width="44.85546875" style="228" customWidth="1"/>
    <col min="13207" max="13247" width="6.7109375" style="228" customWidth="1"/>
    <col min="13248" max="13248" width="5.42578125" style="228" bestFit="1" customWidth="1"/>
    <col min="13249" max="13250" width="5.7109375" style="228" bestFit="1" customWidth="1"/>
    <col min="13251" max="13251" width="5.5703125" style="228" bestFit="1" customWidth="1"/>
    <col min="13252" max="13252" width="5.42578125" style="228" bestFit="1" customWidth="1"/>
    <col min="13253" max="13254" width="5.7109375" style="228" bestFit="1" customWidth="1"/>
    <col min="13255" max="13255" width="5.28515625" style="228" bestFit="1" customWidth="1"/>
    <col min="13256" max="13256" width="5.42578125" style="228" bestFit="1" customWidth="1"/>
    <col min="13257" max="13258" width="5.7109375" style="228" bestFit="1" customWidth="1"/>
    <col min="13259" max="13293" width="6.7109375" style="228" customWidth="1"/>
    <col min="13294" max="13294" width="5.7109375" style="228" bestFit="1" customWidth="1"/>
    <col min="13295" max="13297" width="5.7109375" style="228" customWidth="1"/>
    <col min="13298" max="13298" width="6.7109375" style="228" bestFit="1" customWidth="1"/>
    <col min="13299" max="13305" width="6.7109375" style="228" customWidth="1"/>
    <col min="13306" max="13306" width="5.5703125" style="228" bestFit="1" customWidth="1"/>
    <col min="13307" max="13307" width="6.7109375" style="228" customWidth="1"/>
    <col min="13308" max="13461" width="9.140625" style="228"/>
    <col min="13462" max="13462" width="44.85546875" style="228" customWidth="1"/>
    <col min="13463" max="13503" width="6.7109375" style="228" customWidth="1"/>
    <col min="13504" max="13504" width="5.42578125" style="228" bestFit="1" customWidth="1"/>
    <col min="13505" max="13506" width="5.7109375" style="228" bestFit="1" customWidth="1"/>
    <col min="13507" max="13507" width="5.5703125" style="228" bestFit="1" customWidth="1"/>
    <col min="13508" max="13508" width="5.42578125" style="228" bestFit="1" customWidth="1"/>
    <col min="13509" max="13510" width="5.7109375" style="228" bestFit="1" customWidth="1"/>
    <col min="13511" max="13511" width="5.28515625" style="228" bestFit="1" customWidth="1"/>
    <col min="13512" max="13512" width="5.42578125" style="228" bestFit="1" customWidth="1"/>
    <col min="13513" max="13514" width="5.7109375" style="228" bestFit="1" customWidth="1"/>
    <col min="13515" max="13549" width="6.7109375" style="228" customWidth="1"/>
    <col min="13550" max="13550" width="5.7109375" style="228" bestFit="1" customWidth="1"/>
    <col min="13551" max="13553" width="5.7109375" style="228" customWidth="1"/>
    <col min="13554" max="13554" width="6.7109375" style="228" bestFit="1" customWidth="1"/>
    <col min="13555" max="13561" width="6.7109375" style="228" customWidth="1"/>
    <col min="13562" max="13562" width="5.5703125" style="228" bestFit="1" customWidth="1"/>
    <col min="13563" max="13563" width="6.7109375" style="228" customWidth="1"/>
    <col min="13564" max="13717" width="9.140625" style="228"/>
    <col min="13718" max="13718" width="44.85546875" style="228" customWidth="1"/>
    <col min="13719" max="13759" width="6.7109375" style="228" customWidth="1"/>
    <col min="13760" max="13760" width="5.42578125" style="228" bestFit="1" customWidth="1"/>
    <col min="13761" max="13762" width="5.7109375" style="228" bestFit="1" customWidth="1"/>
    <col min="13763" max="13763" width="5.5703125" style="228" bestFit="1" customWidth="1"/>
    <col min="13764" max="13764" width="5.42578125" style="228" bestFit="1" customWidth="1"/>
    <col min="13765" max="13766" width="5.7109375" style="228" bestFit="1" customWidth="1"/>
    <col min="13767" max="13767" width="5.28515625" style="228" bestFit="1" customWidth="1"/>
    <col min="13768" max="13768" width="5.42578125" style="228" bestFit="1" customWidth="1"/>
    <col min="13769" max="13770" width="5.7109375" style="228" bestFit="1" customWidth="1"/>
    <col min="13771" max="13805" width="6.7109375" style="228" customWidth="1"/>
    <col min="13806" max="13806" width="5.7109375" style="228" bestFit="1" customWidth="1"/>
    <col min="13807" max="13809" width="5.7109375" style="228" customWidth="1"/>
    <col min="13810" max="13810" width="6.7109375" style="228" bestFit="1" customWidth="1"/>
    <col min="13811" max="13817" width="6.7109375" style="228" customWidth="1"/>
    <col min="13818" max="13818" width="5.5703125" style="228" bestFit="1" customWidth="1"/>
    <col min="13819" max="13819" width="6.7109375" style="228" customWidth="1"/>
    <col min="13820" max="13973" width="9.140625" style="228"/>
    <col min="13974" max="13974" width="44.85546875" style="228" customWidth="1"/>
    <col min="13975" max="14015" width="6.7109375" style="228" customWidth="1"/>
    <col min="14016" max="14016" width="5.42578125" style="228" bestFit="1" customWidth="1"/>
    <col min="14017" max="14018" width="5.7109375" style="228" bestFit="1" customWidth="1"/>
    <col min="14019" max="14019" width="5.5703125" style="228" bestFit="1" customWidth="1"/>
    <col min="14020" max="14020" width="5.42578125" style="228" bestFit="1" customWidth="1"/>
    <col min="14021" max="14022" width="5.7109375" style="228" bestFit="1" customWidth="1"/>
    <col min="14023" max="14023" width="5.28515625" style="228" bestFit="1" customWidth="1"/>
    <col min="14024" max="14024" width="5.42578125" style="228" bestFit="1" customWidth="1"/>
    <col min="14025" max="14026" width="5.7109375" style="228" bestFit="1" customWidth="1"/>
    <col min="14027" max="14061" width="6.7109375" style="228" customWidth="1"/>
    <col min="14062" max="14062" width="5.7109375" style="228" bestFit="1" customWidth="1"/>
    <col min="14063" max="14065" width="5.7109375" style="228" customWidth="1"/>
    <col min="14066" max="14066" width="6.7109375" style="228" bestFit="1" customWidth="1"/>
    <col min="14067" max="14073" width="6.7109375" style="228" customWidth="1"/>
    <col min="14074" max="14074" width="5.5703125" style="228" bestFit="1" customWidth="1"/>
    <col min="14075" max="14075" width="6.7109375" style="228" customWidth="1"/>
    <col min="14076" max="14229" width="9.140625" style="228"/>
    <col min="14230" max="14230" width="44.85546875" style="228" customWidth="1"/>
    <col min="14231" max="14271" width="6.7109375" style="228" customWidth="1"/>
    <col min="14272" max="14272" width="5.42578125" style="228" bestFit="1" customWidth="1"/>
    <col min="14273" max="14274" width="5.7109375" style="228" bestFit="1" customWidth="1"/>
    <col min="14275" max="14275" width="5.5703125" style="228" bestFit="1" customWidth="1"/>
    <col min="14276" max="14276" width="5.42578125" style="228" bestFit="1" customWidth="1"/>
    <col min="14277" max="14278" width="5.7109375" style="228" bestFit="1" customWidth="1"/>
    <col min="14279" max="14279" width="5.28515625" style="228" bestFit="1" customWidth="1"/>
    <col min="14280" max="14280" width="5.42578125" style="228" bestFit="1" customWidth="1"/>
    <col min="14281" max="14282" width="5.7109375" style="228" bestFit="1" customWidth="1"/>
    <col min="14283" max="14317" width="6.7109375" style="228" customWidth="1"/>
    <col min="14318" max="14318" width="5.7109375" style="228" bestFit="1" customWidth="1"/>
    <col min="14319" max="14321" width="5.7109375" style="228" customWidth="1"/>
    <col min="14322" max="14322" width="6.7109375" style="228" bestFit="1" customWidth="1"/>
    <col min="14323" max="14329" width="6.7109375" style="228" customWidth="1"/>
    <col min="14330" max="14330" width="5.5703125" style="228" bestFit="1" customWidth="1"/>
    <col min="14331" max="14331" width="6.7109375" style="228" customWidth="1"/>
    <col min="14332" max="14485" width="9.140625" style="228"/>
    <col min="14486" max="14486" width="44.85546875" style="228" customWidth="1"/>
    <col min="14487" max="14527" width="6.7109375" style="228" customWidth="1"/>
    <col min="14528" max="14528" width="5.42578125" style="228" bestFit="1" customWidth="1"/>
    <col min="14529" max="14530" width="5.7109375" style="228" bestFit="1" customWidth="1"/>
    <col min="14531" max="14531" width="5.5703125" style="228" bestFit="1" customWidth="1"/>
    <col min="14532" max="14532" width="5.42578125" style="228" bestFit="1" customWidth="1"/>
    <col min="14533" max="14534" width="5.7109375" style="228" bestFit="1" customWidth="1"/>
    <col min="14535" max="14535" width="5.28515625" style="228" bestFit="1" customWidth="1"/>
    <col min="14536" max="14536" width="5.42578125" style="228" bestFit="1" customWidth="1"/>
    <col min="14537" max="14538" width="5.7109375" style="228" bestFit="1" customWidth="1"/>
    <col min="14539" max="14573" width="6.7109375" style="228" customWidth="1"/>
    <col min="14574" max="14574" width="5.7109375" style="228" bestFit="1" customWidth="1"/>
    <col min="14575" max="14577" width="5.7109375" style="228" customWidth="1"/>
    <col min="14578" max="14578" width="6.7109375" style="228" bestFit="1" customWidth="1"/>
    <col min="14579" max="14585" width="6.7109375" style="228" customWidth="1"/>
    <col min="14586" max="14586" width="5.5703125" style="228" bestFit="1" customWidth="1"/>
    <col min="14587" max="14587" width="6.7109375" style="228" customWidth="1"/>
    <col min="14588" max="14741" width="9.140625" style="228"/>
    <col min="14742" max="14742" width="44.85546875" style="228" customWidth="1"/>
    <col min="14743" max="14783" width="6.7109375" style="228" customWidth="1"/>
    <col min="14784" max="14784" width="5.42578125" style="228" bestFit="1" customWidth="1"/>
    <col min="14785" max="14786" width="5.7109375" style="228" bestFit="1" customWidth="1"/>
    <col min="14787" max="14787" width="5.5703125" style="228" bestFit="1" customWidth="1"/>
    <col min="14788" max="14788" width="5.42578125" style="228" bestFit="1" customWidth="1"/>
    <col min="14789" max="14790" width="5.7109375" style="228" bestFit="1" customWidth="1"/>
    <col min="14791" max="14791" width="5.28515625" style="228" bestFit="1" customWidth="1"/>
    <col min="14792" max="14792" width="5.42578125" style="228" bestFit="1" customWidth="1"/>
    <col min="14793" max="14794" width="5.7109375" style="228" bestFit="1" customWidth="1"/>
    <col min="14795" max="14829" width="6.7109375" style="228" customWidth="1"/>
    <col min="14830" max="14830" width="5.7109375" style="228" bestFit="1" customWidth="1"/>
    <col min="14831" max="14833" width="5.7109375" style="228" customWidth="1"/>
    <col min="14834" max="14834" width="6.7109375" style="228" bestFit="1" customWidth="1"/>
    <col min="14835" max="14841" width="6.7109375" style="228" customWidth="1"/>
    <col min="14842" max="14842" width="5.5703125" style="228" bestFit="1" customWidth="1"/>
    <col min="14843" max="14843" width="6.7109375" style="228" customWidth="1"/>
    <col min="14844" max="14997" width="9.140625" style="228"/>
    <col min="14998" max="14998" width="44.85546875" style="228" customWidth="1"/>
    <col min="14999" max="15039" width="6.7109375" style="228" customWidth="1"/>
    <col min="15040" max="15040" width="5.42578125" style="228" bestFit="1" customWidth="1"/>
    <col min="15041" max="15042" width="5.7109375" style="228" bestFit="1" customWidth="1"/>
    <col min="15043" max="15043" width="5.5703125" style="228" bestFit="1" customWidth="1"/>
    <col min="15044" max="15044" width="5.42578125" style="228" bestFit="1" customWidth="1"/>
    <col min="15045" max="15046" width="5.7109375" style="228" bestFit="1" customWidth="1"/>
    <col min="15047" max="15047" width="5.28515625" style="228" bestFit="1" customWidth="1"/>
    <col min="15048" max="15048" width="5.42578125" style="228" bestFit="1" customWidth="1"/>
    <col min="15049" max="15050" width="5.7109375" style="228" bestFit="1" customWidth="1"/>
    <col min="15051" max="15085" width="6.7109375" style="228" customWidth="1"/>
    <col min="15086" max="15086" width="5.7109375" style="228" bestFit="1" customWidth="1"/>
    <col min="15087" max="15089" width="5.7109375" style="228" customWidth="1"/>
    <col min="15090" max="15090" width="6.7109375" style="228" bestFit="1" customWidth="1"/>
    <col min="15091" max="15097" width="6.7109375" style="228" customWidth="1"/>
    <col min="15098" max="15098" width="5.5703125" style="228" bestFit="1" customWidth="1"/>
    <col min="15099" max="15099" width="6.7109375" style="228" customWidth="1"/>
    <col min="15100" max="15253" width="9.140625" style="228"/>
    <col min="15254" max="15254" width="44.85546875" style="228" customWidth="1"/>
    <col min="15255" max="15295" width="6.7109375" style="228" customWidth="1"/>
    <col min="15296" max="15296" width="5.42578125" style="228" bestFit="1" customWidth="1"/>
    <col min="15297" max="15298" width="5.7109375" style="228" bestFit="1" customWidth="1"/>
    <col min="15299" max="15299" width="5.5703125" style="228" bestFit="1" customWidth="1"/>
    <col min="15300" max="15300" width="5.42578125" style="228" bestFit="1" customWidth="1"/>
    <col min="15301" max="15302" width="5.7109375" style="228" bestFit="1" customWidth="1"/>
    <col min="15303" max="15303" width="5.28515625" style="228" bestFit="1" customWidth="1"/>
    <col min="15304" max="15304" width="5.42578125" style="228" bestFit="1" customWidth="1"/>
    <col min="15305" max="15306" width="5.7109375" style="228" bestFit="1" customWidth="1"/>
    <col min="15307" max="15341" width="6.7109375" style="228" customWidth="1"/>
    <col min="15342" max="15342" width="5.7109375" style="228" bestFit="1" customWidth="1"/>
    <col min="15343" max="15345" width="5.7109375" style="228" customWidth="1"/>
    <col min="15346" max="15346" width="6.7109375" style="228" bestFit="1" customWidth="1"/>
    <col min="15347" max="15353" width="6.7109375" style="228" customWidth="1"/>
    <col min="15354" max="15354" width="5.5703125" style="228" bestFit="1" customWidth="1"/>
    <col min="15355" max="15355" width="6.7109375" style="228" customWidth="1"/>
    <col min="15356" max="15509" width="9.140625" style="228"/>
    <col min="15510" max="15510" width="44.85546875" style="228" customWidth="1"/>
    <col min="15511" max="15551" width="6.7109375" style="228" customWidth="1"/>
    <col min="15552" max="15552" width="5.42578125" style="228" bestFit="1" customWidth="1"/>
    <col min="15553" max="15554" width="5.7109375" style="228" bestFit="1" customWidth="1"/>
    <col min="15555" max="15555" width="5.5703125" style="228" bestFit="1" customWidth="1"/>
    <col min="15556" max="15556" width="5.42578125" style="228" bestFit="1" customWidth="1"/>
    <col min="15557" max="15558" width="5.7109375" style="228" bestFit="1" customWidth="1"/>
    <col min="15559" max="15559" width="5.28515625" style="228" bestFit="1" customWidth="1"/>
    <col min="15560" max="15560" width="5.42578125" style="228" bestFit="1" customWidth="1"/>
    <col min="15561" max="15562" width="5.7109375" style="228" bestFit="1" customWidth="1"/>
    <col min="15563" max="15597" width="6.7109375" style="228" customWidth="1"/>
    <col min="15598" max="15598" width="5.7109375" style="228" bestFit="1" customWidth="1"/>
    <col min="15599" max="15601" width="5.7109375" style="228" customWidth="1"/>
    <col min="15602" max="15602" width="6.7109375" style="228" bestFit="1" customWidth="1"/>
    <col min="15603" max="15609" width="6.7109375" style="228" customWidth="1"/>
    <col min="15610" max="15610" width="5.5703125" style="228" bestFit="1" customWidth="1"/>
    <col min="15611" max="15611" width="6.7109375" style="228" customWidth="1"/>
    <col min="15612" max="15765" width="9.140625" style="228"/>
    <col min="15766" max="15766" width="44.85546875" style="228" customWidth="1"/>
    <col min="15767" max="15807" width="6.7109375" style="228" customWidth="1"/>
    <col min="15808" max="15808" width="5.42578125" style="228" bestFit="1" customWidth="1"/>
    <col min="15809" max="15810" width="5.7109375" style="228" bestFit="1" customWidth="1"/>
    <col min="15811" max="15811" width="5.5703125" style="228" bestFit="1" customWidth="1"/>
    <col min="15812" max="15812" width="5.42578125" style="228" bestFit="1" customWidth="1"/>
    <col min="15813" max="15814" width="5.7109375" style="228" bestFit="1" customWidth="1"/>
    <col min="15815" max="15815" width="5.28515625" style="228" bestFit="1" customWidth="1"/>
    <col min="15816" max="15816" width="5.42578125" style="228" bestFit="1" customWidth="1"/>
    <col min="15817" max="15818" width="5.7109375" style="228" bestFit="1" customWidth="1"/>
    <col min="15819" max="15853" width="6.7109375" style="228" customWidth="1"/>
    <col min="15854" max="15854" width="5.7109375" style="228" bestFit="1" customWidth="1"/>
    <col min="15855" max="15857" width="5.7109375" style="228" customWidth="1"/>
    <col min="15858" max="15858" width="6.7109375" style="228" bestFit="1" customWidth="1"/>
    <col min="15859" max="15865" width="6.7109375" style="228" customWidth="1"/>
    <col min="15866" max="15866" width="5.5703125" style="228" bestFit="1" customWidth="1"/>
    <col min="15867" max="15867" width="6.7109375" style="228" customWidth="1"/>
    <col min="15868" max="16021" width="9.140625" style="228"/>
    <col min="16022" max="16022" width="44.85546875" style="228" customWidth="1"/>
    <col min="16023" max="16063" width="6.7109375" style="228" customWidth="1"/>
    <col min="16064" max="16064" width="5.42578125" style="228" bestFit="1" customWidth="1"/>
    <col min="16065" max="16066" width="5.7109375" style="228" bestFit="1" customWidth="1"/>
    <col min="16067" max="16067" width="5.5703125" style="228" bestFit="1" customWidth="1"/>
    <col min="16068" max="16068" width="5.42578125" style="228" bestFit="1" customWidth="1"/>
    <col min="16069" max="16070" width="5.7109375" style="228" bestFit="1" customWidth="1"/>
    <col min="16071" max="16071" width="5.28515625" style="228" bestFit="1" customWidth="1"/>
    <col min="16072" max="16072" width="5.42578125" style="228" bestFit="1" customWidth="1"/>
    <col min="16073" max="16074" width="5.7109375" style="228" bestFit="1" customWidth="1"/>
    <col min="16075" max="16109" width="6.7109375" style="228" customWidth="1"/>
    <col min="16110" max="16110" width="5.7109375" style="228" bestFit="1" customWidth="1"/>
    <col min="16111" max="16113" width="5.7109375" style="228" customWidth="1"/>
    <col min="16114" max="16114" width="6.7109375" style="228" bestFit="1" customWidth="1"/>
    <col min="16115" max="16121" width="6.7109375" style="228" customWidth="1"/>
    <col min="16122" max="16122" width="5.5703125" style="228" bestFit="1" customWidth="1"/>
    <col min="16123" max="16123" width="6.7109375" style="228" customWidth="1"/>
    <col min="16124" max="16384" width="9.140625" style="228"/>
  </cols>
  <sheetData>
    <row r="1" spans="2:8" s="11" customFormat="1" ht="14.25" x14ac:dyDescent="0.2">
      <c r="B1" s="534" t="s">
        <v>94</v>
      </c>
      <c r="C1" s="534"/>
      <c r="D1" s="534"/>
      <c r="E1" s="534"/>
      <c r="F1" s="534"/>
      <c r="G1" s="534"/>
      <c r="H1" s="534"/>
    </row>
    <row r="2" spans="2:8" ht="11.25" customHeight="1" x14ac:dyDescent="0.2">
      <c r="B2" s="227"/>
    </row>
    <row r="3" spans="2:8" s="229" customFormat="1" ht="14.25" x14ac:dyDescent="0.25">
      <c r="B3" s="535" t="s">
        <v>95</v>
      </c>
      <c r="C3" s="535"/>
      <c r="D3" s="535"/>
      <c r="E3" s="535"/>
      <c r="F3" s="535"/>
      <c r="G3" s="535"/>
      <c r="H3" s="535"/>
    </row>
    <row r="4" spans="2:8" s="231" customFormat="1" ht="5.0999999999999996" customHeight="1" x14ac:dyDescent="0.2">
      <c r="B4" s="227"/>
      <c r="C4" s="230"/>
      <c r="D4" s="230"/>
      <c r="E4" s="230"/>
      <c r="F4" s="230"/>
      <c r="G4" s="230"/>
    </row>
    <row r="5" spans="2:8" s="232" customFormat="1" ht="14.25" x14ac:dyDescent="0.2">
      <c r="B5" s="536" t="s">
        <v>51</v>
      </c>
      <c r="C5" s="536"/>
      <c r="D5" s="536"/>
      <c r="E5" s="536"/>
      <c r="F5" s="536"/>
      <c r="G5" s="536"/>
      <c r="H5" s="536"/>
    </row>
    <row r="31" spans="2:8" s="439" customFormat="1" ht="10.5" x14ac:dyDescent="0.15">
      <c r="B31" s="531" t="s">
        <v>182</v>
      </c>
      <c r="C31" s="531"/>
      <c r="D31" s="531"/>
      <c r="E31" s="531"/>
      <c r="F31" s="531"/>
      <c r="G31" s="531"/>
      <c r="H31" s="531"/>
    </row>
    <row r="32" spans="2:8" s="439" customFormat="1" ht="10.5" x14ac:dyDescent="0.15">
      <c r="B32" s="255" t="s">
        <v>183</v>
      </c>
      <c r="C32" s="255"/>
      <c r="D32" s="255"/>
      <c r="E32" s="255"/>
      <c r="F32" s="255"/>
      <c r="G32" s="255"/>
      <c r="H32" s="255"/>
    </row>
    <row r="34" spans="2:8" ht="12" customHeight="1" x14ac:dyDescent="0.2">
      <c r="B34" s="529"/>
      <c r="C34" s="527">
        <v>2023</v>
      </c>
      <c r="D34" s="528"/>
      <c r="E34" s="528"/>
      <c r="F34" s="528"/>
      <c r="G34" s="532">
        <v>2024</v>
      </c>
      <c r="H34" s="533"/>
    </row>
    <row r="35" spans="2:8" s="439" customFormat="1" ht="10.5" x14ac:dyDescent="0.15">
      <c r="B35" s="530"/>
      <c r="C35" s="233" t="s">
        <v>0</v>
      </c>
      <c r="D35" s="233" t="s">
        <v>1</v>
      </c>
      <c r="E35" s="233" t="s">
        <v>2</v>
      </c>
      <c r="F35" s="233" t="s">
        <v>3</v>
      </c>
      <c r="G35" s="233" t="s">
        <v>98</v>
      </c>
      <c r="H35" s="233" t="s">
        <v>1</v>
      </c>
    </row>
    <row r="36" spans="2:8" s="439" customFormat="1" ht="10.5" x14ac:dyDescent="0.15">
      <c r="B36" s="234" t="s">
        <v>4</v>
      </c>
      <c r="C36" s="235">
        <v>98.2</v>
      </c>
      <c r="D36" s="235">
        <v>104.9</v>
      </c>
      <c r="E36" s="235">
        <v>105.5</v>
      </c>
      <c r="F36" s="236">
        <v>105.1</v>
      </c>
      <c r="G36" s="236">
        <v>105.4</v>
      </c>
      <c r="H36" s="236">
        <v>104.1</v>
      </c>
    </row>
    <row r="37" spans="2:8" s="439" customFormat="1" ht="10.5" x14ac:dyDescent="0.15">
      <c r="B37" s="234" t="s">
        <v>5</v>
      </c>
      <c r="C37" s="236">
        <v>89.5</v>
      </c>
      <c r="D37" s="236">
        <v>118.1</v>
      </c>
      <c r="E37" s="236">
        <v>109.3</v>
      </c>
      <c r="F37" s="236">
        <v>104.5</v>
      </c>
      <c r="G37" s="236">
        <v>103.9</v>
      </c>
      <c r="H37" s="236">
        <v>103.7</v>
      </c>
    </row>
    <row r="38" spans="2:8" s="439" customFormat="1" ht="10.5" x14ac:dyDescent="0.15">
      <c r="B38" s="234" t="s">
        <v>6</v>
      </c>
      <c r="C38" s="236">
        <v>102.4</v>
      </c>
      <c r="D38" s="236">
        <v>101.1</v>
      </c>
      <c r="E38" s="236">
        <v>101.9</v>
      </c>
      <c r="F38" s="236">
        <v>103</v>
      </c>
      <c r="G38" s="236">
        <v>100.1</v>
      </c>
      <c r="H38" s="236">
        <v>100.1</v>
      </c>
    </row>
    <row r="39" spans="2:8" s="439" customFormat="1" ht="10.5" x14ac:dyDescent="0.15">
      <c r="B39" s="237" t="s">
        <v>184</v>
      </c>
      <c r="C39" s="236">
        <v>100.1</v>
      </c>
      <c r="D39" s="236">
        <v>100.1</v>
      </c>
      <c r="E39" s="236">
        <v>100</v>
      </c>
      <c r="F39" s="236">
        <v>100</v>
      </c>
      <c r="G39" s="236">
        <v>100</v>
      </c>
      <c r="H39" s="236">
        <v>100.3</v>
      </c>
    </row>
    <row r="40" spans="2:8" s="439" customFormat="1" ht="10.5" x14ac:dyDescent="0.15">
      <c r="B40" s="234" t="s">
        <v>7</v>
      </c>
      <c r="C40" s="236">
        <v>97.6</v>
      </c>
      <c r="D40" s="236">
        <v>97.8</v>
      </c>
      <c r="E40" s="236">
        <v>102.6</v>
      </c>
      <c r="F40" s="236">
        <v>100.2</v>
      </c>
      <c r="G40" s="236">
        <v>101.9</v>
      </c>
      <c r="H40" s="236">
        <v>102.4</v>
      </c>
    </row>
  </sheetData>
  <mergeCells count="7">
    <mergeCell ref="C34:F34"/>
    <mergeCell ref="B34:B35"/>
    <mergeCell ref="B31:H31"/>
    <mergeCell ref="G34:H34"/>
    <mergeCell ref="B1:H1"/>
    <mergeCell ref="B3:H3"/>
    <mergeCell ref="B5:H5"/>
  </mergeCells>
  <hyperlinks>
    <hyperlink ref="B1:C1" location="Cuprins_ro!B4" display="I. Balanța de plăți a Republicii Moldova în trimestrul I 2023 (date provizorii)" xr:uid="{00000000-0004-0000-0300-000000000000}"/>
  </hyperlinks>
  <pageMargins left="0.7" right="0.7" top="0.75" bottom="0.75" header="0.3" footer="0.3"/>
  <pageSetup paperSize="9" orientation="landscape" r:id="rId1"/>
  <headerFooter differentOddEven="1">
    <oddHeader>&amp;L&amp;1 </oddHeader>
    <oddFooter>&amp;L&amp;1 </oddFooter>
    <evenHeader>&amp;L&amp;1 </evenHeader>
    <evenFooter>&amp;L&amp;1 </evenFoot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I53"/>
  <sheetViews>
    <sheetView showGridLines="0" showRowColHeaders="0" zoomScaleNormal="100" workbookViewId="0"/>
  </sheetViews>
  <sheetFormatPr defaultRowHeight="14.25" x14ac:dyDescent="0.2"/>
  <cols>
    <col min="1" max="1" width="5.7109375" style="11" customWidth="1"/>
    <col min="2" max="2" width="57" style="11" customWidth="1"/>
    <col min="3" max="3" width="7.85546875" style="11" customWidth="1"/>
    <col min="4" max="7" width="9.5703125" style="11" bestFit="1" customWidth="1"/>
    <col min="8" max="9" width="9.5703125" style="11" customWidth="1"/>
    <col min="10" max="10" width="9.5703125" style="11" bestFit="1" customWidth="1"/>
    <col min="11" max="16384" width="9.140625" style="11"/>
  </cols>
  <sheetData>
    <row r="1" spans="2:8" x14ac:dyDescent="0.2">
      <c r="B1" s="534" t="s">
        <v>94</v>
      </c>
      <c r="C1" s="534"/>
      <c r="D1" s="534"/>
      <c r="E1" s="534"/>
      <c r="F1" s="534"/>
      <c r="G1" s="534"/>
      <c r="H1" s="534"/>
    </row>
    <row r="2" spans="2:8" ht="11.25" customHeight="1" x14ac:dyDescent="0.2"/>
    <row r="3" spans="2:8" s="29" customFormat="1" ht="45" customHeight="1" x14ac:dyDescent="0.25">
      <c r="B3" s="535" t="s">
        <v>119</v>
      </c>
      <c r="C3" s="535"/>
      <c r="D3" s="535"/>
      <c r="E3" s="535"/>
      <c r="F3" s="535"/>
      <c r="G3" s="535"/>
      <c r="H3" s="535"/>
    </row>
    <row r="4" spans="2:8" ht="5.0999999999999996" customHeight="1" x14ac:dyDescent="0.2">
      <c r="B4" s="177"/>
      <c r="C4" s="177"/>
      <c r="D4" s="177"/>
      <c r="E4" s="177"/>
      <c r="F4" s="177"/>
      <c r="G4" s="177"/>
      <c r="H4" s="177"/>
    </row>
    <row r="5" spans="2:8" s="147" customFormat="1" x14ac:dyDescent="0.2">
      <c r="B5" s="536" t="s">
        <v>170</v>
      </c>
      <c r="C5" s="536"/>
      <c r="D5" s="536"/>
      <c r="E5" s="536"/>
      <c r="F5" s="536"/>
      <c r="G5" s="536"/>
      <c r="H5" s="536"/>
    </row>
    <row r="24" spans="2:8" x14ac:dyDescent="0.2">
      <c r="B24" s="406"/>
      <c r="C24" s="406"/>
      <c r="D24" s="406"/>
      <c r="E24" s="406"/>
      <c r="F24" s="406"/>
      <c r="G24" s="406"/>
      <c r="H24" s="406"/>
    </row>
    <row r="25" spans="2:8" x14ac:dyDescent="0.2">
      <c r="B25" s="406"/>
      <c r="C25" s="406"/>
      <c r="D25" s="406"/>
      <c r="E25" s="406"/>
      <c r="F25" s="406"/>
      <c r="G25" s="406"/>
      <c r="H25" s="406"/>
    </row>
    <row r="26" spans="2:8" x14ac:dyDescent="0.2">
      <c r="B26" s="406"/>
      <c r="C26" s="406"/>
      <c r="D26" s="406"/>
      <c r="E26" s="406"/>
      <c r="F26" s="406"/>
      <c r="G26" s="406"/>
      <c r="H26" s="406"/>
    </row>
    <row r="27" spans="2:8" x14ac:dyDescent="0.2">
      <c r="B27" s="406"/>
      <c r="C27" s="406"/>
      <c r="D27" s="406"/>
      <c r="E27" s="406"/>
      <c r="F27" s="406"/>
      <c r="G27" s="406"/>
      <c r="H27" s="406"/>
    </row>
    <row r="28" spans="2:8" x14ac:dyDescent="0.2">
      <c r="B28" s="406"/>
      <c r="C28" s="406"/>
      <c r="D28" s="406"/>
      <c r="E28" s="406"/>
      <c r="F28" s="406"/>
      <c r="G28" s="406"/>
      <c r="H28" s="406"/>
    </row>
    <row r="29" spans="2:8" x14ac:dyDescent="0.2">
      <c r="B29" s="406"/>
      <c r="C29" s="406"/>
      <c r="D29" s="406"/>
      <c r="E29" s="406"/>
      <c r="F29" s="406"/>
      <c r="G29" s="406"/>
      <c r="H29" s="406"/>
    </row>
    <row r="30" spans="2:8" x14ac:dyDescent="0.2">
      <c r="B30" s="406"/>
      <c r="C30" s="406"/>
      <c r="D30" s="406"/>
      <c r="E30" s="406"/>
      <c r="F30" s="406"/>
      <c r="G30" s="406"/>
      <c r="H30" s="406"/>
    </row>
    <row r="31" spans="2:8" x14ac:dyDescent="0.2">
      <c r="B31" s="406"/>
      <c r="C31" s="406"/>
      <c r="D31" s="406"/>
      <c r="E31" s="406"/>
      <c r="F31" s="406"/>
      <c r="G31" s="406"/>
      <c r="H31" s="406"/>
    </row>
    <row r="32" spans="2:8" x14ac:dyDescent="0.2">
      <c r="B32" s="406"/>
      <c r="C32" s="406"/>
      <c r="D32" s="406"/>
      <c r="E32" s="406"/>
      <c r="F32" s="406"/>
      <c r="G32" s="406"/>
      <c r="H32" s="406"/>
    </row>
    <row r="33" spans="2:9" x14ac:dyDescent="0.2">
      <c r="B33" s="406"/>
      <c r="C33" s="406"/>
      <c r="D33" s="406"/>
      <c r="E33" s="406"/>
      <c r="F33" s="406"/>
      <c r="G33" s="406"/>
      <c r="H33" s="406"/>
    </row>
    <row r="34" spans="2:9" x14ac:dyDescent="0.2">
      <c r="B34" s="406"/>
      <c r="C34" s="406"/>
      <c r="D34" s="406"/>
      <c r="E34" s="406"/>
      <c r="F34" s="406"/>
      <c r="G34" s="406"/>
      <c r="H34" s="406"/>
    </row>
    <row r="35" spans="2:9" x14ac:dyDescent="0.2">
      <c r="B35" s="406"/>
      <c r="C35" s="406"/>
      <c r="D35" s="406"/>
      <c r="E35" s="406"/>
      <c r="F35" s="406"/>
      <c r="G35" s="406"/>
      <c r="H35" s="406"/>
    </row>
    <row r="36" spans="2:9" x14ac:dyDescent="0.2">
      <c r="B36" s="406"/>
      <c r="C36" s="406"/>
      <c r="D36" s="406"/>
      <c r="E36" s="406"/>
      <c r="F36" s="406"/>
      <c r="G36" s="406"/>
      <c r="H36" s="406"/>
    </row>
    <row r="37" spans="2:9" x14ac:dyDescent="0.2">
      <c r="B37" s="406"/>
      <c r="C37" s="406"/>
      <c r="D37" s="406"/>
      <c r="E37" s="406"/>
      <c r="F37" s="406"/>
      <c r="G37" s="406"/>
      <c r="H37" s="406"/>
    </row>
    <row r="38" spans="2:9" x14ac:dyDescent="0.2">
      <c r="B38" s="406"/>
      <c r="C38" s="406"/>
      <c r="D38" s="406"/>
      <c r="E38" s="406"/>
      <c r="F38" s="406"/>
      <c r="G38" s="406"/>
      <c r="H38" s="406"/>
    </row>
    <row r="39" spans="2:9" x14ac:dyDescent="0.2">
      <c r="B39" s="406"/>
      <c r="C39" s="406"/>
      <c r="D39" s="406"/>
      <c r="E39" s="406"/>
      <c r="F39" s="406"/>
      <c r="G39" s="406"/>
      <c r="H39" s="406"/>
    </row>
    <row r="40" spans="2:9" x14ac:dyDescent="0.2">
      <c r="B40" s="406"/>
      <c r="C40" s="406"/>
      <c r="D40" s="406"/>
      <c r="E40" s="406"/>
      <c r="F40" s="406"/>
      <c r="G40" s="406"/>
      <c r="H40" s="406"/>
    </row>
    <row r="41" spans="2:9" x14ac:dyDescent="0.2">
      <c r="B41" s="406"/>
      <c r="C41" s="406"/>
      <c r="D41" s="406"/>
      <c r="E41" s="406"/>
      <c r="F41" s="406"/>
      <c r="G41" s="406"/>
      <c r="H41" s="406"/>
    </row>
    <row r="42" spans="2:9" s="19" customFormat="1" ht="10.5" x14ac:dyDescent="0.15">
      <c r="B42" s="531" t="s">
        <v>183</v>
      </c>
      <c r="C42" s="531"/>
      <c r="D42" s="531"/>
      <c r="E42" s="531"/>
      <c r="F42" s="531"/>
      <c r="G42" s="531"/>
      <c r="H42" s="531"/>
      <c r="I42" s="531"/>
    </row>
    <row r="44" spans="2:9" ht="15" x14ac:dyDescent="0.25">
      <c r="B44" s="610"/>
      <c r="C44" s="577">
        <v>2023</v>
      </c>
      <c r="D44" s="608"/>
      <c r="E44" s="608"/>
      <c r="F44" s="609"/>
      <c r="G44" s="576">
        <v>2024</v>
      </c>
      <c r="H44" s="609"/>
    </row>
    <row r="45" spans="2:9" s="19" customFormat="1" ht="10.5" x14ac:dyDescent="0.15">
      <c r="B45" s="611"/>
      <c r="C45" s="397" t="s">
        <v>98</v>
      </c>
      <c r="D45" s="167" t="s">
        <v>99</v>
      </c>
      <c r="E45" s="167" t="s">
        <v>100</v>
      </c>
      <c r="F45" s="167" t="s">
        <v>101</v>
      </c>
      <c r="G45" s="167" t="s">
        <v>98</v>
      </c>
      <c r="H45" s="167" t="s">
        <v>1</v>
      </c>
    </row>
    <row r="46" spans="2:9" s="19" customFormat="1" ht="10.5" x14ac:dyDescent="0.15">
      <c r="B46" s="283" t="s">
        <v>171</v>
      </c>
      <c r="C46" s="407">
        <v>271.39999999999998</v>
      </c>
      <c r="D46" s="283">
        <v>298.69</v>
      </c>
      <c r="E46" s="283">
        <v>283.67</v>
      </c>
      <c r="F46" s="283">
        <v>268.85000000000002</v>
      </c>
      <c r="G46" s="283">
        <v>250.11</v>
      </c>
      <c r="H46" s="283">
        <v>259.17</v>
      </c>
    </row>
    <row r="47" spans="2:9" s="19" customFormat="1" ht="10.5" x14ac:dyDescent="0.15">
      <c r="B47" s="283" t="s">
        <v>172</v>
      </c>
      <c r="C47" s="407">
        <v>180.25000000000003</v>
      </c>
      <c r="D47" s="283">
        <v>189.89999999999998</v>
      </c>
      <c r="E47" s="283">
        <v>195.55999999999997</v>
      </c>
      <c r="F47" s="283">
        <v>194.74999999999997</v>
      </c>
      <c r="G47" s="283">
        <v>169.93</v>
      </c>
      <c r="H47" s="283">
        <v>204.74999999999997</v>
      </c>
    </row>
    <row r="48" spans="2:9" s="19" customFormat="1" ht="10.5" x14ac:dyDescent="0.15">
      <c r="B48" s="283" t="s">
        <v>173</v>
      </c>
      <c r="C48" s="407">
        <v>13.73</v>
      </c>
      <c r="D48" s="283">
        <v>19.739999999999998</v>
      </c>
      <c r="E48" s="283">
        <v>14.09</v>
      </c>
      <c r="F48" s="283">
        <v>15.66</v>
      </c>
      <c r="G48" s="283">
        <v>12.94</v>
      </c>
      <c r="H48" s="283">
        <v>15.72</v>
      </c>
    </row>
    <row r="49" spans="2:8" s="19" customFormat="1" ht="10.5" x14ac:dyDescent="0.15">
      <c r="B49" s="283" t="s">
        <v>171</v>
      </c>
      <c r="C49" s="407">
        <v>-74.930000000000007</v>
      </c>
      <c r="D49" s="283">
        <v>-78.83</v>
      </c>
      <c r="E49" s="283">
        <v>-89.09</v>
      </c>
      <c r="F49" s="283">
        <v>-91.42</v>
      </c>
      <c r="G49" s="283">
        <v>-87.63</v>
      </c>
      <c r="H49" s="283">
        <v>-91.14</v>
      </c>
    </row>
    <row r="50" spans="2:8" s="19" customFormat="1" ht="10.5" x14ac:dyDescent="0.15">
      <c r="B50" s="283" t="s">
        <v>172</v>
      </c>
      <c r="C50" s="407">
        <v>-24.17</v>
      </c>
      <c r="D50" s="283">
        <v>-24.92</v>
      </c>
      <c r="E50" s="283">
        <v>-26.07</v>
      </c>
      <c r="F50" s="283">
        <v>-28.9</v>
      </c>
      <c r="G50" s="283">
        <v>-25.62</v>
      </c>
      <c r="H50" s="283">
        <v>-26.95</v>
      </c>
    </row>
    <row r="51" spans="2:8" s="19" customFormat="1" ht="10.5" x14ac:dyDescent="0.15">
      <c r="B51" s="283" t="s">
        <v>173</v>
      </c>
      <c r="C51" s="283">
        <v>-6.24</v>
      </c>
      <c r="D51" s="283">
        <v>-6.64</v>
      </c>
      <c r="E51" s="283">
        <v>-8.9700000000000006</v>
      </c>
      <c r="F51" s="283">
        <v>-8.98</v>
      </c>
      <c r="G51" s="283">
        <v>-7.74</v>
      </c>
      <c r="H51" s="283">
        <v>-8.44</v>
      </c>
    </row>
    <row r="52" spans="2:8" s="19" customFormat="1" ht="10.5" x14ac:dyDescent="0.15">
      <c r="B52" s="283" t="s">
        <v>174</v>
      </c>
      <c r="C52" s="283">
        <v>465.38</v>
      </c>
      <c r="D52" s="283">
        <v>508.33</v>
      </c>
      <c r="E52" s="283">
        <v>493.32000000000005</v>
      </c>
      <c r="F52" s="283">
        <v>479.25999999999988</v>
      </c>
      <c r="G52" s="283">
        <v>432.98</v>
      </c>
      <c r="H52" s="283">
        <v>479.64000000000004</v>
      </c>
    </row>
    <row r="53" spans="2:8" s="19" customFormat="1" ht="10.5" x14ac:dyDescent="0.15">
      <c r="B53" s="283" t="s">
        <v>175</v>
      </c>
      <c r="C53" s="283">
        <v>-105.34</v>
      </c>
      <c r="D53" s="283">
        <v>-110.39</v>
      </c>
      <c r="E53" s="283">
        <v>-124.13</v>
      </c>
      <c r="F53" s="283">
        <v>-129.29999999999998</v>
      </c>
      <c r="G53" s="283">
        <v>-120.99</v>
      </c>
      <c r="H53" s="283">
        <v>-126.53</v>
      </c>
    </row>
  </sheetData>
  <mergeCells count="7">
    <mergeCell ref="C44:F44"/>
    <mergeCell ref="G44:H44"/>
    <mergeCell ref="B44:B45"/>
    <mergeCell ref="B1:H1"/>
    <mergeCell ref="B5:H5"/>
    <mergeCell ref="B3:H3"/>
    <mergeCell ref="B42:I42"/>
  </mergeCells>
  <hyperlinks>
    <hyperlink ref="B1:C1" location="Cuprins_ro!B4" display="I. Balanța de plăți a Republicii Moldova în trimestrul I 2023 (date provizorii)" xr:uid="{00000000-0004-0000-1500-000000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B1:M39"/>
  <sheetViews>
    <sheetView showGridLines="0" showRowColHeaders="0" showZeros="0" zoomScaleNormal="100" workbookViewId="0"/>
  </sheetViews>
  <sheetFormatPr defaultColWidth="9.140625" defaultRowHeight="12.75" x14ac:dyDescent="0.25"/>
  <cols>
    <col min="1" max="1" width="5.7109375" style="15" customWidth="1"/>
    <col min="2" max="2" width="27.85546875" style="15" customWidth="1"/>
    <col min="3" max="9" width="7.85546875" style="15" customWidth="1"/>
    <col min="10" max="10" width="24.85546875" style="7" customWidth="1"/>
    <col min="11" max="11" width="7.85546875" style="7" customWidth="1"/>
    <col min="12" max="13" width="9.140625" style="7"/>
    <col min="14" max="16384" width="9.140625" style="15"/>
  </cols>
  <sheetData>
    <row r="1" spans="2:11" s="11" customFormat="1" ht="14.25" x14ac:dyDescent="0.2">
      <c r="B1" s="615" t="s">
        <v>94</v>
      </c>
      <c r="C1" s="615"/>
      <c r="D1" s="615"/>
      <c r="E1" s="615"/>
      <c r="F1" s="615"/>
      <c r="G1" s="615"/>
      <c r="H1" s="615"/>
      <c r="I1" s="615"/>
      <c r="J1" s="615"/>
      <c r="K1" s="615"/>
    </row>
    <row r="2" spans="2:11" s="11" customFormat="1" ht="11.25" customHeight="1" x14ac:dyDescent="0.2">
      <c r="B2" s="13"/>
      <c r="C2" s="13"/>
      <c r="D2" s="13"/>
      <c r="E2" s="13"/>
      <c r="F2" s="13"/>
      <c r="G2" s="13"/>
      <c r="H2" s="13"/>
      <c r="I2" s="13"/>
      <c r="J2" s="2"/>
      <c r="K2" s="2"/>
    </row>
    <row r="3" spans="2:11" s="29" customFormat="1" ht="30" customHeight="1" x14ac:dyDescent="0.25">
      <c r="B3" s="535" t="s">
        <v>124</v>
      </c>
      <c r="C3" s="535"/>
      <c r="D3" s="535"/>
      <c r="E3" s="535"/>
      <c r="F3" s="535"/>
      <c r="G3" s="535"/>
      <c r="H3" s="535"/>
      <c r="I3" s="535"/>
      <c r="J3" s="535"/>
      <c r="K3" s="535"/>
    </row>
    <row r="4" spans="2:11" s="11" customFormat="1" ht="5.0999999999999996" customHeight="1" x14ac:dyDescent="0.2">
      <c r="B4" s="14"/>
      <c r="C4" s="14"/>
      <c r="D4" s="14"/>
      <c r="E4" s="14"/>
      <c r="F4" s="14"/>
      <c r="G4" s="14"/>
      <c r="H4" s="14"/>
      <c r="I4" s="14"/>
      <c r="J4" s="2"/>
      <c r="K4" s="2"/>
    </row>
    <row r="5" spans="2:11" s="118" customFormat="1" ht="14.25" x14ac:dyDescent="0.2">
      <c r="B5" s="616" t="s">
        <v>123</v>
      </c>
      <c r="C5" s="616"/>
      <c r="D5" s="616"/>
      <c r="E5" s="616"/>
      <c r="F5" s="616"/>
      <c r="G5" s="616"/>
      <c r="H5" s="616"/>
      <c r="I5" s="616"/>
      <c r="J5" s="616"/>
      <c r="K5" s="616"/>
    </row>
    <row r="25" spans="2:13" s="19" customFormat="1" ht="10.5" x14ac:dyDescent="0.15">
      <c r="B25" s="531" t="s">
        <v>183</v>
      </c>
      <c r="C25" s="531"/>
      <c r="D25" s="531"/>
      <c r="E25" s="531"/>
      <c r="F25" s="531"/>
      <c r="G25" s="531"/>
      <c r="H25" s="531"/>
      <c r="I25" s="531"/>
      <c r="J25" s="2"/>
      <c r="K25" s="2"/>
      <c r="L25" s="3"/>
      <c r="M25" s="3"/>
    </row>
    <row r="26" spans="2:13" s="19" customFormat="1" ht="10.5" x14ac:dyDescent="0.15">
      <c r="B26" s="531"/>
      <c r="C26" s="531"/>
      <c r="D26" s="531"/>
      <c r="E26" s="531"/>
      <c r="F26" s="531"/>
      <c r="G26" s="531"/>
      <c r="H26" s="531"/>
      <c r="I26" s="531"/>
      <c r="J26" s="2"/>
      <c r="K26" s="2"/>
      <c r="L26" s="2" t="s">
        <v>63</v>
      </c>
      <c r="M26" s="3"/>
    </row>
    <row r="27" spans="2:13" s="3" customFormat="1" ht="10.5" x14ac:dyDescent="0.15">
      <c r="B27" s="592"/>
      <c r="C27" s="617">
        <v>2023</v>
      </c>
      <c r="D27" s="618"/>
      <c r="E27" s="618"/>
      <c r="F27" s="619"/>
      <c r="G27" s="617">
        <v>2024</v>
      </c>
      <c r="H27" s="619"/>
      <c r="I27" s="2"/>
      <c r="J27" s="620"/>
      <c r="K27" s="621"/>
      <c r="L27" s="16" t="s">
        <v>283</v>
      </c>
      <c r="M27" s="16" t="s">
        <v>284</v>
      </c>
    </row>
    <row r="28" spans="2:13" s="3" customFormat="1" ht="10.5" x14ac:dyDescent="0.15">
      <c r="B28" s="593"/>
      <c r="C28" s="1" t="s">
        <v>98</v>
      </c>
      <c r="D28" s="1" t="s">
        <v>99</v>
      </c>
      <c r="E28" s="1" t="s">
        <v>100</v>
      </c>
      <c r="F28" s="1" t="s">
        <v>101</v>
      </c>
      <c r="G28" s="1" t="s">
        <v>98</v>
      </c>
      <c r="H28" s="1" t="s">
        <v>1</v>
      </c>
      <c r="I28" s="2"/>
      <c r="J28" s="612" t="s">
        <v>285</v>
      </c>
      <c r="K28" s="5" t="s">
        <v>104</v>
      </c>
      <c r="L28" s="5">
        <v>6.68</v>
      </c>
      <c r="M28" s="285"/>
    </row>
    <row r="29" spans="2:13" s="7" customFormat="1" ht="10.5" x14ac:dyDescent="0.15">
      <c r="B29" s="4" t="s">
        <v>286</v>
      </c>
      <c r="C29" s="283">
        <v>14.17</v>
      </c>
      <c r="D29" s="283">
        <v>25.089999999999996</v>
      </c>
      <c r="E29" s="283">
        <v>24.97</v>
      </c>
      <c r="F29" s="283">
        <v>17.62</v>
      </c>
      <c r="G29" s="283">
        <v>13.420000000000002</v>
      </c>
      <c r="H29" s="283">
        <v>15.69</v>
      </c>
      <c r="I29" s="6"/>
      <c r="J29" s="613"/>
      <c r="K29" s="5" t="s">
        <v>105</v>
      </c>
      <c r="L29" s="5">
        <v>11.99</v>
      </c>
      <c r="M29" s="286"/>
    </row>
    <row r="30" spans="2:13" s="7" customFormat="1" ht="10.5" x14ac:dyDescent="0.15">
      <c r="B30" s="4" t="s">
        <v>287</v>
      </c>
      <c r="C30" s="284">
        <v>0.4</v>
      </c>
      <c r="D30" s="284">
        <v>0.6</v>
      </c>
      <c r="E30" s="284">
        <v>0.6</v>
      </c>
      <c r="F30" s="284">
        <v>0.4</v>
      </c>
      <c r="G30" s="284">
        <v>0.4</v>
      </c>
      <c r="H30" s="284">
        <v>0.4</v>
      </c>
      <c r="I30" s="6"/>
      <c r="J30" s="613"/>
      <c r="K30" s="5" t="s">
        <v>106</v>
      </c>
      <c r="L30" s="5">
        <v>19.850000000000001</v>
      </c>
      <c r="M30" s="286"/>
    </row>
    <row r="31" spans="2:13" s="19" customFormat="1" ht="10.5" x14ac:dyDescent="0.15">
      <c r="C31" s="17"/>
      <c r="D31" s="454"/>
      <c r="E31" s="454"/>
      <c r="F31" s="454"/>
      <c r="G31" s="454"/>
      <c r="H31" s="454"/>
      <c r="I31" s="454"/>
      <c r="J31" s="613"/>
      <c r="K31" s="5" t="s">
        <v>107</v>
      </c>
      <c r="L31" s="5">
        <v>10.94</v>
      </c>
      <c r="M31" s="286"/>
    </row>
    <row r="32" spans="2:13" s="19" customFormat="1" ht="10.5" x14ac:dyDescent="0.15">
      <c r="C32" s="17"/>
      <c r="D32" s="454"/>
      <c r="E32" s="454"/>
      <c r="F32" s="454"/>
      <c r="G32" s="454"/>
      <c r="H32" s="454"/>
      <c r="I32" s="454"/>
      <c r="J32" s="613"/>
      <c r="K32" s="5" t="s">
        <v>108</v>
      </c>
      <c r="L32" s="5">
        <v>8.23</v>
      </c>
      <c r="M32" s="286"/>
    </row>
    <row r="33" spans="3:13" s="19" customFormat="1" ht="10.5" x14ac:dyDescent="0.15">
      <c r="C33" s="17"/>
      <c r="D33" s="454"/>
      <c r="E33" s="454"/>
      <c r="F33" s="454"/>
      <c r="G33" s="454"/>
      <c r="H33" s="454"/>
      <c r="I33" s="454"/>
      <c r="J33" s="614"/>
      <c r="K33" s="5" t="s">
        <v>109</v>
      </c>
      <c r="L33" s="5">
        <v>8.75</v>
      </c>
      <c r="M33" s="286"/>
    </row>
    <row r="34" spans="3:13" s="19" customFormat="1" ht="10.5" x14ac:dyDescent="0.15">
      <c r="C34" s="17"/>
      <c r="D34" s="454"/>
      <c r="E34" s="454"/>
      <c r="F34" s="454"/>
      <c r="G34" s="454"/>
      <c r="H34" s="454"/>
      <c r="I34" s="454"/>
      <c r="J34" s="612" t="s">
        <v>288</v>
      </c>
      <c r="K34" s="5" t="s">
        <v>104</v>
      </c>
      <c r="L34" s="27">
        <v>13.73</v>
      </c>
      <c r="M34" s="27">
        <v>6.24</v>
      </c>
    </row>
    <row r="35" spans="3:13" s="19" customFormat="1" ht="10.5" x14ac:dyDescent="0.15">
      <c r="C35" s="17"/>
      <c r="D35" s="454"/>
      <c r="E35" s="454"/>
      <c r="F35" s="454"/>
      <c r="G35" s="454"/>
      <c r="H35" s="454"/>
      <c r="I35" s="454"/>
      <c r="J35" s="613"/>
      <c r="K35" s="5" t="s">
        <v>105</v>
      </c>
      <c r="L35" s="27">
        <v>19.739999999999998</v>
      </c>
      <c r="M35" s="27">
        <v>6.64</v>
      </c>
    </row>
    <row r="36" spans="3:13" s="19" customFormat="1" ht="10.5" x14ac:dyDescent="0.15">
      <c r="C36" s="17"/>
      <c r="D36" s="454"/>
      <c r="E36" s="454"/>
      <c r="F36" s="454"/>
      <c r="G36" s="454"/>
      <c r="H36" s="454"/>
      <c r="I36" s="454"/>
      <c r="J36" s="613"/>
      <c r="K36" s="5" t="s">
        <v>106</v>
      </c>
      <c r="L36" s="27">
        <v>14.09</v>
      </c>
      <c r="M36" s="27">
        <v>8.9700000000000006</v>
      </c>
    </row>
    <row r="37" spans="3:13" s="19" customFormat="1" ht="10.5" x14ac:dyDescent="0.15">
      <c r="C37" s="17"/>
      <c r="D37" s="454"/>
      <c r="E37" s="454"/>
      <c r="F37" s="454"/>
      <c r="G37" s="454"/>
      <c r="H37" s="454"/>
      <c r="I37" s="454"/>
      <c r="J37" s="613"/>
      <c r="K37" s="5" t="s">
        <v>107</v>
      </c>
      <c r="L37" s="27">
        <v>15.66</v>
      </c>
      <c r="M37" s="27">
        <v>8.98</v>
      </c>
    </row>
    <row r="38" spans="3:13" s="19" customFormat="1" ht="10.5" x14ac:dyDescent="0.15">
      <c r="C38" s="17"/>
      <c r="D38" s="454"/>
      <c r="E38" s="454"/>
      <c r="F38" s="454"/>
      <c r="G38" s="454"/>
      <c r="H38" s="454"/>
      <c r="I38" s="454"/>
      <c r="J38" s="613"/>
      <c r="K38" s="5" t="s">
        <v>110</v>
      </c>
      <c r="L38" s="27">
        <v>12.94</v>
      </c>
      <c r="M38" s="27">
        <v>7.75</v>
      </c>
    </row>
    <row r="39" spans="3:13" s="19" customFormat="1" ht="10.5" x14ac:dyDescent="0.15">
      <c r="C39" s="17"/>
      <c r="D39" s="454"/>
      <c r="E39" s="454"/>
      <c r="F39" s="454"/>
      <c r="G39" s="454"/>
      <c r="H39" s="454"/>
      <c r="I39" s="454"/>
      <c r="J39" s="614"/>
      <c r="K39" s="5" t="s">
        <v>109</v>
      </c>
      <c r="L39" s="27">
        <v>15.72</v>
      </c>
      <c r="M39" s="27">
        <v>8.49</v>
      </c>
    </row>
  </sheetData>
  <mergeCells count="11">
    <mergeCell ref="J34:J39"/>
    <mergeCell ref="B1:K1"/>
    <mergeCell ref="B5:K5"/>
    <mergeCell ref="B3:K3"/>
    <mergeCell ref="C27:F27"/>
    <mergeCell ref="B27:B28"/>
    <mergeCell ref="J27:K27"/>
    <mergeCell ref="J28:J33"/>
    <mergeCell ref="G27:H27"/>
    <mergeCell ref="B26:I26"/>
    <mergeCell ref="B25:I25"/>
  </mergeCells>
  <hyperlinks>
    <hyperlink ref="B1:K1" location="Cuprins_ro!B4" display="I. Balanța de plăți a Republicii Moldova în trimestrul I 2023 (date provizorii)" xr:uid="{00000000-0004-0000-1600-000000000000}"/>
  </hyperlinks>
  <pageMargins left="0.7" right="0.7" top="0.75" bottom="0.75" header="0.3" footer="0.3"/>
  <pageSetup paperSize="9" orientation="portrait" horizontalDpi="300"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F42"/>
  <sheetViews>
    <sheetView showGridLines="0" showRowColHeaders="0" zoomScaleNormal="100" workbookViewId="0"/>
  </sheetViews>
  <sheetFormatPr defaultColWidth="9.140625" defaultRowHeight="11.25" customHeight="1" x14ac:dyDescent="0.2"/>
  <cols>
    <col min="1" max="1" width="5.7109375" style="12" customWidth="1"/>
    <col min="2" max="2" width="42.42578125" style="12" customWidth="1"/>
    <col min="3" max="3" width="30.5703125" style="12" customWidth="1"/>
    <col min="4" max="4" width="31.42578125" style="12" customWidth="1"/>
    <col min="5" max="16384" width="9.140625" style="12"/>
  </cols>
  <sheetData>
    <row r="1" spans="2:6" s="11" customFormat="1" ht="14.25" x14ac:dyDescent="0.2">
      <c r="B1" s="534" t="s">
        <v>94</v>
      </c>
      <c r="C1" s="534"/>
      <c r="D1" s="534"/>
      <c r="E1" s="534"/>
      <c r="F1" s="534"/>
    </row>
    <row r="3" spans="2:6" ht="45" customHeight="1" x14ac:dyDescent="0.2">
      <c r="B3" s="624" t="s">
        <v>176</v>
      </c>
      <c r="C3" s="624"/>
      <c r="D3" s="624"/>
      <c r="E3" s="624"/>
      <c r="F3" s="624"/>
    </row>
    <row r="4" spans="2:6" ht="5.0999999999999996" customHeight="1" x14ac:dyDescent="0.2">
      <c r="B4" s="623"/>
      <c r="C4" s="623"/>
      <c r="D4" s="623"/>
      <c r="E4" s="623"/>
      <c r="F4" s="623"/>
    </row>
    <row r="5" spans="2:6" s="123" customFormat="1" ht="14.25" x14ac:dyDescent="0.2">
      <c r="B5" s="622" t="s">
        <v>125</v>
      </c>
      <c r="C5" s="622"/>
      <c r="D5" s="622"/>
      <c r="E5" s="622"/>
      <c r="F5" s="622"/>
    </row>
    <row r="35" spans="2:4" s="456" customFormat="1" ht="10.5" x14ac:dyDescent="0.25">
      <c r="B35" s="455"/>
      <c r="C35" s="23" t="s">
        <v>289</v>
      </c>
      <c r="D35" s="23" t="s">
        <v>290</v>
      </c>
    </row>
    <row r="36" spans="2:4" s="457" customFormat="1" ht="10.5" x14ac:dyDescent="0.15">
      <c r="B36" s="24" t="s">
        <v>244</v>
      </c>
      <c r="C36" s="25">
        <v>-631.73</v>
      </c>
      <c r="D36" s="25">
        <v>-97.6</v>
      </c>
    </row>
    <row r="37" spans="2:4" s="458" customFormat="1" ht="10.5" x14ac:dyDescent="0.15">
      <c r="B37" s="26" t="s">
        <v>291</v>
      </c>
      <c r="C37" s="27">
        <v>-7.87</v>
      </c>
      <c r="D37" s="27">
        <v>61.67</v>
      </c>
    </row>
    <row r="38" spans="2:4" s="458" customFormat="1" ht="10.5" x14ac:dyDescent="0.15">
      <c r="B38" s="26" t="s">
        <v>292</v>
      </c>
      <c r="C38" s="27">
        <f>C36-C37-C39-C40-C42-C41</f>
        <v>0.31000000000000227</v>
      </c>
      <c r="D38" s="27">
        <v>-0.66</v>
      </c>
    </row>
    <row r="39" spans="2:4" s="458" customFormat="1" ht="10.5" x14ac:dyDescent="0.15">
      <c r="B39" s="26" t="s">
        <v>293</v>
      </c>
      <c r="C39" s="27">
        <v>-595.48</v>
      </c>
      <c r="D39" s="27">
        <v>0.77</v>
      </c>
    </row>
    <row r="40" spans="2:4" s="458" customFormat="1" ht="10.5" x14ac:dyDescent="0.15">
      <c r="B40" s="26" t="s">
        <v>220</v>
      </c>
      <c r="C40" s="27">
        <v>9.61</v>
      </c>
      <c r="D40" s="289">
        <v>-70.02</v>
      </c>
    </row>
    <row r="41" spans="2:4" s="458" customFormat="1" ht="10.5" x14ac:dyDescent="0.15">
      <c r="B41" s="26" t="s">
        <v>294</v>
      </c>
      <c r="C41" s="27">
        <v>51.72</v>
      </c>
      <c r="D41" s="27">
        <v>-93.25</v>
      </c>
    </row>
    <row r="42" spans="2:4" s="458" customFormat="1" ht="10.5" x14ac:dyDescent="0.15">
      <c r="B42" s="26" t="s">
        <v>223</v>
      </c>
      <c r="C42" s="27">
        <v>-90.02</v>
      </c>
      <c r="D42" s="283"/>
    </row>
  </sheetData>
  <mergeCells count="4">
    <mergeCell ref="B1:F1"/>
    <mergeCell ref="B5:F5"/>
    <mergeCell ref="B4:F4"/>
    <mergeCell ref="B3:F3"/>
  </mergeCells>
  <hyperlinks>
    <hyperlink ref="B1:C1" location="Cuprins_ro!B4" display="I. Balanța de plăți a Republicii Moldova în trimestrul I 2023 (date provizorii)" xr:uid="{00000000-0004-0000-1700-000000000000}"/>
  </hyperlinks>
  <pageMargins left="0.7" right="0.7" top="0.75" bottom="0.75" header="0.3" footer="0.3"/>
  <pageSetup paperSize="32767" orientation="portrait" r:id="rId1"/>
  <headerFooter differentOddEven="1">
    <oddHeader>&amp;R&amp;"permiansanstypeface,Regular"&amp;12SP-3&amp;8
&amp;L&amp;1 </oddHeader>
    <oddFooter>&amp;C&amp;"permiansanstypeface,Regular"&amp;8Atenţie! Se interzice deţinerea, sustragerea, alterarea, multiplicarea, distrugerea sau folosirea  acestui document fără a dispune de drept de acces autorizat.&amp;L&amp;1 </oddFooter>
    <evenHeader>&amp;R&amp;"permiansanstypeface,Regular"&amp;12SP-3&amp;8
&amp;L&amp;1 </evenHeader>
    <evenFooter>&amp;C&amp;"permiansanstypeface,Regular"&amp;8Atenţie! Se interzice deţinerea, sustragerea, alterarea, multiplicarea, distrugerea sau folosirea  acestui document fără a dispune de drept de acces autorizat.&amp;L&amp;1 </even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B1:N18"/>
  <sheetViews>
    <sheetView showGridLines="0" showRowColHeaders="0" zoomScaleNormal="100" workbookViewId="0"/>
  </sheetViews>
  <sheetFormatPr defaultRowHeight="14.25" x14ac:dyDescent="0.2"/>
  <cols>
    <col min="1" max="1" width="5.7109375" style="11" customWidth="1"/>
    <col min="2" max="2" width="49.5703125" style="11" customWidth="1"/>
    <col min="3" max="11" width="9.140625" style="11" customWidth="1"/>
    <col min="12" max="16384" width="9.140625" style="11"/>
  </cols>
  <sheetData>
    <row r="1" spans="2:14" x14ac:dyDescent="0.2">
      <c r="B1" s="625" t="s">
        <v>94</v>
      </c>
      <c r="C1" s="625"/>
      <c r="D1" s="625"/>
      <c r="E1" s="625"/>
      <c r="F1" s="625"/>
      <c r="G1" s="625"/>
      <c r="H1" s="625"/>
      <c r="I1" s="625"/>
      <c r="J1" s="625"/>
      <c r="K1" s="625"/>
      <c r="L1" s="625"/>
      <c r="M1" s="625"/>
      <c r="N1" s="625"/>
    </row>
    <row r="2" spans="2:14" ht="11.25" customHeight="1" x14ac:dyDescent="0.2"/>
    <row r="3" spans="2:14" x14ac:dyDescent="0.2">
      <c r="B3" s="540" t="s">
        <v>65</v>
      </c>
      <c r="C3" s="540"/>
      <c r="D3" s="540"/>
      <c r="E3" s="540"/>
      <c r="F3" s="540"/>
      <c r="G3" s="540"/>
      <c r="H3" s="540"/>
      <c r="I3" s="28"/>
      <c r="J3" s="28"/>
    </row>
    <row r="4" spans="2:14" ht="5.0999999999999996" customHeight="1" x14ac:dyDescent="0.2">
      <c r="B4" s="29"/>
    </row>
    <row r="5" spans="2:14" ht="12" customHeight="1" thickBot="1" x14ac:dyDescent="0.25">
      <c r="B5" s="83"/>
      <c r="C5" s="566">
        <v>2023</v>
      </c>
      <c r="D5" s="567"/>
      <c r="E5" s="567"/>
      <c r="F5" s="568"/>
      <c r="G5" s="570">
        <v>2024</v>
      </c>
      <c r="H5" s="567"/>
      <c r="I5" s="566">
        <v>2023</v>
      </c>
      <c r="J5" s="567"/>
      <c r="K5" s="567"/>
      <c r="L5" s="568"/>
      <c r="M5" s="570">
        <v>2024</v>
      </c>
      <c r="N5" s="567"/>
    </row>
    <row r="6" spans="2:14" ht="12" customHeight="1" thickBot="1" x14ac:dyDescent="0.25">
      <c r="B6" s="487"/>
      <c r="C6" s="482" t="s">
        <v>98</v>
      </c>
      <c r="D6" s="480" t="s">
        <v>99</v>
      </c>
      <c r="E6" s="480" t="s">
        <v>100</v>
      </c>
      <c r="F6" s="480" t="s">
        <v>101</v>
      </c>
      <c r="G6" s="481" t="s">
        <v>98</v>
      </c>
      <c r="H6" s="480" t="s">
        <v>99</v>
      </c>
      <c r="I6" s="482" t="s">
        <v>98</v>
      </c>
      <c r="J6" s="480" t="s">
        <v>99</v>
      </c>
      <c r="K6" s="480" t="s">
        <v>100</v>
      </c>
      <c r="L6" s="480" t="s">
        <v>101</v>
      </c>
      <c r="M6" s="481" t="s">
        <v>98</v>
      </c>
      <c r="N6" s="480" t="s">
        <v>99</v>
      </c>
    </row>
    <row r="7" spans="2:14" ht="12" customHeight="1" thickBot="1" x14ac:dyDescent="0.25">
      <c r="B7" s="487"/>
      <c r="C7" s="571" t="s">
        <v>186</v>
      </c>
      <c r="D7" s="572"/>
      <c r="E7" s="572"/>
      <c r="F7" s="572"/>
      <c r="G7" s="572"/>
      <c r="H7" s="572"/>
      <c r="I7" s="571" t="s">
        <v>295</v>
      </c>
      <c r="J7" s="572"/>
      <c r="K7" s="572"/>
      <c r="L7" s="572"/>
      <c r="M7" s="572"/>
      <c r="N7" s="572"/>
    </row>
    <row r="8" spans="2:14" s="79" customFormat="1" ht="13.5" thickTop="1" thickBot="1" x14ac:dyDescent="0.25">
      <c r="B8" s="335" t="s">
        <v>207</v>
      </c>
      <c r="C8" s="47">
        <v>-405.38</v>
      </c>
      <c r="D8" s="47">
        <v>-301.77999999999997</v>
      </c>
      <c r="E8" s="47">
        <v>-481.95</v>
      </c>
      <c r="F8" s="47">
        <v>-462.32</v>
      </c>
      <c r="G8" s="47">
        <v>-526.16</v>
      </c>
      <c r="H8" s="48">
        <v>-530.24</v>
      </c>
      <c r="I8" s="10">
        <v>-11.8</v>
      </c>
      <c r="J8" s="10">
        <v>-7.6</v>
      </c>
      <c r="K8" s="10">
        <v>-10.7</v>
      </c>
      <c r="L8" s="10">
        <v>-9.9</v>
      </c>
      <c r="M8" s="10">
        <v>-13.8</v>
      </c>
      <c r="N8" s="10">
        <v>-12.6</v>
      </c>
    </row>
    <row r="9" spans="2:14" s="79" customFormat="1" ht="13.5" thickTop="1" thickBot="1" x14ac:dyDescent="0.25">
      <c r="B9" s="337" t="s">
        <v>296</v>
      </c>
      <c r="C9" s="31">
        <v>-131.08000000000001</v>
      </c>
      <c r="D9" s="31">
        <v>-61.46</v>
      </c>
      <c r="E9" s="32">
        <v>-105.91</v>
      </c>
      <c r="F9" s="32">
        <v>-43.14</v>
      </c>
      <c r="G9" s="32">
        <v>-35.85</v>
      </c>
      <c r="H9" s="33">
        <v>-69.540000000000006</v>
      </c>
      <c r="I9" s="50">
        <v>-3.8</v>
      </c>
      <c r="J9" s="51">
        <v>-1.5</v>
      </c>
      <c r="K9" s="51">
        <v>-2.2999999999999998</v>
      </c>
      <c r="L9" s="50">
        <v>-0.9</v>
      </c>
      <c r="M9" s="50">
        <v>-0.9</v>
      </c>
      <c r="N9" s="50">
        <v>-1.7</v>
      </c>
    </row>
    <row r="10" spans="2:14" s="79" customFormat="1" ht="13.5" thickTop="1" thickBot="1" x14ac:dyDescent="0.25">
      <c r="B10" s="398" t="s">
        <v>297</v>
      </c>
      <c r="C10" s="362">
        <v>0.73000000000000009</v>
      </c>
      <c r="D10" s="363">
        <v>0.2</v>
      </c>
      <c r="E10" s="363">
        <v>0.30000000000000004</v>
      </c>
      <c r="F10" s="362">
        <v>8.15</v>
      </c>
      <c r="G10" s="362">
        <v>-0.25999999999999995</v>
      </c>
      <c r="H10" s="362">
        <v>0.2</v>
      </c>
      <c r="I10" s="364"/>
      <c r="J10" s="365"/>
      <c r="K10" s="365"/>
      <c r="L10" s="365">
        <v>0.2</v>
      </c>
      <c r="M10" s="365"/>
      <c r="N10" s="365"/>
    </row>
    <row r="11" spans="2:14" s="79" customFormat="1" ht="13.5" thickTop="1" thickBot="1" x14ac:dyDescent="0.25">
      <c r="B11" s="361" t="s">
        <v>298</v>
      </c>
      <c r="C11" s="362">
        <v>-430.6</v>
      </c>
      <c r="D11" s="363">
        <v>-488.79</v>
      </c>
      <c r="E11" s="363">
        <v>-412.22</v>
      </c>
      <c r="F11" s="362">
        <v>-878.91</v>
      </c>
      <c r="G11" s="362">
        <v>-497.14</v>
      </c>
      <c r="H11" s="362">
        <v>-370.88</v>
      </c>
      <c r="I11" s="364">
        <v>-12.5</v>
      </c>
      <c r="J11" s="365">
        <v>-12.3</v>
      </c>
      <c r="K11" s="365">
        <v>-9.1</v>
      </c>
      <c r="L11" s="365">
        <v>-18.899999999999999</v>
      </c>
      <c r="M11" s="365">
        <v>-13.1</v>
      </c>
      <c r="N11" s="365">
        <v>-8.9</v>
      </c>
    </row>
    <row r="12" spans="2:14" s="79" customFormat="1" ht="13.5" thickTop="1" thickBot="1" x14ac:dyDescent="0.25">
      <c r="B12" s="366" t="s">
        <v>219</v>
      </c>
      <c r="C12" s="367">
        <v>-169.55</v>
      </c>
      <c r="D12" s="368">
        <v>-337.88</v>
      </c>
      <c r="E12" s="368">
        <v>-427.49</v>
      </c>
      <c r="F12" s="367">
        <v>-491.63</v>
      </c>
      <c r="G12" s="367">
        <v>-389.74</v>
      </c>
      <c r="H12" s="367">
        <v>-596.25</v>
      </c>
      <c r="I12" s="369">
        <v>-4.9000000000000004</v>
      </c>
      <c r="J12" s="370">
        <v>-8.5</v>
      </c>
      <c r="K12" s="370">
        <v>-9.5</v>
      </c>
      <c r="L12" s="370">
        <v>-10.5</v>
      </c>
      <c r="M12" s="370">
        <v>-10.3</v>
      </c>
      <c r="N12" s="370">
        <v>-14.2</v>
      </c>
    </row>
    <row r="13" spans="2:14" s="79" customFormat="1" ht="13.5" thickTop="1" thickBot="1" x14ac:dyDescent="0.25">
      <c r="B13" s="366" t="s">
        <v>220</v>
      </c>
      <c r="C13" s="367">
        <v>-197.01</v>
      </c>
      <c r="D13" s="368">
        <v>-51.65</v>
      </c>
      <c r="E13" s="368">
        <v>42.69</v>
      </c>
      <c r="F13" s="367">
        <v>-306.93</v>
      </c>
      <c r="G13" s="367">
        <v>3.21</v>
      </c>
      <c r="H13" s="367">
        <v>79.63</v>
      </c>
      <c r="I13" s="369">
        <v>-5.7</v>
      </c>
      <c r="J13" s="370">
        <v>-1.3</v>
      </c>
      <c r="K13" s="370">
        <v>0.9</v>
      </c>
      <c r="L13" s="370">
        <v>-6.6</v>
      </c>
      <c r="M13" s="370">
        <v>0.1</v>
      </c>
      <c r="N13" s="370">
        <v>1.9</v>
      </c>
    </row>
    <row r="14" spans="2:14" s="79" customFormat="1" ht="13.5" thickTop="1" thickBot="1" x14ac:dyDescent="0.25">
      <c r="B14" s="371" t="s">
        <v>221</v>
      </c>
      <c r="C14" s="372">
        <v>-64.89</v>
      </c>
      <c r="D14" s="373">
        <v>-100.03</v>
      </c>
      <c r="E14" s="373">
        <v>-28.19</v>
      </c>
      <c r="F14" s="372">
        <v>-81.12</v>
      </c>
      <c r="G14" s="372">
        <v>-111.38</v>
      </c>
      <c r="H14" s="372">
        <v>144.97</v>
      </c>
      <c r="I14" s="374">
        <v>-1.9</v>
      </c>
      <c r="J14" s="375">
        <v>-2.5</v>
      </c>
      <c r="K14" s="375">
        <v>-0.6</v>
      </c>
      <c r="L14" s="375">
        <v>-1.7</v>
      </c>
      <c r="M14" s="375">
        <v>-2.9</v>
      </c>
      <c r="N14" s="375">
        <v>3.4</v>
      </c>
    </row>
    <row r="15" spans="2:14" s="79" customFormat="1" ht="13.5" thickTop="1" thickBot="1" x14ac:dyDescent="0.25">
      <c r="B15" s="366" t="s">
        <v>222</v>
      </c>
      <c r="C15" s="376">
        <v>0.85</v>
      </c>
      <c r="D15" s="377">
        <v>0.77</v>
      </c>
      <c r="E15" s="377">
        <v>0.77</v>
      </c>
      <c r="F15" s="376">
        <v>0.77</v>
      </c>
      <c r="G15" s="376">
        <v>0.77</v>
      </c>
      <c r="H15" s="376">
        <v>0.77</v>
      </c>
      <c r="I15" s="378"/>
      <c r="J15" s="379"/>
      <c r="K15" s="379"/>
      <c r="L15" s="379"/>
      <c r="M15" s="379"/>
      <c r="N15" s="379"/>
    </row>
    <row r="16" spans="2:14" s="79" customFormat="1" ht="12.75" thickTop="1" x14ac:dyDescent="0.2">
      <c r="B16" s="339" t="s">
        <v>299</v>
      </c>
      <c r="C16" s="380">
        <v>155.57</v>
      </c>
      <c r="D16" s="381">
        <v>248.27</v>
      </c>
      <c r="E16" s="381">
        <v>35.880000000000003</v>
      </c>
      <c r="F16" s="380">
        <v>451.58</v>
      </c>
      <c r="G16" s="380">
        <v>7.09</v>
      </c>
      <c r="H16" s="380">
        <v>-90.02</v>
      </c>
      <c r="I16" s="382">
        <v>4.5</v>
      </c>
      <c r="J16" s="383">
        <v>6.3</v>
      </c>
      <c r="K16" s="383">
        <v>0.8</v>
      </c>
      <c r="L16" s="383">
        <v>9.6999999999999993</v>
      </c>
      <c r="M16" s="383">
        <v>0.2</v>
      </c>
      <c r="N16" s="383">
        <v>-2.1</v>
      </c>
    </row>
    <row r="17" spans="2:14" s="19" customFormat="1" ht="10.5" x14ac:dyDescent="0.15">
      <c r="B17" s="531" t="s">
        <v>300</v>
      </c>
      <c r="C17" s="531"/>
      <c r="D17" s="531"/>
      <c r="E17" s="531"/>
      <c r="F17" s="531"/>
      <c r="G17" s="531"/>
      <c r="H17" s="531"/>
      <c r="I17" s="531"/>
      <c r="J17" s="531"/>
      <c r="K17" s="531"/>
      <c r="L17" s="531"/>
      <c r="M17" s="531"/>
      <c r="N17" s="531"/>
    </row>
    <row r="18" spans="2:14" s="19" customFormat="1" ht="10.5" x14ac:dyDescent="0.15">
      <c r="B18" s="531" t="s">
        <v>183</v>
      </c>
      <c r="C18" s="531"/>
      <c r="D18" s="531"/>
      <c r="E18" s="531"/>
      <c r="F18" s="531"/>
      <c r="G18" s="531"/>
      <c r="H18" s="531"/>
      <c r="I18" s="531"/>
    </row>
  </sheetData>
  <mergeCells count="10">
    <mergeCell ref="B1:N1"/>
    <mergeCell ref="C5:F5"/>
    <mergeCell ref="G5:H5"/>
    <mergeCell ref="M5:N5"/>
    <mergeCell ref="B3:H3"/>
    <mergeCell ref="B18:I18"/>
    <mergeCell ref="I5:L5"/>
    <mergeCell ref="B17:N17"/>
    <mergeCell ref="C7:H7"/>
    <mergeCell ref="I7:N7"/>
  </mergeCells>
  <hyperlinks>
    <hyperlink ref="B1:C1" location="Cuprins_ro!B4" display="I. Balanța de plăți a Republicii Moldova în trimestrul I 2023 (date provizorii)" xr:uid="{00000000-0004-0000-1800-000000000000}"/>
  </hyperlinks>
  <pageMargins left="0.7" right="0.7" top="0.75" bottom="0.75" header="0.3" footer="0.3"/>
  <pageSetup paperSize="9" orientation="portrait" horizontalDpi="300" verticalDpi="300"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N15"/>
  <sheetViews>
    <sheetView showGridLines="0" showRowColHeaders="0" zoomScaleNormal="100" workbookViewId="0"/>
  </sheetViews>
  <sheetFormatPr defaultRowHeight="14.25" x14ac:dyDescent="0.2"/>
  <cols>
    <col min="1" max="1" width="5.7109375" style="11" customWidth="1"/>
    <col min="2" max="2" width="48" style="11" customWidth="1"/>
    <col min="3" max="19" width="9.140625" style="11"/>
    <col min="20" max="20" width="9.140625" style="11" customWidth="1"/>
    <col min="21" max="16384" width="9.140625" style="11"/>
  </cols>
  <sheetData>
    <row r="1" spans="2:14" x14ac:dyDescent="0.2">
      <c r="B1" s="534" t="s">
        <v>94</v>
      </c>
      <c r="C1" s="534"/>
      <c r="D1" s="534"/>
      <c r="E1" s="534"/>
      <c r="F1" s="534"/>
      <c r="G1" s="534"/>
      <c r="H1" s="534"/>
      <c r="I1" s="534"/>
      <c r="J1" s="534"/>
      <c r="K1" s="534"/>
      <c r="L1" s="534"/>
      <c r="M1" s="534"/>
      <c r="N1" s="534"/>
    </row>
    <row r="2" spans="2:14" ht="11.25" customHeight="1" x14ac:dyDescent="0.2"/>
    <row r="3" spans="2:14" x14ac:dyDescent="0.2">
      <c r="B3" s="569" t="s">
        <v>64</v>
      </c>
      <c r="C3" s="569"/>
      <c r="D3" s="569"/>
      <c r="E3" s="569"/>
      <c r="F3" s="569"/>
      <c r="G3" s="569"/>
      <c r="H3" s="569"/>
    </row>
    <row r="4" spans="2:14" ht="5.0999999999999996" customHeight="1" x14ac:dyDescent="0.2">
      <c r="B4" s="22"/>
      <c r="C4" s="489"/>
    </row>
    <row r="5" spans="2:14" ht="15.75" customHeight="1" thickBot="1" x14ac:dyDescent="0.25">
      <c r="B5" s="488"/>
      <c r="C5" s="630">
        <v>2023</v>
      </c>
      <c r="D5" s="631"/>
      <c r="E5" s="631"/>
      <c r="F5" s="631"/>
      <c r="G5" s="631"/>
      <c r="H5" s="631"/>
      <c r="I5" s="631"/>
      <c r="J5" s="632"/>
      <c r="K5" s="634">
        <v>2024</v>
      </c>
      <c r="L5" s="634"/>
      <c r="M5" s="634"/>
      <c r="N5" s="634"/>
    </row>
    <row r="6" spans="2:14" ht="15.75" customHeight="1" thickBot="1" x14ac:dyDescent="0.25">
      <c r="B6" s="488"/>
      <c r="C6" s="626" t="s">
        <v>98</v>
      </c>
      <c r="D6" s="627"/>
      <c r="E6" s="628" t="s">
        <v>99</v>
      </c>
      <c r="F6" s="582"/>
      <c r="G6" s="626" t="s">
        <v>100</v>
      </c>
      <c r="H6" s="627"/>
      <c r="I6" s="628" t="s">
        <v>101</v>
      </c>
      <c r="J6" s="633"/>
      <c r="K6" s="626" t="s">
        <v>98</v>
      </c>
      <c r="L6" s="627"/>
      <c r="M6" s="628" t="s">
        <v>99</v>
      </c>
      <c r="N6" s="582"/>
    </row>
    <row r="7" spans="2:14" ht="15.75" customHeight="1" thickBot="1" x14ac:dyDescent="0.25">
      <c r="B7" s="488"/>
      <c r="C7" s="413" t="s">
        <v>283</v>
      </c>
      <c r="D7" s="327" t="s">
        <v>284</v>
      </c>
      <c r="E7" s="45" t="s">
        <v>283</v>
      </c>
      <c r="F7" s="45" t="s">
        <v>284</v>
      </c>
      <c r="G7" s="413" t="s">
        <v>283</v>
      </c>
      <c r="H7" s="327" t="s">
        <v>284</v>
      </c>
      <c r="I7" s="45" t="s">
        <v>283</v>
      </c>
      <c r="J7" s="491" t="s">
        <v>284</v>
      </c>
      <c r="K7" s="413" t="s">
        <v>283</v>
      </c>
      <c r="L7" s="327" t="s">
        <v>284</v>
      </c>
      <c r="M7" s="45" t="s">
        <v>283</v>
      </c>
      <c r="N7" s="45" t="s">
        <v>284</v>
      </c>
    </row>
    <row r="8" spans="2:14" s="79" customFormat="1" ht="13.5" thickTop="1" thickBot="1" x14ac:dyDescent="0.25">
      <c r="B8" s="41" t="s">
        <v>296</v>
      </c>
      <c r="C8" s="415">
        <v>231.03</v>
      </c>
      <c r="D8" s="416">
        <v>99.95</v>
      </c>
      <c r="E8" s="416">
        <v>146.80000000000001</v>
      </c>
      <c r="F8" s="416">
        <v>85.34</v>
      </c>
      <c r="G8" s="416">
        <v>196.4</v>
      </c>
      <c r="H8" s="416">
        <v>90.49</v>
      </c>
      <c r="I8" s="416">
        <v>113.99</v>
      </c>
      <c r="J8" s="416">
        <v>70.849999999999994</v>
      </c>
      <c r="K8" s="416">
        <v>171.9</v>
      </c>
      <c r="L8" s="416">
        <v>136.05000000000001</v>
      </c>
      <c r="M8" s="416">
        <v>172.96</v>
      </c>
      <c r="N8" s="416">
        <v>103.42</v>
      </c>
    </row>
    <row r="9" spans="2:14" s="79" customFormat="1" ht="13.5" thickTop="1" thickBot="1" x14ac:dyDescent="0.25">
      <c r="B9" s="42" t="s">
        <v>301</v>
      </c>
      <c r="C9" s="32">
        <v>21.5</v>
      </c>
      <c r="D9" s="32">
        <v>24.1</v>
      </c>
      <c r="E9" s="32">
        <v>19.559999999999999</v>
      </c>
      <c r="F9" s="32">
        <v>22.41</v>
      </c>
      <c r="G9" s="32">
        <v>16.48</v>
      </c>
      <c r="H9" s="32">
        <v>20.02</v>
      </c>
      <c r="I9" s="32">
        <v>5.78</v>
      </c>
      <c r="J9" s="32">
        <v>12.4</v>
      </c>
      <c r="K9" s="417">
        <v>11.31</v>
      </c>
      <c r="L9" s="32">
        <v>20.25</v>
      </c>
      <c r="M9" s="418">
        <v>19.739999999999998</v>
      </c>
      <c r="N9" s="32">
        <v>11.87</v>
      </c>
    </row>
    <row r="10" spans="2:14" s="79" customFormat="1" ht="13.5" thickTop="1" thickBot="1" x14ac:dyDescent="0.25">
      <c r="B10" s="42" t="s">
        <v>302</v>
      </c>
      <c r="C10" s="32">
        <v>209.53</v>
      </c>
      <c r="D10" s="32">
        <v>75.849999999999994</v>
      </c>
      <c r="E10" s="32">
        <v>127.24</v>
      </c>
      <c r="F10" s="32">
        <v>62.93</v>
      </c>
      <c r="G10" s="32">
        <v>179.92</v>
      </c>
      <c r="H10" s="32">
        <v>70.47</v>
      </c>
      <c r="I10" s="32">
        <v>108.21</v>
      </c>
      <c r="J10" s="32">
        <v>58.45</v>
      </c>
      <c r="K10" s="417">
        <v>160.59</v>
      </c>
      <c r="L10" s="32">
        <v>115.8</v>
      </c>
      <c r="M10" s="418">
        <v>153.22</v>
      </c>
      <c r="N10" s="32">
        <v>91.55</v>
      </c>
    </row>
    <row r="11" spans="2:14" s="79" customFormat="1" ht="13.5" thickTop="1" thickBot="1" x14ac:dyDescent="0.25">
      <c r="B11" s="43" t="s">
        <v>448</v>
      </c>
      <c r="C11" s="419">
        <v>135.66999999999999</v>
      </c>
      <c r="D11" s="419">
        <v>15.75</v>
      </c>
      <c r="E11" s="419">
        <v>93.39</v>
      </c>
      <c r="F11" s="419">
        <v>17.39</v>
      </c>
      <c r="G11" s="419">
        <v>139.31</v>
      </c>
      <c r="H11" s="419">
        <v>6.33</v>
      </c>
      <c r="I11" s="419">
        <v>51.23</v>
      </c>
      <c r="J11" s="419">
        <v>6.23</v>
      </c>
      <c r="K11" s="420">
        <v>76.14</v>
      </c>
      <c r="L11" s="419">
        <v>22.09</v>
      </c>
      <c r="M11" s="421">
        <v>94.89</v>
      </c>
      <c r="N11" s="419">
        <v>6.86</v>
      </c>
    </row>
    <row r="12" spans="2:14" s="79" customFormat="1" ht="13.5" thickTop="1" thickBot="1" x14ac:dyDescent="0.25">
      <c r="B12" s="43" t="s">
        <v>303</v>
      </c>
      <c r="C12" s="419">
        <v>94.13</v>
      </c>
      <c r="D12" s="422"/>
      <c r="E12" s="419">
        <v>70.72</v>
      </c>
      <c r="F12" s="422"/>
      <c r="G12" s="419">
        <v>128.13</v>
      </c>
      <c r="H12" s="422"/>
      <c r="I12" s="419">
        <v>46.43</v>
      </c>
      <c r="J12" s="422"/>
      <c r="K12" s="420">
        <v>66.62</v>
      </c>
      <c r="L12" s="422"/>
      <c r="M12" s="421">
        <v>83.66</v>
      </c>
      <c r="N12" s="422"/>
    </row>
    <row r="13" spans="2:14" s="79" customFormat="1" ht="12.75" thickTop="1" x14ac:dyDescent="0.2">
      <c r="B13" s="44" t="s">
        <v>304</v>
      </c>
      <c r="C13" s="423">
        <v>73.86</v>
      </c>
      <c r="D13" s="423">
        <v>60.1</v>
      </c>
      <c r="E13" s="423">
        <v>33.85</v>
      </c>
      <c r="F13" s="423">
        <v>45.54</v>
      </c>
      <c r="G13" s="423">
        <v>40.61</v>
      </c>
      <c r="H13" s="423">
        <v>64.14</v>
      </c>
      <c r="I13" s="423">
        <v>56.98</v>
      </c>
      <c r="J13" s="423">
        <v>52.22</v>
      </c>
      <c r="K13" s="368">
        <v>84.45</v>
      </c>
      <c r="L13" s="423">
        <v>93.71</v>
      </c>
      <c r="M13" s="424">
        <v>58.33</v>
      </c>
      <c r="N13" s="423">
        <v>84.69</v>
      </c>
    </row>
    <row r="14" spans="2:14" s="79" customFormat="1" ht="12" x14ac:dyDescent="0.2">
      <c r="B14" s="629" t="s">
        <v>305</v>
      </c>
      <c r="C14" s="629"/>
      <c r="D14" s="629"/>
      <c r="E14" s="629"/>
      <c r="F14" s="629"/>
      <c r="G14" s="629"/>
      <c r="H14" s="629"/>
      <c r="I14" s="629"/>
      <c r="J14" s="629"/>
      <c r="K14" s="629"/>
      <c r="L14" s="629"/>
      <c r="M14" s="629"/>
      <c r="N14" s="629"/>
    </row>
    <row r="15" spans="2:14" s="19" customFormat="1" ht="10.5" x14ac:dyDescent="0.15">
      <c r="B15" s="531" t="s">
        <v>183</v>
      </c>
      <c r="C15" s="531"/>
      <c r="D15" s="531"/>
      <c r="E15" s="531"/>
      <c r="F15" s="531"/>
      <c r="G15" s="531"/>
      <c r="H15" s="531"/>
      <c r="I15" s="531"/>
    </row>
  </sheetData>
  <mergeCells count="12">
    <mergeCell ref="B15:I15"/>
    <mergeCell ref="B3:H3"/>
    <mergeCell ref="K6:L6"/>
    <mergeCell ref="M6:N6"/>
    <mergeCell ref="B1:N1"/>
    <mergeCell ref="B14:N14"/>
    <mergeCell ref="C5:J5"/>
    <mergeCell ref="C6:D6"/>
    <mergeCell ref="E6:F6"/>
    <mergeCell ref="G6:H6"/>
    <mergeCell ref="I6:J6"/>
    <mergeCell ref="K5:N5"/>
  </mergeCells>
  <hyperlinks>
    <hyperlink ref="B1:C1" location="Cuprins_ro!B4" display="I. Balanța de plăți a Republicii Moldova în trimestrul I 2023 (date provizorii)" xr:uid="{00000000-0004-0000-1900-000000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dimension ref="B1:M35"/>
  <sheetViews>
    <sheetView showGridLines="0" showRowColHeaders="0" showZeros="0" zoomScaleNormal="100" workbookViewId="0"/>
  </sheetViews>
  <sheetFormatPr defaultColWidth="9.140625" defaultRowHeight="12.75" x14ac:dyDescent="0.2"/>
  <cols>
    <col min="1" max="1" width="5.7109375" style="34" customWidth="1"/>
    <col min="2" max="2" width="32.7109375" style="34" customWidth="1"/>
    <col min="3" max="4" width="12.7109375" style="34" customWidth="1"/>
    <col min="5" max="5" width="7.85546875" style="34" customWidth="1"/>
    <col min="6" max="6" width="12.42578125" style="34" customWidth="1"/>
    <col min="7" max="8" width="14.42578125" style="34" customWidth="1"/>
    <col min="9" max="9" width="13" style="34" customWidth="1"/>
    <col min="10" max="12" width="7.85546875" style="34" customWidth="1"/>
    <col min="13" max="16384" width="9.140625" style="34"/>
  </cols>
  <sheetData>
    <row r="1" spans="2:13" s="11" customFormat="1" ht="14.25" x14ac:dyDescent="0.2">
      <c r="B1" s="534" t="s">
        <v>94</v>
      </c>
      <c r="C1" s="534"/>
      <c r="D1" s="534"/>
      <c r="E1" s="534"/>
      <c r="F1" s="534"/>
      <c r="G1" s="534"/>
      <c r="H1" s="534"/>
      <c r="I1" s="534"/>
      <c r="J1" s="534"/>
      <c r="K1" s="534"/>
      <c r="L1" s="534"/>
      <c r="M1" s="534"/>
    </row>
    <row r="2" spans="2:13" ht="11.25" customHeight="1" x14ac:dyDescent="0.2">
      <c r="B2" s="635"/>
      <c r="C2" s="636"/>
      <c r="D2" s="637"/>
      <c r="E2" s="637"/>
      <c r="F2" s="637"/>
      <c r="G2" s="11"/>
      <c r="H2" s="11"/>
      <c r="I2" s="11"/>
    </row>
    <row r="3" spans="2:13" s="459" customFormat="1" ht="14.25" x14ac:dyDescent="0.25">
      <c r="B3" s="558" t="s">
        <v>126</v>
      </c>
      <c r="C3" s="558"/>
      <c r="D3" s="558"/>
      <c r="E3" s="558"/>
      <c r="F3" s="558"/>
      <c r="G3" s="558"/>
      <c r="H3" s="558"/>
      <c r="I3" s="558"/>
      <c r="J3" s="558"/>
      <c r="K3" s="558"/>
      <c r="L3" s="558"/>
      <c r="M3" s="558"/>
    </row>
    <row r="4" spans="2:13" ht="5.0999999999999996" customHeight="1" x14ac:dyDescent="0.2">
      <c r="B4" s="35"/>
      <c r="C4" s="36"/>
      <c r="D4" s="18"/>
      <c r="E4" s="18"/>
      <c r="F4" s="18"/>
      <c r="G4" s="18"/>
      <c r="H4" s="18"/>
      <c r="I4" s="18"/>
    </row>
    <row r="5" spans="2:13" s="122" customFormat="1" ht="14.25" x14ac:dyDescent="0.2">
      <c r="B5" s="119" t="s">
        <v>127</v>
      </c>
      <c r="C5" s="119"/>
      <c r="D5" s="119"/>
      <c r="E5" s="119"/>
      <c r="F5" s="119"/>
      <c r="G5" s="119"/>
      <c r="H5" s="119"/>
      <c r="I5" s="119"/>
      <c r="J5" s="120"/>
      <c r="K5" s="120"/>
      <c r="L5" s="120"/>
      <c r="M5" s="121"/>
    </row>
    <row r="29" spans="2:9" s="461" customFormat="1" ht="12" x14ac:dyDescent="0.2">
      <c r="B29" s="460"/>
      <c r="C29" s="52" t="s">
        <v>306</v>
      </c>
      <c r="D29" s="52" t="s">
        <v>307</v>
      </c>
      <c r="G29" s="462"/>
      <c r="H29" s="52" t="s">
        <v>306</v>
      </c>
      <c r="I29" s="52" t="s">
        <v>307</v>
      </c>
    </row>
    <row r="30" spans="2:9" s="463" customFormat="1" ht="10.5" x14ac:dyDescent="0.15">
      <c r="B30" s="287" t="s">
        <v>308</v>
      </c>
      <c r="C30" s="283">
        <v>41.94</v>
      </c>
      <c r="D30" s="283">
        <v>95.79</v>
      </c>
      <c r="E30" s="38"/>
      <c r="F30" s="38"/>
      <c r="G30" s="53" t="s">
        <v>309</v>
      </c>
      <c r="H30" s="283">
        <v>0.88</v>
      </c>
      <c r="I30" s="283">
        <v>0.94</v>
      </c>
    </row>
    <row r="31" spans="2:9" s="38" customFormat="1" ht="10.5" x14ac:dyDescent="0.15">
      <c r="B31" s="287" t="s">
        <v>310</v>
      </c>
      <c r="C31" s="283">
        <v>5.38</v>
      </c>
      <c r="D31" s="278">
        <v>26.3</v>
      </c>
      <c r="G31" s="53" t="s">
        <v>311</v>
      </c>
      <c r="H31" s="283">
        <v>116.68</v>
      </c>
      <c r="I31" s="283">
        <v>186.64</v>
      </c>
    </row>
    <row r="32" spans="2:9" s="38" customFormat="1" ht="10.5" x14ac:dyDescent="0.15">
      <c r="B32" s="287" t="s">
        <v>312</v>
      </c>
      <c r="C32" s="283">
        <v>25.72</v>
      </c>
      <c r="D32" s="283">
        <v>28.06</v>
      </c>
      <c r="G32" s="288"/>
    </row>
    <row r="33" spans="2:4" s="464" customFormat="1" ht="10.5" x14ac:dyDescent="0.15">
      <c r="B33" s="287" t="s">
        <v>313</v>
      </c>
      <c r="C33" s="283">
        <v>44.52000000000001</v>
      </c>
      <c r="D33" s="283">
        <v>33.539999999999992</v>
      </c>
    </row>
    <row r="34" spans="2:4" s="464" customFormat="1" ht="10.5" x14ac:dyDescent="0.15">
      <c r="B34" s="287" t="s">
        <v>314</v>
      </c>
      <c r="C34" s="283"/>
      <c r="D34" s="283">
        <v>3.89</v>
      </c>
    </row>
    <row r="35" spans="2:4" s="38" customFormat="1" ht="10.5" x14ac:dyDescent="0.15">
      <c r="B35" s="287" t="s">
        <v>220</v>
      </c>
      <c r="C35" s="283">
        <v>117.56</v>
      </c>
      <c r="D35" s="283">
        <v>187.58</v>
      </c>
    </row>
  </sheetData>
  <mergeCells count="3">
    <mergeCell ref="B2:F2"/>
    <mergeCell ref="B3:M3"/>
    <mergeCell ref="B1:M1"/>
  </mergeCells>
  <hyperlinks>
    <hyperlink ref="B1:K1" location="Cuprins_ro!B4" display="I. Balanța de plăți a Republicii Moldova în trimestrul I 2023 (date provizorii)" xr:uid="{00000000-0004-0000-1A00-000000000000}"/>
  </hyperlinks>
  <pageMargins left="0.75" right="0.75" top="1" bottom="1" header="0.5" footer="0.5"/>
  <pageSetup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I38"/>
  <sheetViews>
    <sheetView showGridLines="0" showRowColHeaders="0" zoomScaleNormal="100" workbookViewId="0"/>
  </sheetViews>
  <sheetFormatPr defaultColWidth="9.140625" defaultRowHeight="11.25" customHeight="1" x14ac:dyDescent="0.15"/>
  <cols>
    <col min="1" max="1" width="5.7109375" style="19" customWidth="1"/>
    <col min="2" max="2" width="42.28515625" style="19" customWidth="1"/>
    <col min="3" max="3" width="9.140625" style="19" customWidth="1"/>
    <col min="4" max="6" width="9.140625" style="19"/>
    <col min="7" max="7" width="9.7109375" style="19" customWidth="1"/>
    <col min="8" max="8" width="8.7109375" style="19" customWidth="1"/>
    <col min="9" max="9" width="9.140625" style="19" customWidth="1"/>
    <col min="10" max="16384" width="9.140625" style="19"/>
  </cols>
  <sheetData>
    <row r="1" spans="2:9" s="11" customFormat="1" ht="14.25" x14ac:dyDescent="0.2">
      <c r="B1" s="615" t="s">
        <v>94</v>
      </c>
      <c r="C1" s="615"/>
      <c r="D1" s="615"/>
      <c r="E1" s="615"/>
      <c r="F1" s="615"/>
      <c r="G1" s="615"/>
      <c r="H1" s="615"/>
      <c r="I1" s="615"/>
    </row>
    <row r="3" spans="2:9" s="11" customFormat="1" ht="30" customHeight="1" x14ac:dyDescent="0.2">
      <c r="B3" s="638" t="s">
        <v>167</v>
      </c>
      <c r="C3" s="639"/>
      <c r="D3" s="639"/>
      <c r="E3" s="639"/>
      <c r="F3" s="639"/>
      <c r="G3" s="639"/>
      <c r="H3" s="639"/>
      <c r="I3" s="639"/>
    </row>
    <row r="4" spans="2:9" ht="5.0999999999999996" customHeight="1" x14ac:dyDescent="0.2">
      <c r="B4" s="20"/>
      <c r="C4" s="20"/>
      <c r="D4" s="20"/>
      <c r="E4" s="20"/>
      <c r="F4" s="20"/>
      <c r="G4" s="20"/>
      <c r="H4" s="20"/>
      <c r="I4" s="20"/>
    </row>
    <row r="5" spans="2:9" s="124" customFormat="1" ht="14.25" x14ac:dyDescent="0.2">
      <c r="B5" s="640" t="s">
        <v>177</v>
      </c>
      <c r="C5" s="640"/>
      <c r="D5" s="640"/>
      <c r="E5" s="640"/>
      <c r="F5" s="640"/>
      <c r="G5" s="640"/>
      <c r="H5" s="640"/>
      <c r="I5" s="641"/>
    </row>
    <row r="31" spans="2:3" ht="10.5" x14ac:dyDescent="0.15">
      <c r="B31" s="4" t="s">
        <v>315</v>
      </c>
      <c r="C31" s="293">
        <v>0.378</v>
      </c>
    </row>
    <row r="32" spans="2:3" ht="10.5" x14ac:dyDescent="0.15">
      <c r="B32" s="4" t="s">
        <v>316</v>
      </c>
      <c r="C32" s="293">
        <v>0.33</v>
      </c>
    </row>
    <row r="33" spans="2:3" ht="10.5" x14ac:dyDescent="0.15">
      <c r="B33" s="4" t="s">
        <v>317</v>
      </c>
      <c r="C33" s="293">
        <v>0.17</v>
      </c>
    </row>
    <row r="34" spans="2:3" ht="10.5" x14ac:dyDescent="0.15">
      <c r="B34" s="4" t="s">
        <v>318</v>
      </c>
      <c r="C34" s="293">
        <v>7.6999999999999999E-2</v>
      </c>
    </row>
    <row r="35" spans="2:3" ht="10.5" x14ac:dyDescent="0.15">
      <c r="B35" s="4" t="s">
        <v>319</v>
      </c>
      <c r="C35" s="293">
        <v>3.5000000000000003E-2</v>
      </c>
    </row>
    <row r="36" spans="2:3" ht="10.5" x14ac:dyDescent="0.15">
      <c r="B36" s="4" t="s">
        <v>320</v>
      </c>
      <c r="C36" s="293">
        <v>0.01</v>
      </c>
    </row>
    <row r="37" spans="2:3" ht="10.5" x14ac:dyDescent="0.15">
      <c r="B37" s="4" t="s">
        <v>321</v>
      </c>
      <c r="C37" s="293">
        <v>0</v>
      </c>
    </row>
    <row r="38" spans="2:3" ht="10.5" x14ac:dyDescent="0.15">
      <c r="B38" s="3" t="s">
        <v>66</v>
      </c>
    </row>
  </sheetData>
  <mergeCells count="3">
    <mergeCell ref="B1:I1"/>
    <mergeCell ref="B3:I3"/>
    <mergeCell ref="B5:I5"/>
  </mergeCells>
  <hyperlinks>
    <hyperlink ref="B1:I1" location="Cuprins_ro!B4" display="I. Balanța de plăți a Republicii Moldova în trimestrul I 2023 (date provizorii)" xr:uid="{00000000-0004-0000-1B00-000000000000}"/>
  </hyperlinks>
  <pageMargins left="0.7" right="0.7" top="0.75" bottom="0.75" header="0.3" footer="0.3"/>
  <pageSetup paperSize="32767" orientation="portrait" r:id="rId1"/>
  <headerFooter differentOddEven="1">
    <oddHeader>&amp;L&amp;1 </oddHeader>
    <oddFooter>&amp;L&amp;1 </oddFooter>
    <evenHeader>&amp;L&amp;1 </evenHeader>
    <evenFooter>&amp;L&amp;1 </evenFooter>
  </headerFooter>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I19"/>
  <sheetViews>
    <sheetView showGridLines="0" showRowColHeaders="0" zoomScaleNormal="100" workbookViewId="0"/>
  </sheetViews>
  <sheetFormatPr defaultRowHeight="14.25" x14ac:dyDescent="0.2"/>
  <cols>
    <col min="1" max="1" width="5.7109375" style="11" customWidth="1"/>
    <col min="2" max="2" width="56.140625" style="11" customWidth="1"/>
    <col min="3" max="5" width="8" style="11" customWidth="1"/>
    <col min="6" max="8" width="8.140625" style="11" customWidth="1"/>
    <col min="9" max="9" width="10.85546875" style="11" customWidth="1"/>
    <col min="10" max="16384" width="9.140625" style="11"/>
  </cols>
  <sheetData>
    <row r="1" spans="2:9" x14ac:dyDescent="0.2">
      <c r="B1" s="534" t="s">
        <v>128</v>
      </c>
      <c r="C1" s="534"/>
      <c r="D1" s="534"/>
      <c r="E1" s="534"/>
      <c r="F1" s="534"/>
      <c r="G1" s="534"/>
      <c r="H1" s="534"/>
      <c r="I1" s="534"/>
    </row>
    <row r="3" spans="2:9" x14ac:dyDescent="0.2">
      <c r="B3" s="569" t="s">
        <v>129</v>
      </c>
      <c r="C3" s="569"/>
      <c r="D3" s="569"/>
      <c r="E3" s="569"/>
      <c r="F3" s="569"/>
      <c r="G3" s="637"/>
      <c r="H3" s="637"/>
      <c r="I3" s="637"/>
    </row>
    <row r="4" spans="2:9" ht="5.0999999999999996" customHeight="1" x14ac:dyDescent="0.2">
      <c r="B4" s="22"/>
    </row>
    <row r="5" spans="2:9" s="79" customFormat="1" ht="12.75" thickBot="1" x14ac:dyDescent="0.25">
      <c r="B5" s="414"/>
      <c r="C5" s="566">
        <v>2023</v>
      </c>
      <c r="D5" s="567"/>
      <c r="E5" s="567"/>
      <c r="F5" s="568"/>
      <c r="G5" s="570">
        <v>2024</v>
      </c>
      <c r="H5" s="567"/>
      <c r="I5" s="573" t="s">
        <v>443</v>
      </c>
    </row>
    <row r="6" spans="2:9" s="79" customFormat="1" ht="12.75" thickBot="1" x14ac:dyDescent="0.25">
      <c r="B6" s="492"/>
      <c r="C6" s="482" t="s">
        <v>98</v>
      </c>
      <c r="D6" s="480" t="s">
        <v>99</v>
      </c>
      <c r="E6" s="480" t="s">
        <v>100</v>
      </c>
      <c r="F6" s="480" t="s">
        <v>101</v>
      </c>
      <c r="G6" s="481" t="s">
        <v>98</v>
      </c>
      <c r="H6" s="480" t="s">
        <v>99</v>
      </c>
      <c r="I6" s="574"/>
    </row>
    <row r="7" spans="2:9" s="79" customFormat="1" ht="12.75" thickBot="1" x14ac:dyDescent="0.25">
      <c r="B7" s="492"/>
      <c r="C7" s="571" t="s">
        <v>186</v>
      </c>
      <c r="D7" s="572"/>
      <c r="E7" s="572"/>
      <c r="F7" s="572"/>
      <c r="G7" s="572"/>
      <c r="H7" s="572"/>
      <c r="I7" s="479" t="s">
        <v>69</v>
      </c>
    </row>
    <row r="8" spans="2:9" s="19" customFormat="1" ht="12" thickTop="1" thickBot="1" x14ac:dyDescent="0.2">
      <c r="B8" s="30" t="s">
        <v>322</v>
      </c>
      <c r="C8" s="425">
        <v>-6504.51</v>
      </c>
      <c r="D8" s="425">
        <v>-6379.29</v>
      </c>
      <c r="E8" s="425">
        <v>-6244.83</v>
      </c>
      <c r="F8" s="425">
        <v>-5960.7</v>
      </c>
      <c r="G8" s="425">
        <v>-5858.32</v>
      </c>
      <c r="H8" s="425">
        <v>-5641.34</v>
      </c>
      <c r="I8" s="426">
        <v>94.6</v>
      </c>
    </row>
    <row r="9" spans="2:9" s="19" customFormat="1" ht="12" thickTop="1" thickBot="1" x14ac:dyDescent="0.2">
      <c r="B9" s="129" t="s">
        <v>301</v>
      </c>
      <c r="C9" s="427">
        <v>6758.78</v>
      </c>
      <c r="D9" s="427">
        <v>7008.34</v>
      </c>
      <c r="E9" s="427">
        <v>6879.05</v>
      </c>
      <c r="F9" s="427">
        <v>7769.48</v>
      </c>
      <c r="G9" s="427">
        <v>7671.87</v>
      </c>
      <c r="H9" s="427">
        <v>7609.79</v>
      </c>
      <c r="I9" s="428">
        <v>97.9</v>
      </c>
    </row>
    <row r="10" spans="2:9" s="19" customFormat="1" ht="12" thickTop="1" thickBot="1" x14ac:dyDescent="0.2">
      <c r="B10" s="129" t="s">
        <v>302</v>
      </c>
      <c r="C10" s="427">
        <v>13263.29</v>
      </c>
      <c r="D10" s="427">
        <v>13387.63</v>
      </c>
      <c r="E10" s="427">
        <v>13123.88</v>
      </c>
      <c r="F10" s="427">
        <v>13730.18</v>
      </c>
      <c r="G10" s="427">
        <v>13530.19</v>
      </c>
      <c r="H10" s="427">
        <v>13251.13</v>
      </c>
      <c r="I10" s="428">
        <v>96.5</v>
      </c>
    </row>
    <row r="11" spans="2:9" s="19" customFormat="1" ht="12" thickTop="1" thickBot="1" x14ac:dyDescent="0.2">
      <c r="B11" s="178" t="s">
        <v>323</v>
      </c>
      <c r="C11" s="429">
        <v>4679.3500000000004</v>
      </c>
      <c r="D11" s="429">
        <v>4902.67</v>
      </c>
      <c r="E11" s="429">
        <v>4881.93</v>
      </c>
      <c r="F11" s="429">
        <v>5453.15</v>
      </c>
      <c r="G11" s="429">
        <v>5393.23</v>
      </c>
      <c r="H11" s="429">
        <v>5288.61</v>
      </c>
      <c r="I11" s="430">
        <v>97</v>
      </c>
    </row>
    <row r="12" spans="2:9" s="19" customFormat="1" ht="12" thickTop="1" thickBot="1" x14ac:dyDescent="0.2">
      <c r="B12" s="178" t="s">
        <v>324</v>
      </c>
      <c r="C12" s="429">
        <v>5260.38</v>
      </c>
      <c r="D12" s="429">
        <v>5283.33</v>
      </c>
      <c r="E12" s="429">
        <v>5384.74</v>
      </c>
      <c r="F12" s="429">
        <v>5468.97</v>
      </c>
      <c r="G12" s="429">
        <v>5375.41</v>
      </c>
      <c r="H12" s="429">
        <v>5310.1</v>
      </c>
      <c r="I12" s="430">
        <v>97.1</v>
      </c>
    </row>
    <row r="13" spans="2:9" s="19" customFormat="1" ht="12" thickTop="1" thickBot="1" x14ac:dyDescent="0.2">
      <c r="B13" s="178" t="s">
        <v>325</v>
      </c>
      <c r="C13" s="429">
        <v>5087.79</v>
      </c>
      <c r="D13" s="429">
        <v>5168.6400000000003</v>
      </c>
      <c r="E13" s="429">
        <v>4941.7</v>
      </c>
      <c r="F13" s="429">
        <v>5462.13</v>
      </c>
      <c r="G13" s="429">
        <v>5372.5</v>
      </c>
      <c r="H13" s="429">
        <v>5263.91</v>
      </c>
      <c r="I13" s="430">
        <v>96.4</v>
      </c>
    </row>
    <row r="14" spans="2:9" s="19" customFormat="1" ht="12" thickTop="1" thickBot="1" x14ac:dyDescent="0.2">
      <c r="B14" s="179"/>
      <c r="C14" s="642" t="s">
        <v>9</v>
      </c>
      <c r="D14" s="642"/>
      <c r="E14" s="642"/>
      <c r="F14" s="642"/>
      <c r="G14" s="642"/>
      <c r="H14" s="642"/>
      <c r="I14" s="180" t="s">
        <v>69</v>
      </c>
    </row>
    <row r="15" spans="2:9" s="19" customFormat="1" ht="12" thickTop="1" thickBot="1" x14ac:dyDescent="0.2">
      <c r="B15" s="30" t="s">
        <v>326</v>
      </c>
      <c r="C15" s="431">
        <v>-43.8</v>
      </c>
      <c r="D15" s="431">
        <v>-41.5</v>
      </c>
      <c r="E15" s="431">
        <v>-39.5</v>
      </c>
      <c r="F15" s="431">
        <v>-36</v>
      </c>
      <c r="G15" s="431">
        <v>-34.6</v>
      </c>
      <c r="H15" s="431">
        <v>-32.799999999999997</v>
      </c>
      <c r="I15" s="426">
        <v>3.2</v>
      </c>
    </row>
    <row r="16" spans="2:9" s="19" customFormat="1" ht="12" thickTop="1" thickBot="1" x14ac:dyDescent="0.2">
      <c r="B16" s="178" t="s">
        <v>327</v>
      </c>
      <c r="C16" s="141">
        <v>51</v>
      </c>
      <c r="D16" s="141">
        <v>52.3</v>
      </c>
      <c r="E16" s="141">
        <v>52.4</v>
      </c>
      <c r="F16" s="141">
        <v>56.6</v>
      </c>
      <c r="G16" s="141">
        <v>56.7</v>
      </c>
      <c r="H16" s="141">
        <v>57.4</v>
      </c>
      <c r="I16" s="430">
        <v>0.8</v>
      </c>
    </row>
    <row r="17" spans="2:9" s="19" customFormat="1" ht="12" thickTop="1" thickBot="1" x14ac:dyDescent="0.2">
      <c r="B17" s="178" t="s">
        <v>328</v>
      </c>
      <c r="C17" s="141">
        <v>39.700000000000003</v>
      </c>
      <c r="D17" s="141">
        <v>39.5</v>
      </c>
      <c r="E17" s="141">
        <v>41</v>
      </c>
      <c r="F17" s="141">
        <v>39.799999999999997</v>
      </c>
      <c r="G17" s="141">
        <v>39.700000000000003</v>
      </c>
      <c r="H17" s="141">
        <v>40.1</v>
      </c>
      <c r="I17" s="430">
        <v>0.3</v>
      </c>
    </row>
    <row r="18" spans="2:9" s="19" customFormat="1" ht="21.75" thickTop="1" x14ac:dyDescent="0.15">
      <c r="B18" s="181" t="s">
        <v>329</v>
      </c>
      <c r="C18" s="432">
        <v>38.4</v>
      </c>
      <c r="D18" s="432">
        <v>38.6</v>
      </c>
      <c r="E18" s="432">
        <v>37.700000000000003</v>
      </c>
      <c r="F18" s="432">
        <v>39.799999999999997</v>
      </c>
      <c r="G18" s="432">
        <v>39.700000000000003</v>
      </c>
      <c r="H18" s="432">
        <v>39.700000000000003</v>
      </c>
      <c r="I18" s="433">
        <v>-0.1</v>
      </c>
    </row>
    <row r="19" spans="2:9" s="19" customFormat="1" ht="10.5" x14ac:dyDescent="0.15">
      <c r="B19" s="531" t="s">
        <v>183</v>
      </c>
      <c r="C19" s="531"/>
      <c r="D19" s="531"/>
      <c r="E19" s="531"/>
      <c r="F19" s="531"/>
      <c r="G19" s="531"/>
      <c r="H19" s="531"/>
      <c r="I19" s="531"/>
    </row>
  </sheetData>
  <mergeCells count="8">
    <mergeCell ref="C7:H7"/>
    <mergeCell ref="B19:I19"/>
    <mergeCell ref="B1:I1"/>
    <mergeCell ref="C5:F5"/>
    <mergeCell ref="C14:H14"/>
    <mergeCell ref="G5:H5"/>
    <mergeCell ref="B3:I3"/>
    <mergeCell ref="I5:I6"/>
  </mergeCells>
  <hyperlinks>
    <hyperlink ref="B1:F1" location="Cuprins_ro!B34" display="II. Poziția investițională internațională la 31.03.2023 (date provizorii) " xr:uid="{00000000-0004-0000-1C00-000000000000}"/>
    <hyperlink ref="B1:I1" location="Cuprins_ro!B30" display="II. Poziția investițională internațională la 31.03.2024 (date provizorii) " xr:uid="{00000000-0004-0000-1C00-000003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I20"/>
  <sheetViews>
    <sheetView showGridLines="0" showRowColHeaders="0" zoomScaleNormal="100" workbookViewId="0"/>
  </sheetViews>
  <sheetFormatPr defaultRowHeight="14.25" x14ac:dyDescent="0.2"/>
  <cols>
    <col min="1" max="1" width="5.7109375" style="11" customWidth="1"/>
    <col min="2" max="2" width="37.28515625" style="11" customWidth="1"/>
    <col min="3" max="3" width="11.5703125" style="11" customWidth="1"/>
    <col min="4" max="8" width="13.7109375" style="11" customWidth="1"/>
    <col min="9" max="9" width="11" style="11" customWidth="1"/>
    <col min="10" max="16384" width="9.140625" style="11"/>
  </cols>
  <sheetData>
    <row r="1" spans="2:9" x14ac:dyDescent="0.2">
      <c r="B1" s="534" t="s">
        <v>128</v>
      </c>
      <c r="C1" s="534"/>
      <c r="D1" s="534"/>
      <c r="E1" s="534"/>
      <c r="F1" s="534"/>
      <c r="G1" s="534"/>
      <c r="H1" s="534"/>
      <c r="I1" s="534"/>
    </row>
    <row r="3" spans="2:9" x14ac:dyDescent="0.2">
      <c r="B3" s="569" t="s">
        <v>178</v>
      </c>
      <c r="C3" s="569"/>
      <c r="D3" s="569"/>
      <c r="E3" s="569"/>
      <c r="F3" s="569"/>
      <c r="G3" s="569"/>
      <c r="H3" s="569"/>
      <c r="I3" s="569"/>
    </row>
    <row r="4" spans="2:9" ht="5.0999999999999996" customHeight="1" x14ac:dyDescent="0.2">
      <c r="B4" s="182"/>
    </row>
    <row r="5" spans="2:9" s="79" customFormat="1" ht="12.75" thickBot="1" x14ac:dyDescent="0.25">
      <c r="B5" s="412"/>
      <c r="C5" s="648" t="s">
        <v>330</v>
      </c>
      <c r="D5" s="643" t="s">
        <v>331</v>
      </c>
      <c r="E5" s="644"/>
      <c r="F5" s="644"/>
      <c r="G5" s="644"/>
      <c r="H5" s="645"/>
      <c r="I5" s="643" t="s">
        <v>332</v>
      </c>
    </row>
    <row r="6" spans="2:9" s="79" customFormat="1" ht="12" x14ac:dyDescent="0.2">
      <c r="B6" s="412"/>
      <c r="C6" s="649"/>
      <c r="D6" s="646" t="s">
        <v>428</v>
      </c>
      <c r="E6" s="46" t="s">
        <v>429</v>
      </c>
      <c r="F6" s="46" t="s">
        <v>431</v>
      </c>
      <c r="G6" s="646" t="s">
        <v>333</v>
      </c>
      <c r="H6" s="646" t="s">
        <v>433</v>
      </c>
      <c r="I6" s="651"/>
    </row>
    <row r="7" spans="2:9" s="79" customFormat="1" ht="12.75" customHeight="1" thickBot="1" x14ac:dyDescent="0.25">
      <c r="B7" s="412"/>
      <c r="C7" s="650"/>
      <c r="D7" s="647"/>
      <c r="E7" s="39" t="s">
        <v>430</v>
      </c>
      <c r="F7" s="39" t="s">
        <v>432</v>
      </c>
      <c r="G7" s="647"/>
      <c r="H7" s="647"/>
      <c r="I7" s="652"/>
    </row>
    <row r="8" spans="2:9" s="79" customFormat="1" ht="13.5" thickTop="1" thickBot="1" x14ac:dyDescent="0.25">
      <c r="B8" s="493" t="s">
        <v>427</v>
      </c>
      <c r="C8" s="494">
        <v>-5960.7</v>
      </c>
      <c r="D8" s="495">
        <v>319.36</v>
      </c>
      <c r="E8" s="494">
        <v>-1056.4000000000001</v>
      </c>
      <c r="F8" s="495">
        <v>81.03</v>
      </c>
      <c r="G8" s="495">
        <v>253.08</v>
      </c>
      <c r="H8" s="496">
        <v>1041.6500000000001</v>
      </c>
      <c r="I8" s="494">
        <v>-5641.34</v>
      </c>
    </row>
    <row r="9" spans="2:9" s="79" customFormat="1" ht="13.5" thickTop="1" thickBot="1" x14ac:dyDescent="0.25">
      <c r="B9" s="350" t="s">
        <v>301</v>
      </c>
      <c r="C9" s="384">
        <v>7769.48</v>
      </c>
      <c r="D9" s="384">
        <v>-159.69</v>
      </c>
      <c r="E9" s="384">
        <v>-1059.0899999999999</v>
      </c>
      <c r="F9" s="384">
        <v>-12.97</v>
      </c>
      <c r="G9" s="384">
        <v>-96.77</v>
      </c>
      <c r="H9" s="385">
        <v>1009.14</v>
      </c>
      <c r="I9" s="384">
        <v>7609.79</v>
      </c>
    </row>
    <row r="10" spans="2:9" s="79" customFormat="1" ht="13.5" thickTop="1" thickBot="1" x14ac:dyDescent="0.25">
      <c r="B10" s="346" t="s">
        <v>291</v>
      </c>
      <c r="C10" s="386">
        <v>409.29</v>
      </c>
      <c r="D10" s="386">
        <v>4.4800000000000004</v>
      </c>
      <c r="E10" s="386">
        <v>1.07</v>
      </c>
      <c r="F10" s="387"/>
      <c r="G10" s="386">
        <v>3.41</v>
      </c>
      <c r="H10" s="388"/>
      <c r="I10" s="386">
        <v>413.77</v>
      </c>
    </row>
    <row r="11" spans="2:9" s="79" customFormat="1" ht="13.5" thickTop="1" thickBot="1" x14ac:dyDescent="0.25">
      <c r="B11" s="346" t="s">
        <v>297</v>
      </c>
      <c r="C11" s="386">
        <v>23.56</v>
      </c>
      <c r="D11" s="386">
        <v>0.04</v>
      </c>
      <c r="E11" s="386">
        <v>0.04</v>
      </c>
      <c r="F11" s="386">
        <v>0.01</v>
      </c>
      <c r="G11" s="386">
        <v>-0.01</v>
      </c>
      <c r="H11" s="388"/>
      <c r="I11" s="386">
        <v>23.6</v>
      </c>
    </row>
    <row r="12" spans="2:9" s="79" customFormat="1" ht="13.5" thickTop="1" thickBot="1" x14ac:dyDescent="0.25">
      <c r="B12" s="346" t="s">
        <v>334</v>
      </c>
      <c r="C12" s="386">
        <v>1883.48</v>
      </c>
      <c r="D12" s="386">
        <v>0.33</v>
      </c>
      <c r="E12" s="386">
        <v>-977.27</v>
      </c>
      <c r="F12" s="387"/>
      <c r="G12" s="386">
        <v>-31.54</v>
      </c>
      <c r="H12" s="389">
        <v>1009.14</v>
      </c>
      <c r="I12" s="386">
        <v>1883.81</v>
      </c>
    </row>
    <row r="13" spans="2:9" s="79" customFormat="1" ht="13.5" thickTop="1" thickBot="1" x14ac:dyDescent="0.25">
      <c r="B13" s="346" t="s">
        <v>434</v>
      </c>
      <c r="C13" s="386">
        <v>5453.15</v>
      </c>
      <c r="D13" s="386">
        <v>-164.54</v>
      </c>
      <c r="E13" s="386">
        <v>-82.93</v>
      </c>
      <c r="F13" s="386">
        <v>-12.98</v>
      </c>
      <c r="G13" s="386">
        <v>-68.63</v>
      </c>
      <c r="H13" s="388"/>
      <c r="I13" s="386">
        <v>5288.61</v>
      </c>
    </row>
    <row r="14" spans="2:9" s="79" customFormat="1" ht="13.5" thickTop="1" thickBot="1" x14ac:dyDescent="0.25">
      <c r="B14" s="390" t="s">
        <v>302</v>
      </c>
      <c r="C14" s="384">
        <v>13730.18</v>
      </c>
      <c r="D14" s="384">
        <v>-479.05</v>
      </c>
      <c r="E14" s="384">
        <v>-2.69</v>
      </c>
      <c r="F14" s="384">
        <v>-94</v>
      </c>
      <c r="G14" s="384">
        <v>-349.85</v>
      </c>
      <c r="H14" s="385">
        <v>-32.51</v>
      </c>
      <c r="I14" s="384">
        <v>13251.13</v>
      </c>
    </row>
    <row r="15" spans="2:9" s="79" customFormat="1" ht="13.5" thickTop="1" thickBot="1" x14ac:dyDescent="0.25">
      <c r="B15" s="346" t="s">
        <v>296</v>
      </c>
      <c r="C15" s="386">
        <v>5468.97</v>
      </c>
      <c r="D15" s="386">
        <v>-158.87</v>
      </c>
      <c r="E15" s="386">
        <v>106.46</v>
      </c>
      <c r="F15" s="386">
        <v>-94</v>
      </c>
      <c r="G15" s="386">
        <v>-138.83000000000001</v>
      </c>
      <c r="H15" s="389">
        <v>-32.51</v>
      </c>
      <c r="I15" s="386">
        <v>5310.1</v>
      </c>
    </row>
    <row r="16" spans="2:9" s="79" customFormat="1" ht="13.5" thickTop="1" thickBot="1" x14ac:dyDescent="0.25">
      <c r="B16" s="346" t="s">
        <v>297</v>
      </c>
      <c r="C16" s="386">
        <v>23.3</v>
      </c>
      <c r="D16" s="386">
        <v>0.1</v>
      </c>
      <c r="E16" s="386">
        <v>0.1</v>
      </c>
      <c r="F16" s="387"/>
      <c r="G16" s="386">
        <v>0</v>
      </c>
      <c r="H16" s="388"/>
      <c r="I16" s="386">
        <v>23.4</v>
      </c>
    </row>
    <row r="17" spans="2:9" s="79" customFormat="1" ht="12.75" thickTop="1" x14ac:dyDescent="0.2">
      <c r="B17" s="359" t="s">
        <v>334</v>
      </c>
      <c r="C17" s="391">
        <v>8237.91</v>
      </c>
      <c r="D17" s="392">
        <v>-320.27999999999997</v>
      </c>
      <c r="E17" s="391">
        <v>-109.25</v>
      </c>
      <c r="F17" s="393"/>
      <c r="G17" s="392">
        <v>-211.02</v>
      </c>
      <c r="H17" s="9"/>
      <c r="I17" s="391">
        <v>7917.63</v>
      </c>
    </row>
    <row r="18" spans="2:9" s="19" customFormat="1" ht="10.5" x14ac:dyDescent="0.15">
      <c r="B18" s="531" t="s">
        <v>335</v>
      </c>
      <c r="C18" s="531"/>
      <c r="D18" s="531"/>
      <c r="E18" s="531"/>
      <c r="F18" s="531"/>
      <c r="G18" s="531"/>
      <c r="H18" s="531"/>
      <c r="I18" s="531"/>
    </row>
    <row r="19" spans="2:9" s="19" customFormat="1" ht="10.5" x14ac:dyDescent="0.15">
      <c r="B19" s="531" t="s">
        <v>183</v>
      </c>
      <c r="C19" s="531"/>
      <c r="D19" s="531"/>
      <c r="E19" s="531"/>
      <c r="F19" s="531"/>
      <c r="G19" s="531"/>
      <c r="H19" s="531"/>
      <c r="I19" s="531"/>
    </row>
    <row r="20" spans="2:9" s="19" customFormat="1" ht="10.5" x14ac:dyDescent="0.15">
      <c r="B20" s="531" t="s">
        <v>435</v>
      </c>
      <c r="C20" s="531"/>
      <c r="D20" s="531"/>
      <c r="E20" s="531"/>
      <c r="F20" s="531"/>
      <c r="G20" s="531"/>
      <c r="H20" s="531"/>
      <c r="I20" s="531"/>
    </row>
  </sheetData>
  <mergeCells count="11">
    <mergeCell ref="B3:I3"/>
    <mergeCell ref="B1:I1"/>
    <mergeCell ref="B20:I20"/>
    <mergeCell ref="B18:I18"/>
    <mergeCell ref="B19:I19"/>
    <mergeCell ref="D5:H5"/>
    <mergeCell ref="D6:D7"/>
    <mergeCell ref="G6:G7"/>
    <mergeCell ref="H6:H7"/>
    <mergeCell ref="C5:C7"/>
    <mergeCell ref="I5:I7"/>
  </mergeCells>
  <hyperlinks>
    <hyperlink ref="B1:F1" location="Cuprins_ro!B34" display="II. Poziția investițională internațională la 31.03.2023 (date provizorii) " xr:uid="{00000000-0004-0000-1D00-000000000000}"/>
    <hyperlink ref="B1:I1" location="Cuprins_ro!B30" display="II. Poziția investițională internațională la 31.03.2024 (date provizorii) " xr:uid="{00000000-0004-0000-1D00-000003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J37"/>
  <sheetViews>
    <sheetView showGridLines="0" showRowColHeaders="0" zoomScaleNormal="100" workbookViewId="0"/>
  </sheetViews>
  <sheetFormatPr defaultColWidth="9.140625" defaultRowHeight="14.25" x14ac:dyDescent="0.2"/>
  <cols>
    <col min="1" max="1" width="5.7109375" style="183" customWidth="1"/>
    <col min="2" max="2" width="32.7109375" style="183" customWidth="1"/>
    <col min="3" max="8" width="9.5703125" style="183" customWidth="1"/>
    <col min="9" max="16384" width="9.140625" style="183"/>
  </cols>
  <sheetData>
    <row r="1" spans="2:10" s="11" customFormat="1" x14ac:dyDescent="0.2">
      <c r="B1" s="534" t="s">
        <v>128</v>
      </c>
      <c r="C1" s="534"/>
      <c r="D1" s="534"/>
      <c r="E1" s="534"/>
      <c r="F1" s="534"/>
      <c r="G1" s="534"/>
      <c r="H1" s="534"/>
      <c r="I1" s="534"/>
      <c r="J1" s="534"/>
    </row>
    <row r="2" spans="2:10" ht="12" customHeight="1" x14ac:dyDescent="0.2"/>
    <row r="3" spans="2:10" s="184" customFormat="1" ht="30" customHeight="1" x14ac:dyDescent="0.25">
      <c r="B3" s="535" t="s">
        <v>130</v>
      </c>
      <c r="C3" s="535"/>
      <c r="D3" s="535"/>
      <c r="E3" s="535"/>
      <c r="F3" s="535"/>
      <c r="G3" s="535"/>
      <c r="H3" s="535"/>
      <c r="I3" s="535"/>
      <c r="J3" s="535"/>
    </row>
    <row r="4" spans="2:10" s="184" customFormat="1" ht="5.0999999999999996" customHeight="1" x14ac:dyDescent="0.25">
      <c r="B4" s="185"/>
      <c r="C4" s="185"/>
      <c r="D4" s="185"/>
      <c r="E4" s="185"/>
      <c r="F4" s="185"/>
      <c r="G4" s="185"/>
      <c r="H4" s="185"/>
    </row>
    <row r="5" spans="2:10" s="465" customFormat="1" x14ac:dyDescent="0.25">
      <c r="B5" s="656" t="s">
        <v>164</v>
      </c>
      <c r="C5" s="656"/>
      <c r="D5" s="656"/>
      <c r="E5" s="656"/>
      <c r="F5" s="656"/>
      <c r="G5" s="656"/>
      <c r="H5" s="656"/>
      <c r="I5" s="656"/>
      <c r="J5" s="656"/>
    </row>
    <row r="29" spans="2:9" s="466" customFormat="1" ht="10.5" x14ac:dyDescent="0.15">
      <c r="B29" s="531" t="s">
        <v>183</v>
      </c>
      <c r="C29" s="531"/>
      <c r="D29" s="531"/>
      <c r="E29" s="531"/>
      <c r="F29" s="531"/>
      <c r="G29" s="531"/>
      <c r="H29" s="531"/>
      <c r="I29" s="531"/>
    </row>
    <row r="30" spans="2:9" x14ac:dyDescent="0.2">
      <c r="B30" s="255"/>
      <c r="C30" s="255"/>
      <c r="D30" s="255"/>
      <c r="E30" s="255"/>
      <c r="F30" s="255"/>
      <c r="G30" s="255"/>
      <c r="H30" s="255"/>
      <c r="I30" s="255"/>
    </row>
    <row r="31" spans="2:9" ht="15" customHeight="1" x14ac:dyDescent="0.2">
      <c r="B31" s="654"/>
      <c r="C31" s="547">
        <v>2023</v>
      </c>
      <c r="D31" s="548"/>
      <c r="E31" s="548"/>
      <c r="F31" s="653"/>
      <c r="G31" s="547">
        <v>2024</v>
      </c>
      <c r="H31" s="653"/>
    </row>
    <row r="32" spans="2:9" s="466" customFormat="1" ht="10.5" x14ac:dyDescent="0.15">
      <c r="B32" s="655"/>
      <c r="C32" s="186" t="s">
        <v>98</v>
      </c>
      <c r="D32" s="186" t="s">
        <v>99</v>
      </c>
      <c r="E32" s="186" t="s">
        <v>100</v>
      </c>
      <c r="F32" s="186" t="s">
        <v>101</v>
      </c>
      <c r="G32" s="186" t="s">
        <v>98</v>
      </c>
      <c r="H32" s="186" t="s">
        <v>1</v>
      </c>
    </row>
    <row r="33" spans="2:8" s="466" customFormat="1" ht="10.5" x14ac:dyDescent="0.15">
      <c r="B33" s="187" t="s">
        <v>336</v>
      </c>
      <c r="C33" s="434">
        <v>31</v>
      </c>
      <c r="D33" s="434">
        <v>31.5</v>
      </c>
      <c r="E33" s="434">
        <v>30.5</v>
      </c>
      <c r="F33" s="434">
        <v>32.6</v>
      </c>
      <c r="G33" s="434">
        <v>31.5</v>
      </c>
      <c r="H33" s="434">
        <v>30.5</v>
      </c>
    </row>
    <row r="34" spans="2:8" s="466" customFormat="1" ht="10.5" x14ac:dyDescent="0.15">
      <c r="B34" s="187" t="s">
        <v>308</v>
      </c>
      <c r="C34" s="434">
        <v>-22.8</v>
      </c>
      <c r="D34" s="434">
        <v>-22.7</v>
      </c>
      <c r="E34" s="434">
        <v>-20.7</v>
      </c>
      <c r="F34" s="434">
        <v>-22.7</v>
      </c>
      <c r="G34" s="434">
        <v>-21.6</v>
      </c>
      <c r="H34" s="434">
        <v>-20.8</v>
      </c>
    </row>
    <row r="35" spans="2:8" s="466" customFormat="1" ht="10.5" x14ac:dyDescent="0.15">
      <c r="B35" s="187" t="s">
        <v>337</v>
      </c>
      <c r="C35" s="434">
        <v>-0.3</v>
      </c>
      <c r="D35" s="434">
        <v>0.3</v>
      </c>
      <c r="E35" s="434">
        <v>1</v>
      </c>
      <c r="F35" s="434">
        <v>1.6</v>
      </c>
      <c r="G35" s="434">
        <v>2.1</v>
      </c>
      <c r="H35" s="434">
        <v>2.4</v>
      </c>
    </row>
    <row r="36" spans="2:8" s="466" customFormat="1" ht="10.5" x14ac:dyDescent="0.15">
      <c r="B36" s="187" t="s">
        <v>338</v>
      </c>
      <c r="C36" s="434">
        <v>-51.7</v>
      </c>
      <c r="D36" s="434">
        <v>-50.6</v>
      </c>
      <c r="E36" s="434">
        <v>-50.3</v>
      </c>
      <c r="F36" s="434">
        <v>-47.5</v>
      </c>
      <c r="G36" s="434">
        <v>-46.6</v>
      </c>
      <c r="H36" s="434">
        <v>-44.9</v>
      </c>
    </row>
    <row r="37" spans="2:8" s="466" customFormat="1" ht="10.5" x14ac:dyDescent="0.15">
      <c r="B37" s="187" t="s">
        <v>339</v>
      </c>
      <c r="C37" s="434">
        <v>-43.8</v>
      </c>
      <c r="D37" s="434">
        <v>-41.5</v>
      </c>
      <c r="E37" s="434">
        <v>-39.5</v>
      </c>
      <c r="F37" s="434">
        <v>-36</v>
      </c>
      <c r="G37" s="434">
        <v>-34.6</v>
      </c>
      <c r="H37" s="434">
        <v>-32.799999999999997</v>
      </c>
    </row>
  </sheetData>
  <mergeCells count="7">
    <mergeCell ref="B1:J1"/>
    <mergeCell ref="G31:H31"/>
    <mergeCell ref="B31:B32"/>
    <mergeCell ref="B3:J3"/>
    <mergeCell ref="B5:J5"/>
    <mergeCell ref="C31:F31"/>
    <mergeCell ref="B29:I29"/>
  </mergeCells>
  <hyperlinks>
    <hyperlink ref="B1:F1" location="Cuprins_ro!B34" display="II. Poziția investițională internațională la 31.03.2023 (date provizorii) " xr:uid="{00000000-0004-0000-1E00-000000000000}"/>
    <hyperlink ref="B1:J1" location="Cuprins_ro!B30" display="II. Poziția investițională internațională la 31.03.2024 (date provizorii) " xr:uid="{00000000-0004-0000-1E00-000003000000}"/>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B1:I20"/>
  <sheetViews>
    <sheetView showGridLines="0" showRowColHeaders="0" zoomScaleNormal="100" workbookViewId="0"/>
  </sheetViews>
  <sheetFormatPr defaultRowHeight="10.5" x14ac:dyDescent="0.15"/>
  <cols>
    <col min="1" max="1" width="5.7109375" style="19" customWidth="1"/>
    <col min="2" max="2" width="49.140625" style="19" customWidth="1"/>
    <col min="3" max="3" width="16.28515625" style="19" customWidth="1"/>
    <col min="4" max="9" width="8.28515625" style="19" customWidth="1"/>
    <col min="10" max="16384" width="9.140625" style="19"/>
  </cols>
  <sheetData>
    <row r="1" spans="2:9" s="11" customFormat="1" ht="14.25" x14ac:dyDescent="0.2">
      <c r="B1" s="534" t="s">
        <v>94</v>
      </c>
      <c r="C1" s="534"/>
      <c r="D1" s="534"/>
      <c r="E1" s="534"/>
      <c r="F1" s="534"/>
      <c r="G1" s="534"/>
      <c r="H1" s="534"/>
      <c r="I1" s="534"/>
    </row>
    <row r="2" spans="2:9" s="11" customFormat="1" ht="11.25" customHeight="1" x14ac:dyDescent="0.2">
      <c r="B2" s="296"/>
      <c r="C2" s="296"/>
      <c r="D2" s="296"/>
      <c r="E2" s="296"/>
      <c r="F2" s="296"/>
      <c r="G2" s="296"/>
      <c r="H2" s="296"/>
      <c r="I2" s="296"/>
    </row>
    <row r="3" spans="2:9" s="11" customFormat="1" ht="14.25" x14ac:dyDescent="0.2">
      <c r="B3" s="540" t="s">
        <v>8</v>
      </c>
      <c r="C3" s="540"/>
      <c r="D3" s="540"/>
      <c r="E3" s="540"/>
      <c r="F3" s="540"/>
      <c r="G3" s="540"/>
      <c r="H3" s="540"/>
      <c r="I3" s="540"/>
    </row>
    <row r="4" spans="2:9" ht="5.0999999999999996" customHeight="1" x14ac:dyDescent="0.15">
      <c r="B4" s="21"/>
      <c r="C4" s="21"/>
    </row>
    <row r="5" spans="2:9" s="79" customFormat="1" ht="12.75" thickBot="1" x14ac:dyDescent="0.25">
      <c r="B5" s="408"/>
      <c r="C5" s="410" t="s">
        <v>61</v>
      </c>
      <c r="D5" s="537">
        <v>2023</v>
      </c>
      <c r="E5" s="538"/>
      <c r="F5" s="538"/>
      <c r="G5" s="539"/>
      <c r="H5" s="541">
        <v>2024</v>
      </c>
      <c r="I5" s="538"/>
    </row>
    <row r="6" spans="2:9" s="79" customFormat="1" ht="12.75" thickBot="1" x14ac:dyDescent="0.25">
      <c r="B6" s="408"/>
      <c r="C6" s="410"/>
      <c r="D6" s="409" t="s">
        <v>98</v>
      </c>
      <c r="E6" s="409" t="s">
        <v>99</v>
      </c>
      <c r="F6" s="409" t="s">
        <v>100</v>
      </c>
      <c r="G6" s="409" t="s">
        <v>101</v>
      </c>
      <c r="H6" s="477" t="s">
        <v>98</v>
      </c>
      <c r="I6" s="478" t="s">
        <v>99</v>
      </c>
    </row>
    <row r="7" spans="2:9" s="79" customFormat="1" ht="13.5" thickTop="1" thickBot="1" x14ac:dyDescent="0.25">
      <c r="B7" s="505" t="s">
        <v>440</v>
      </c>
      <c r="C7" s="506" t="s">
        <v>441</v>
      </c>
      <c r="D7" s="342">
        <v>64773</v>
      </c>
      <c r="E7" s="342">
        <v>71269</v>
      </c>
      <c r="F7" s="342">
        <v>80835</v>
      </c>
      <c r="G7" s="342">
        <v>83589</v>
      </c>
      <c r="H7" s="342">
        <v>67416</v>
      </c>
      <c r="I7" s="342">
        <v>74822</v>
      </c>
    </row>
    <row r="8" spans="2:9" s="79" customFormat="1" ht="13.5" thickTop="1" thickBot="1" x14ac:dyDescent="0.25">
      <c r="B8" s="340" t="s">
        <v>185</v>
      </c>
      <c r="C8" s="341" t="s">
        <v>186</v>
      </c>
      <c r="D8" s="342">
        <v>3437</v>
      </c>
      <c r="E8" s="342">
        <v>3970</v>
      </c>
      <c r="F8" s="342">
        <v>4510</v>
      </c>
      <c r="G8" s="342">
        <v>4660</v>
      </c>
      <c r="H8" s="342">
        <v>3800</v>
      </c>
      <c r="I8" s="342">
        <v>4210</v>
      </c>
    </row>
    <row r="9" spans="2:9" s="79" customFormat="1" ht="13.5" thickTop="1" thickBot="1" x14ac:dyDescent="0.25">
      <c r="B9" s="340" t="s">
        <v>187</v>
      </c>
      <c r="C9" s="343" t="s">
        <v>9</v>
      </c>
      <c r="D9" s="49">
        <v>99.6</v>
      </c>
      <c r="E9" s="49">
        <v>99.7</v>
      </c>
      <c r="F9" s="49">
        <v>103.3</v>
      </c>
      <c r="G9" s="49">
        <v>99.8</v>
      </c>
      <c r="H9" s="49">
        <v>101.9</v>
      </c>
      <c r="I9" s="49" t="s">
        <v>96</v>
      </c>
    </row>
    <row r="10" spans="2:9" s="79" customFormat="1" ht="13.5" thickTop="1" thickBot="1" x14ac:dyDescent="0.25">
      <c r="B10" s="340" t="s">
        <v>188</v>
      </c>
      <c r="C10" s="343" t="s">
        <v>9</v>
      </c>
      <c r="D10" s="50">
        <v>106.9</v>
      </c>
      <c r="E10" s="50">
        <v>93.9</v>
      </c>
      <c r="F10" s="50">
        <v>115.1</v>
      </c>
      <c r="G10" s="50">
        <v>110.1</v>
      </c>
      <c r="H10" s="50">
        <v>96.2</v>
      </c>
      <c r="I10" s="50">
        <v>89.9</v>
      </c>
    </row>
    <row r="11" spans="2:9" s="79" customFormat="1" ht="13.5" thickTop="1" thickBot="1" x14ac:dyDescent="0.25">
      <c r="B11" s="340" t="s">
        <v>189</v>
      </c>
      <c r="C11" s="343" t="s">
        <v>9</v>
      </c>
      <c r="D11" s="50">
        <v>94.4</v>
      </c>
      <c r="E11" s="50">
        <v>84.1</v>
      </c>
      <c r="F11" s="50">
        <v>85.6</v>
      </c>
      <c r="G11" s="50">
        <v>88.9</v>
      </c>
      <c r="H11" s="50">
        <v>89.4</v>
      </c>
      <c r="I11" s="50">
        <v>98.5</v>
      </c>
    </row>
    <row r="12" spans="2:9" s="79" customFormat="1" ht="13.5" thickTop="1" thickBot="1" x14ac:dyDescent="0.25">
      <c r="B12" s="340" t="s">
        <v>190</v>
      </c>
      <c r="C12" s="341" t="s">
        <v>9</v>
      </c>
      <c r="D12" s="50">
        <v>107.7</v>
      </c>
      <c r="E12" s="50">
        <v>96</v>
      </c>
      <c r="F12" s="50">
        <v>88.5</v>
      </c>
      <c r="G12" s="50">
        <v>98.1</v>
      </c>
      <c r="H12" s="50">
        <v>104.1</v>
      </c>
      <c r="I12" s="50">
        <v>107.6</v>
      </c>
    </row>
    <row r="13" spans="2:9" s="79" customFormat="1" ht="13.5" thickTop="1" thickBot="1" x14ac:dyDescent="0.25">
      <c r="B13" s="340" t="s">
        <v>191</v>
      </c>
      <c r="C13" s="341" t="s">
        <v>9</v>
      </c>
      <c r="D13" s="50">
        <v>105.1</v>
      </c>
      <c r="E13" s="50">
        <v>93.1</v>
      </c>
      <c r="F13" s="50">
        <v>96.6</v>
      </c>
      <c r="G13" s="50">
        <v>92.8</v>
      </c>
      <c r="H13" s="50">
        <v>89.7</v>
      </c>
      <c r="I13" s="50">
        <v>97.2</v>
      </c>
    </row>
    <row r="14" spans="2:9" s="79" customFormat="1" ht="13.5" thickTop="1" thickBot="1" x14ac:dyDescent="0.25">
      <c r="B14" s="340" t="s">
        <v>192</v>
      </c>
      <c r="C14" s="341" t="s">
        <v>9</v>
      </c>
      <c r="D14" s="50">
        <v>89.8</v>
      </c>
      <c r="E14" s="50">
        <v>90.3</v>
      </c>
      <c r="F14" s="50">
        <v>88.6</v>
      </c>
      <c r="G14" s="50">
        <v>95.8</v>
      </c>
      <c r="H14" s="50">
        <v>99.7</v>
      </c>
      <c r="I14" s="50">
        <v>101.3</v>
      </c>
    </row>
    <row r="15" spans="2:9" s="79" customFormat="1" ht="13.5" thickTop="1" thickBot="1" x14ac:dyDescent="0.25">
      <c r="B15" s="340" t="s">
        <v>193</v>
      </c>
      <c r="C15" s="341" t="s">
        <v>194</v>
      </c>
      <c r="D15" s="344">
        <v>18.845300000000002</v>
      </c>
      <c r="E15" s="344">
        <v>17.9513</v>
      </c>
      <c r="F15" s="344">
        <v>17.922899999999998</v>
      </c>
      <c r="G15" s="344">
        <v>17.935700000000001</v>
      </c>
      <c r="H15" s="344">
        <v>17.741399999999999</v>
      </c>
      <c r="I15" s="344">
        <v>17.772099999999998</v>
      </c>
    </row>
    <row r="16" spans="2:9" s="79" customFormat="1" ht="13.5" thickTop="1" thickBot="1" x14ac:dyDescent="0.25">
      <c r="B16" s="340" t="s">
        <v>195</v>
      </c>
      <c r="C16" s="341" t="s">
        <v>9</v>
      </c>
      <c r="D16" s="50">
        <v>-14.3</v>
      </c>
      <c r="E16" s="50">
        <v>-9.6999999999999993</v>
      </c>
      <c r="F16" s="50">
        <v>-12.3</v>
      </c>
      <c r="G16" s="50">
        <v>-9.9</v>
      </c>
      <c r="H16" s="50">
        <v>-11.7</v>
      </c>
      <c r="I16" s="50">
        <v>-16.600000000000001</v>
      </c>
    </row>
    <row r="17" spans="2:9" s="79" customFormat="1" ht="13.5" thickTop="1" thickBot="1" x14ac:dyDescent="0.25">
      <c r="B17" s="340" t="s">
        <v>196</v>
      </c>
      <c r="C17" s="341" t="s">
        <v>9</v>
      </c>
      <c r="D17" s="50">
        <v>13.5</v>
      </c>
      <c r="E17" s="50">
        <v>12.8</v>
      </c>
      <c r="F17" s="50">
        <v>10.9</v>
      </c>
      <c r="G17" s="50">
        <v>10.3</v>
      </c>
      <c r="H17" s="50">
        <v>11.4</v>
      </c>
      <c r="I17" s="50">
        <v>11.4</v>
      </c>
    </row>
    <row r="18" spans="2:9" s="79" customFormat="1" ht="12.75" thickTop="1" x14ac:dyDescent="0.2">
      <c r="B18" s="9" t="s">
        <v>197</v>
      </c>
      <c r="C18" s="345" t="s">
        <v>9</v>
      </c>
      <c r="D18" s="67">
        <v>3.9</v>
      </c>
      <c r="E18" s="67">
        <v>1.6</v>
      </c>
      <c r="F18" s="67">
        <v>2.4</v>
      </c>
      <c r="G18" s="67">
        <v>1.1000000000000001</v>
      </c>
      <c r="H18" s="67">
        <v>1.2</v>
      </c>
      <c r="I18" s="67">
        <v>1.5</v>
      </c>
    </row>
    <row r="19" spans="2:9" x14ac:dyDescent="0.15">
      <c r="B19" s="295" t="s">
        <v>198</v>
      </c>
      <c r="C19" s="37"/>
    </row>
    <row r="20" spans="2:9" x14ac:dyDescent="0.15">
      <c r="B20" s="294" t="s">
        <v>183</v>
      </c>
    </row>
  </sheetData>
  <mergeCells count="4">
    <mergeCell ref="B1:I1"/>
    <mergeCell ref="D5:G5"/>
    <mergeCell ref="B3:I3"/>
    <mergeCell ref="H5:I5"/>
  </mergeCells>
  <hyperlinks>
    <hyperlink ref="B1:C1" location="Cuprins_ro!B4" display="I. Balanța de plăți a Republicii Moldova în trimestrul I 2023 (date provizorii)" xr:uid="{00000000-0004-0000-0400-000000000000}"/>
  </hyperlink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I45"/>
  <sheetViews>
    <sheetView showGridLines="0" showRowColHeaders="0" zoomScaleNormal="100" workbookViewId="0"/>
  </sheetViews>
  <sheetFormatPr defaultColWidth="9.140625" defaultRowHeight="12.75" x14ac:dyDescent="0.2"/>
  <cols>
    <col min="1" max="1" width="5.7109375" style="34" customWidth="1"/>
    <col min="2" max="2" width="16.28515625" style="188" customWidth="1"/>
    <col min="3" max="3" width="47" style="188" customWidth="1"/>
    <col min="4" max="9" width="7" style="34" customWidth="1"/>
    <col min="10" max="16384" width="9.140625" style="34"/>
  </cols>
  <sheetData>
    <row r="1" spans="2:9" s="11" customFormat="1" ht="14.25" x14ac:dyDescent="0.2">
      <c r="B1" s="534" t="s">
        <v>128</v>
      </c>
      <c r="C1" s="534"/>
      <c r="D1" s="534"/>
      <c r="E1" s="534"/>
      <c r="F1" s="534"/>
      <c r="G1" s="534"/>
      <c r="H1" s="534"/>
      <c r="I1" s="534"/>
    </row>
    <row r="3" spans="2:9" s="467" customFormat="1" ht="30" customHeight="1" x14ac:dyDescent="0.2">
      <c r="B3" s="661" t="s">
        <v>57</v>
      </c>
      <c r="C3" s="661"/>
      <c r="D3" s="661"/>
      <c r="E3" s="661"/>
      <c r="F3" s="661"/>
      <c r="G3" s="661"/>
      <c r="H3" s="661"/>
      <c r="I3" s="661"/>
    </row>
    <row r="4" spans="2:9" ht="5.0999999999999996" customHeight="1" x14ac:dyDescent="0.2"/>
    <row r="5" spans="2:9" ht="14.25" x14ac:dyDescent="0.2">
      <c r="B5" s="542" t="s">
        <v>137</v>
      </c>
      <c r="C5" s="542"/>
      <c r="D5" s="542"/>
      <c r="E5" s="542"/>
      <c r="F5" s="542"/>
      <c r="G5" s="542"/>
      <c r="H5" s="542"/>
      <c r="I5" s="542"/>
    </row>
    <row r="33" spans="2:9" x14ac:dyDescent="0.2">
      <c r="B33" s="662"/>
      <c r="C33" s="663"/>
    </row>
    <row r="34" spans="2:9" x14ac:dyDescent="0.2">
      <c r="B34" s="189"/>
      <c r="C34" s="189"/>
    </row>
    <row r="35" spans="2:9" s="19" customFormat="1" ht="10.5" x14ac:dyDescent="0.15">
      <c r="B35" s="531" t="s">
        <v>183</v>
      </c>
      <c r="C35" s="531"/>
      <c r="D35" s="531"/>
      <c r="E35" s="531"/>
      <c r="F35" s="531"/>
      <c r="G35" s="531"/>
      <c r="H35" s="531"/>
      <c r="I35" s="531"/>
    </row>
    <row r="36" spans="2:9" s="11" customFormat="1" ht="11.25" customHeight="1" x14ac:dyDescent="0.2">
      <c r="B36" s="255"/>
      <c r="C36" s="255"/>
      <c r="D36" s="255"/>
      <c r="E36" s="255"/>
      <c r="F36" s="255"/>
      <c r="G36" s="255"/>
      <c r="H36" s="255"/>
      <c r="I36" s="255"/>
    </row>
    <row r="37" spans="2:9" s="38" customFormat="1" ht="10.5" x14ac:dyDescent="0.15">
      <c r="B37" s="659" t="s">
        <v>340</v>
      </c>
      <c r="C37" s="664"/>
      <c r="D37" s="657">
        <v>2023</v>
      </c>
      <c r="E37" s="658"/>
      <c r="F37" s="658"/>
      <c r="G37" s="658"/>
      <c r="H37" s="657">
        <v>2024</v>
      </c>
      <c r="I37" s="666"/>
    </row>
    <row r="38" spans="2:9" s="38" customFormat="1" ht="10.5" x14ac:dyDescent="0.15">
      <c r="B38" s="660"/>
      <c r="C38" s="665"/>
      <c r="D38" s="190" t="s">
        <v>98</v>
      </c>
      <c r="E38" s="191" t="s">
        <v>99</v>
      </c>
      <c r="F38" s="191" t="s">
        <v>100</v>
      </c>
      <c r="G38" s="191" t="s">
        <v>101</v>
      </c>
      <c r="H38" s="191" t="s">
        <v>98</v>
      </c>
      <c r="I38" s="191" t="s">
        <v>1</v>
      </c>
    </row>
    <row r="39" spans="2:9" s="38" customFormat="1" ht="10.5" x14ac:dyDescent="0.15">
      <c r="B39" s="660"/>
      <c r="C39" s="192" t="s">
        <v>291</v>
      </c>
      <c r="D39" s="334">
        <v>5.9</v>
      </c>
      <c r="E39" s="334">
        <v>5.7</v>
      </c>
      <c r="F39" s="334">
        <v>5.8</v>
      </c>
      <c r="G39" s="334">
        <v>5.3</v>
      </c>
      <c r="H39" s="334">
        <v>5.4</v>
      </c>
      <c r="I39" s="334">
        <v>5.4</v>
      </c>
    </row>
    <row r="40" spans="2:9" s="38" customFormat="1" ht="10.5" x14ac:dyDescent="0.15">
      <c r="B40" s="660"/>
      <c r="C40" s="192" t="s">
        <v>436</v>
      </c>
      <c r="D40" s="334">
        <v>0.2</v>
      </c>
      <c r="E40" s="334">
        <v>0.2</v>
      </c>
      <c r="F40" s="334">
        <v>0.2</v>
      </c>
      <c r="G40" s="334">
        <v>0.3</v>
      </c>
      <c r="H40" s="334">
        <v>0.3</v>
      </c>
      <c r="I40" s="334">
        <v>0.3</v>
      </c>
    </row>
    <row r="41" spans="2:9" s="38" customFormat="1" ht="10.5" x14ac:dyDescent="0.15">
      <c r="B41" s="660"/>
      <c r="C41" s="192" t="s">
        <v>334</v>
      </c>
      <c r="D41" s="334">
        <v>24.7</v>
      </c>
      <c r="E41" s="334">
        <v>24.1</v>
      </c>
      <c r="F41" s="334">
        <v>23</v>
      </c>
      <c r="G41" s="334">
        <v>24.2</v>
      </c>
      <c r="H41" s="334">
        <v>23.95</v>
      </c>
      <c r="I41" s="334">
        <v>24.76</v>
      </c>
    </row>
    <row r="42" spans="2:9" s="38" customFormat="1" ht="10.5" x14ac:dyDescent="0.15">
      <c r="B42" s="660"/>
      <c r="C42" s="192" t="s">
        <v>223</v>
      </c>
      <c r="D42" s="334">
        <v>69.2</v>
      </c>
      <c r="E42" s="334">
        <v>70</v>
      </c>
      <c r="F42" s="334">
        <v>71</v>
      </c>
      <c r="G42" s="334">
        <v>70.2</v>
      </c>
      <c r="H42" s="334">
        <v>70.3</v>
      </c>
      <c r="I42" s="334">
        <v>69.5</v>
      </c>
    </row>
    <row r="43" spans="2:9" s="38" customFormat="1" ht="10.5" x14ac:dyDescent="0.15">
      <c r="B43" s="659" t="s">
        <v>302</v>
      </c>
      <c r="C43" s="192" t="s">
        <v>334</v>
      </c>
      <c r="D43" s="334">
        <v>-60.1</v>
      </c>
      <c r="E43" s="334">
        <v>-60.3</v>
      </c>
      <c r="F43" s="334">
        <v>-58.8</v>
      </c>
      <c r="G43" s="334">
        <v>-60</v>
      </c>
      <c r="H43" s="334">
        <v>-60.1</v>
      </c>
      <c r="I43" s="334">
        <v>-59.699999999999996</v>
      </c>
    </row>
    <row r="44" spans="2:9" s="38" customFormat="1" ht="10.5" x14ac:dyDescent="0.15">
      <c r="B44" s="660"/>
      <c r="C44" s="192" t="s">
        <v>291</v>
      </c>
      <c r="D44" s="334">
        <v>-39.700000000000003</v>
      </c>
      <c r="E44" s="334">
        <v>-39.5</v>
      </c>
      <c r="F44" s="334">
        <v>-41</v>
      </c>
      <c r="G44" s="334">
        <v>-39.799999999999997</v>
      </c>
      <c r="H44" s="334">
        <v>-39.700000000000003</v>
      </c>
      <c r="I44" s="334">
        <v>-40.1</v>
      </c>
    </row>
    <row r="45" spans="2:9" s="38" customFormat="1" ht="10.5" x14ac:dyDescent="0.15">
      <c r="B45" s="660"/>
      <c r="C45" s="192" t="s">
        <v>436</v>
      </c>
      <c r="D45" s="334">
        <v>-0.2</v>
      </c>
      <c r="E45" s="334">
        <v>-0.2</v>
      </c>
      <c r="F45" s="334">
        <v>-0.2</v>
      </c>
      <c r="G45" s="334">
        <v>-0.2</v>
      </c>
      <c r="H45" s="334">
        <v>-0.2</v>
      </c>
      <c r="I45" s="334">
        <v>-0.2</v>
      </c>
    </row>
  </sheetData>
  <mergeCells count="10">
    <mergeCell ref="B1:I1"/>
    <mergeCell ref="D37:G37"/>
    <mergeCell ref="B43:B45"/>
    <mergeCell ref="B3:I3"/>
    <mergeCell ref="B33:C33"/>
    <mergeCell ref="B37:B42"/>
    <mergeCell ref="C37:C38"/>
    <mergeCell ref="B5:I5"/>
    <mergeCell ref="B35:I35"/>
    <mergeCell ref="H37:I37"/>
  </mergeCells>
  <hyperlinks>
    <hyperlink ref="B1:F1" location="Cuprins_ro!B34" display="II. Poziția investițională internațională la 31.03.2023 (date provizorii) " xr:uid="{00000000-0004-0000-1F00-000000000000}"/>
    <hyperlink ref="B1:I1" location="Cuprins_ro!B30" display="II. Poziția investițională internațională la 31.03.2024 (date provizorii) " xr:uid="{00000000-0004-0000-1F00-000003000000}"/>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I43"/>
  <sheetViews>
    <sheetView showGridLines="0" showRowColHeaders="0" zoomScaleNormal="100" workbookViewId="0"/>
  </sheetViews>
  <sheetFormatPr defaultRowHeight="11.25" customHeight="1" x14ac:dyDescent="0.2"/>
  <cols>
    <col min="1" max="1" width="5.7109375" style="194" customWidth="1"/>
    <col min="2" max="2" width="43.5703125" style="194" customWidth="1"/>
    <col min="3" max="8" width="9.7109375" style="194" customWidth="1"/>
    <col min="9" max="247" width="9.140625" style="194"/>
    <col min="248" max="248" width="30.140625" style="194" customWidth="1"/>
    <col min="249" max="503" width="9.140625" style="194"/>
    <col min="504" max="504" width="30.140625" style="194" customWidth="1"/>
    <col min="505" max="759" width="9.140625" style="194"/>
    <col min="760" max="760" width="30.140625" style="194" customWidth="1"/>
    <col min="761" max="1015" width="9.140625" style="194"/>
    <col min="1016" max="1016" width="30.140625" style="194" customWidth="1"/>
    <col min="1017" max="1271" width="9.140625" style="194"/>
    <col min="1272" max="1272" width="30.140625" style="194" customWidth="1"/>
    <col min="1273" max="1527" width="9.140625" style="194"/>
    <col min="1528" max="1528" width="30.140625" style="194" customWidth="1"/>
    <col min="1529" max="1783" width="9.140625" style="194"/>
    <col min="1784" max="1784" width="30.140625" style="194" customWidth="1"/>
    <col min="1785" max="2039" width="9.140625" style="194"/>
    <col min="2040" max="2040" width="30.140625" style="194" customWidth="1"/>
    <col min="2041" max="2295" width="9.140625" style="194"/>
    <col min="2296" max="2296" width="30.140625" style="194" customWidth="1"/>
    <col min="2297" max="2551" width="9.140625" style="194"/>
    <col min="2552" max="2552" width="30.140625" style="194" customWidth="1"/>
    <col min="2553" max="2807" width="9.140625" style="194"/>
    <col min="2808" max="2808" width="30.140625" style="194" customWidth="1"/>
    <col min="2809" max="3063" width="9.140625" style="194"/>
    <col min="3064" max="3064" width="30.140625" style="194" customWidth="1"/>
    <col min="3065" max="3319" width="9.140625" style="194"/>
    <col min="3320" max="3320" width="30.140625" style="194" customWidth="1"/>
    <col min="3321" max="3575" width="9.140625" style="194"/>
    <col min="3576" max="3576" width="30.140625" style="194" customWidth="1"/>
    <col min="3577" max="3831" width="9.140625" style="194"/>
    <col min="3832" max="3832" width="30.140625" style="194" customWidth="1"/>
    <col min="3833" max="4087" width="9.140625" style="194"/>
    <col min="4088" max="4088" width="30.140625" style="194" customWidth="1"/>
    <col min="4089" max="4343" width="9.140625" style="194"/>
    <col min="4344" max="4344" width="30.140625" style="194" customWidth="1"/>
    <col min="4345" max="4599" width="9.140625" style="194"/>
    <col min="4600" max="4600" width="30.140625" style="194" customWidth="1"/>
    <col min="4601" max="4855" width="9.140625" style="194"/>
    <col min="4856" max="4856" width="30.140625" style="194" customWidth="1"/>
    <col min="4857" max="5111" width="9.140625" style="194"/>
    <col min="5112" max="5112" width="30.140625" style="194" customWidth="1"/>
    <col min="5113" max="5367" width="9.140625" style="194"/>
    <col min="5368" max="5368" width="30.140625" style="194" customWidth="1"/>
    <col min="5369" max="5623" width="9.140625" style="194"/>
    <col min="5624" max="5624" width="30.140625" style="194" customWidth="1"/>
    <col min="5625" max="5879" width="9.140625" style="194"/>
    <col min="5880" max="5880" width="30.140625" style="194" customWidth="1"/>
    <col min="5881" max="6135" width="9.140625" style="194"/>
    <col min="6136" max="6136" width="30.140625" style="194" customWidth="1"/>
    <col min="6137" max="6391" width="9.140625" style="194"/>
    <col min="6392" max="6392" width="30.140625" style="194" customWidth="1"/>
    <col min="6393" max="6647" width="9.140625" style="194"/>
    <col min="6648" max="6648" width="30.140625" style="194" customWidth="1"/>
    <col min="6649" max="6903" width="9.140625" style="194"/>
    <col min="6904" max="6904" width="30.140625" style="194" customWidth="1"/>
    <col min="6905" max="7159" width="9.140625" style="194"/>
    <col min="7160" max="7160" width="30.140625" style="194" customWidth="1"/>
    <col min="7161" max="7415" width="9.140625" style="194"/>
    <col min="7416" max="7416" width="30.140625" style="194" customWidth="1"/>
    <col min="7417" max="7671" width="9.140625" style="194"/>
    <col min="7672" max="7672" width="30.140625" style="194" customWidth="1"/>
    <col min="7673" max="7927" width="9.140625" style="194"/>
    <col min="7928" max="7928" width="30.140625" style="194" customWidth="1"/>
    <col min="7929" max="8183" width="9.140625" style="194"/>
    <col min="8184" max="8184" width="30.140625" style="194" customWidth="1"/>
    <col min="8185" max="8439" width="9.140625" style="194"/>
    <col min="8440" max="8440" width="30.140625" style="194" customWidth="1"/>
    <col min="8441" max="8695" width="9.140625" style="194"/>
    <col min="8696" max="8696" width="30.140625" style="194" customWidth="1"/>
    <col min="8697" max="8951" width="9.140625" style="194"/>
    <col min="8952" max="8952" width="30.140625" style="194" customWidth="1"/>
    <col min="8953" max="9207" width="9.140625" style="194"/>
    <col min="9208" max="9208" width="30.140625" style="194" customWidth="1"/>
    <col min="9209" max="9463" width="9.140625" style="194"/>
    <col min="9464" max="9464" width="30.140625" style="194" customWidth="1"/>
    <col min="9465" max="9719" width="9.140625" style="194"/>
    <col min="9720" max="9720" width="30.140625" style="194" customWidth="1"/>
    <col min="9721" max="9975" width="9.140625" style="194"/>
    <col min="9976" max="9976" width="30.140625" style="194" customWidth="1"/>
    <col min="9977" max="10231" width="9.140625" style="194"/>
    <col min="10232" max="10232" width="30.140625" style="194" customWidth="1"/>
    <col min="10233" max="10487" width="9.140625" style="194"/>
    <col min="10488" max="10488" width="30.140625" style="194" customWidth="1"/>
    <col min="10489" max="10743" width="9.140625" style="194"/>
    <col min="10744" max="10744" width="30.140625" style="194" customWidth="1"/>
    <col min="10745" max="10999" width="9.140625" style="194"/>
    <col min="11000" max="11000" width="30.140625" style="194" customWidth="1"/>
    <col min="11001" max="11255" width="9.140625" style="194"/>
    <col min="11256" max="11256" width="30.140625" style="194" customWidth="1"/>
    <col min="11257" max="11511" width="9.140625" style="194"/>
    <col min="11512" max="11512" width="30.140625" style="194" customWidth="1"/>
    <col min="11513" max="11767" width="9.140625" style="194"/>
    <col min="11768" max="11768" width="30.140625" style="194" customWidth="1"/>
    <col min="11769" max="12023" width="9.140625" style="194"/>
    <col min="12024" max="12024" width="30.140625" style="194" customWidth="1"/>
    <col min="12025" max="12279" width="9.140625" style="194"/>
    <col min="12280" max="12280" width="30.140625" style="194" customWidth="1"/>
    <col min="12281" max="12535" width="9.140625" style="194"/>
    <col min="12536" max="12536" width="30.140625" style="194" customWidth="1"/>
    <col min="12537" max="12791" width="9.140625" style="194"/>
    <col min="12792" max="12792" width="30.140625" style="194" customWidth="1"/>
    <col min="12793" max="13047" width="9.140625" style="194"/>
    <col min="13048" max="13048" width="30.140625" style="194" customWidth="1"/>
    <col min="13049" max="13303" width="9.140625" style="194"/>
    <col min="13304" max="13304" width="30.140625" style="194" customWidth="1"/>
    <col min="13305" max="13559" width="9.140625" style="194"/>
    <col min="13560" max="13560" width="30.140625" style="194" customWidth="1"/>
    <col min="13561" max="13815" width="9.140625" style="194"/>
    <col min="13816" max="13816" width="30.140625" style="194" customWidth="1"/>
    <col min="13817" max="14071" width="9.140625" style="194"/>
    <col min="14072" max="14072" width="30.140625" style="194" customWidth="1"/>
    <col min="14073" max="14327" width="9.140625" style="194"/>
    <col min="14328" max="14328" width="30.140625" style="194" customWidth="1"/>
    <col min="14329" max="14583" width="9.140625" style="194"/>
    <col min="14584" max="14584" width="30.140625" style="194" customWidth="1"/>
    <col min="14585" max="14839" width="9.140625" style="194"/>
    <col min="14840" max="14840" width="30.140625" style="194" customWidth="1"/>
    <col min="14841" max="15095" width="9.140625" style="194"/>
    <col min="15096" max="15096" width="30.140625" style="194" customWidth="1"/>
    <col min="15097" max="15351" width="9.140625" style="194"/>
    <col min="15352" max="15352" width="30.140625" style="194" customWidth="1"/>
    <col min="15353" max="15607" width="9.140625" style="194"/>
    <col min="15608" max="15608" width="30.140625" style="194" customWidth="1"/>
    <col min="15609" max="15863" width="9.140625" style="194"/>
    <col min="15864" max="15864" width="30.140625" style="194" customWidth="1"/>
    <col min="15865" max="16119" width="9.140625" style="194"/>
    <col min="16120" max="16120" width="30.140625" style="194" customWidth="1"/>
    <col min="16121" max="16384" width="9.140625" style="194"/>
  </cols>
  <sheetData>
    <row r="1" spans="2:8" s="11" customFormat="1" ht="14.25" x14ac:dyDescent="0.2">
      <c r="B1" s="534" t="s">
        <v>128</v>
      </c>
      <c r="C1" s="534"/>
      <c r="D1" s="534"/>
      <c r="E1" s="534"/>
      <c r="F1" s="534"/>
      <c r="G1" s="534"/>
      <c r="H1" s="534"/>
    </row>
    <row r="2" spans="2:8" ht="15" customHeight="1" x14ac:dyDescent="0.2">
      <c r="B2" s="193"/>
    </row>
    <row r="3" spans="2:8" s="468" customFormat="1" ht="30" customHeight="1" x14ac:dyDescent="0.2">
      <c r="B3" s="669" t="s">
        <v>154</v>
      </c>
      <c r="C3" s="669"/>
      <c r="D3" s="669"/>
      <c r="E3" s="669"/>
      <c r="F3" s="669"/>
      <c r="G3" s="669"/>
      <c r="H3" s="669"/>
    </row>
    <row r="4" spans="2:8" ht="5.0999999999999996" customHeight="1" x14ac:dyDescent="0.2">
      <c r="B4" s="193"/>
    </row>
    <row r="5" spans="2:8" s="469" customFormat="1" ht="14.25" x14ac:dyDescent="0.2">
      <c r="B5" s="656" t="s">
        <v>138</v>
      </c>
      <c r="C5" s="656"/>
      <c r="D5" s="656"/>
      <c r="E5" s="656"/>
      <c r="F5" s="656"/>
      <c r="G5" s="656"/>
      <c r="H5" s="656"/>
    </row>
    <row r="32" spans="2:9" s="471" customFormat="1" ht="10.5" x14ac:dyDescent="0.15">
      <c r="B32" s="531" t="s">
        <v>341</v>
      </c>
      <c r="C32" s="531"/>
      <c r="D32" s="531"/>
      <c r="E32" s="531"/>
      <c r="F32" s="531"/>
      <c r="G32" s="531"/>
      <c r="H32" s="531"/>
      <c r="I32" s="470"/>
    </row>
    <row r="33" spans="2:9" s="471" customFormat="1" ht="10.5" x14ac:dyDescent="0.15">
      <c r="B33" s="195" t="s">
        <v>55</v>
      </c>
      <c r="C33" s="472"/>
      <c r="D33" s="472"/>
      <c r="E33" s="472"/>
      <c r="F33" s="472"/>
      <c r="G33" s="472"/>
      <c r="H33" s="472"/>
      <c r="I33" s="470"/>
    </row>
    <row r="34" spans="2:9" s="471" customFormat="1" ht="10.5" x14ac:dyDescent="0.15">
      <c r="B34" s="531" t="s">
        <v>183</v>
      </c>
      <c r="C34" s="531"/>
      <c r="D34" s="531"/>
      <c r="E34" s="531"/>
      <c r="F34" s="531"/>
      <c r="G34" s="531"/>
      <c r="H34" s="531"/>
      <c r="I34" s="531"/>
    </row>
    <row r="35" spans="2:9" ht="11.25" customHeight="1" x14ac:dyDescent="0.2">
      <c r="B35" s="255"/>
      <c r="C35" s="255"/>
      <c r="D35" s="255"/>
      <c r="E35" s="255"/>
      <c r="F35" s="255"/>
      <c r="G35" s="255"/>
      <c r="H35" s="255"/>
      <c r="I35" s="255"/>
    </row>
    <row r="36" spans="2:9" ht="11.25" customHeight="1" x14ac:dyDescent="0.2">
      <c r="B36" s="196"/>
      <c r="C36" s="667">
        <v>2023</v>
      </c>
      <c r="D36" s="668"/>
      <c r="E36" s="668"/>
      <c r="F36" s="668"/>
      <c r="G36" s="667" t="s">
        <v>89</v>
      </c>
      <c r="H36" s="670"/>
    </row>
    <row r="37" spans="2:9" s="471" customFormat="1" ht="10.5" x14ac:dyDescent="0.15">
      <c r="B37" s="196"/>
      <c r="C37" s="331" t="s">
        <v>98</v>
      </c>
      <c r="D37" s="331" t="s">
        <v>99</v>
      </c>
      <c r="E37" s="331" t="s">
        <v>100</v>
      </c>
      <c r="F37" s="331" t="s">
        <v>101</v>
      </c>
      <c r="G37" s="331" t="s">
        <v>155</v>
      </c>
      <c r="H37" s="331" t="s">
        <v>1</v>
      </c>
    </row>
    <row r="38" spans="2:9" s="471" customFormat="1" ht="10.5" x14ac:dyDescent="0.15">
      <c r="B38" s="197" t="s">
        <v>223</v>
      </c>
      <c r="C38" s="198">
        <v>4679.3500000000004</v>
      </c>
      <c r="D38" s="198">
        <v>4902.67</v>
      </c>
      <c r="E38" s="198">
        <v>4881.93</v>
      </c>
      <c r="F38" s="198">
        <v>5453.15</v>
      </c>
      <c r="G38" s="198">
        <v>5393.23</v>
      </c>
      <c r="H38" s="198">
        <v>5288.61</v>
      </c>
      <c r="I38" s="470"/>
    </row>
    <row r="39" spans="2:9" s="473" customFormat="1" ht="10.5" x14ac:dyDescent="0.15">
      <c r="B39" s="197" t="s">
        <v>342</v>
      </c>
      <c r="C39" s="198">
        <v>2641.3625000000002</v>
      </c>
      <c r="D39" s="198">
        <v>2576.67</v>
      </c>
      <c r="E39" s="198">
        <v>2555.6149999999998</v>
      </c>
      <c r="F39" s="198">
        <v>2460.0549999999998</v>
      </c>
      <c r="G39" s="198">
        <v>2406.0474999999997</v>
      </c>
      <c r="H39" s="198">
        <v>2476.42</v>
      </c>
      <c r="I39" s="470"/>
    </row>
    <row r="40" spans="2:9" s="471" customFormat="1" ht="10.5" x14ac:dyDescent="0.15">
      <c r="B40" s="197" t="s">
        <v>343</v>
      </c>
      <c r="C40" s="198">
        <v>3973.1795190026623</v>
      </c>
      <c r="D40" s="198">
        <v>4161.7704298847684</v>
      </c>
      <c r="E40" s="198">
        <v>3809.9790861411839</v>
      </c>
      <c r="F40" s="198">
        <v>3855.1618830030588</v>
      </c>
      <c r="G40" s="198">
        <v>3848.6643735015759</v>
      </c>
      <c r="H40" s="198">
        <v>3560.398556095995</v>
      </c>
      <c r="I40" s="470"/>
    </row>
    <row r="41" spans="2:9" s="473" customFormat="1" ht="10.5" x14ac:dyDescent="0.15">
      <c r="B41" s="197" t="s">
        <v>344</v>
      </c>
      <c r="C41" s="198">
        <v>1047.5967358115377</v>
      </c>
      <c r="D41" s="198">
        <v>1119.6839813102522</v>
      </c>
      <c r="E41" s="198">
        <v>1122.9997851866949</v>
      </c>
      <c r="F41" s="198">
        <v>1264.3315600188441</v>
      </c>
      <c r="G41" s="198">
        <v>1281.0158176016866</v>
      </c>
      <c r="H41" s="198">
        <v>1310.6299954821043</v>
      </c>
      <c r="I41" s="470"/>
    </row>
    <row r="42" spans="2:9" s="473" customFormat="1" ht="10.5" x14ac:dyDescent="0.15">
      <c r="B42" s="197" t="s">
        <v>345</v>
      </c>
      <c r="C42" s="198">
        <v>2545.7585396536833</v>
      </c>
      <c r="D42" s="198">
        <v>2615.0941242929939</v>
      </c>
      <c r="E42" s="198">
        <v>2487.6881721390291</v>
      </c>
      <c r="F42" s="198">
        <v>2610.1194549056286</v>
      </c>
      <c r="G42" s="198">
        <v>2587.4017664508942</v>
      </c>
      <c r="H42" s="198">
        <v>2491.1340656993248</v>
      </c>
      <c r="I42" s="470"/>
    </row>
    <row r="43" spans="2:9" s="473" customFormat="1" ht="10.5" x14ac:dyDescent="0.15">
      <c r="B43" s="197" t="s">
        <v>346</v>
      </c>
      <c r="C43" s="198">
        <v>3818.637809480525</v>
      </c>
      <c r="D43" s="198">
        <v>3922.6411864394909</v>
      </c>
      <c r="E43" s="198">
        <v>3731.5322582085437</v>
      </c>
      <c r="F43" s="198">
        <v>3915.1791823584426</v>
      </c>
      <c r="G43" s="198">
        <v>3881.1026496763416</v>
      </c>
      <c r="H43" s="198">
        <v>3736.7010985489869</v>
      </c>
      <c r="I43" s="470"/>
    </row>
  </sheetData>
  <mergeCells count="7">
    <mergeCell ref="B34:I34"/>
    <mergeCell ref="C36:F36"/>
    <mergeCell ref="B32:H32"/>
    <mergeCell ref="B1:H1"/>
    <mergeCell ref="B5:H5"/>
    <mergeCell ref="B3:H3"/>
    <mergeCell ref="G36:H36"/>
  </mergeCells>
  <hyperlinks>
    <hyperlink ref="B33" r:id="rId1" xr:uid="{00000000-0004-0000-2000-000000000000}"/>
    <hyperlink ref="B1:F1" location="Cuprins_ro!B34" display="II. Poziția investițională internațională la 31.03.2023 (date provizorii) " xr:uid="{00000000-0004-0000-2000-000001000000}"/>
    <hyperlink ref="B1:H1" location="Cuprins_ro!B30" display="II. Poziția investițională internațională la 31.03.2024 (date provizorii) " xr:uid="{00000000-0004-0000-2000-000004000000}"/>
  </hyperlinks>
  <pageMargins left="0.75" right="0.75" top="1" bottom="1" header="0.5" footer="0.5"/>
  <pageSetup paperSize="9" orientation="portrait" r:id="rId2"/>
  <headerFooter differentOddEven="1" alignWithMargins="0">
    <oddHeader>&amp;R&amp;"permiansanstypeface,Bold"&amp;12SP-3&amp;L&amp;1 </oddHeader>
    <oddFooter>&amp;C&amp;"PermianSansTypeface,Bold"&amp;8Confidenţial – BNM
Atenţie! Se interzice deţinerea, sustragerea, alterarea, multiplicarea, distrugerea sau folosirea acestui document fără a dispune de drept de acces autorizat!&amp;L&amp;1 </oddFooter>
    <evenHeader>&amp;R&amp;"permiansanstypeface,Bold"&amp;12SP-3&amp;L&amp;1 </evenHeader>
    <evenFooter>&amp;C&amp;"PermianSansTypeface,Bold"&amp;8Confidenţial – BNM
Atenţie! Se interzice deţinerea, sustragerea, alterarea, multiplicarea, distrugerea sau folosirea acestui document fără a dispune de drept de acces autorizat!&amp;L&amp;1 </evenFooter>
  </headerFooter>
  <drawing r:id="rId3"/>
  <legacy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H38"/>
  <sheetViews>
    <sheetView showGridLines="0" showRowColHeaders="0" zoomScaleNormal="100" workbookViewId="0"/>
  </sheetViews>
  <sheetFormatPr defaultColWidth="9.140625" defaultRowHeight="10.5" x14ac:dyDescent="0.15"/>
  <cols>
    <col min="1" max="1" width="5.7109375" style="38" customWidth="1"/>
    <col min="2" max="2" width="36.42578125" style="38" customWidth="1"/>
    <col min="3" max="8" width="9.140625" style="38" customWidth="1"/>
    <col min="9" max="16384" width="9.140625" style="38"/>
  </cols>
  <sheetData>
    <row r="1" spans="2:8" s="11" customFormat="1" ht="14.25" x14ac:dyDescent="0.2">
      <c r="B1" s="534" t="s">
        <v>128</v>
      </c>
      <c r="C1" s="534"/>
      <c r="D1" s="534"/>
      <c r="E1" s="534"/>
      <c r="F1" s="534"/>
      <c r="G1" s="534"/>
      <c r="H1" s="534"/>
    </row>
    <row r="3" spans="2:8" s="467" customFormat="1" ht="30" customHeight="1" x14ac:dyDescent="0.2">
      <c r="B3" s="675" t="s">
        <v>90</v>
      </c>
      <c r="C3" s="675"/>
      <c r="D3" s="675"/>
      <c r="E3" s="675"/>
      <c r="F3" s="675"/>
      <c r="G3" s="675"/>
      <c r="H3" s="675"/>
    </row>
    <row r="4" spans="2:8" ht="5.0999999999999996" customHeight="1" x14ac:dyDescent="0.15">
      <c r="B4" s="199"/>
    </row>
    <row r="5" spans="2:8" s="34" customFormat="1" ht="29.1" customHeight="1" x14ac:dyDescent="0.2">
      <c r="B5" s="676" t="s">
        <v>139</v>
      </c>
      <c r="C5" s="676"/>
      <c r="D5" s="676"/>
      <c r="E5" s="676"/>
      <c r="F5" s="676"/>
      <c r="G5" s="676"/>
      <c r="H5" s="676"/>
    </row>
    <row r="31" spans="2:8" x14ac:dyDescent="0.15">
      <c r="B31" s="531" t="s">
        <v>183</v>
      </c>
      <c r="C31" s="531"/>
      <c r="D31" s="531"/>
      <c r="E31" s="531"/>
      <c r="F31" s="531"/>
      <c r="G31" s="531"/>
      <c r="H31" s="531"/>
    </row>
    <row r="32" spans="2:8" x14ac:dyDescent="0.15">
      <c r="B32" s="677" t="s">
        <v>347</v>
      </c>
      <c r="C32" s="677"/>
      <c r="D32" s="677"/>
      <c r="E32" s="677"/>
      <c r="F32" s="677"/>
      <c r="G32" s="677"/>
      <c r="H32" s="677"/>
    </row>
    <row r="34" spans="2:8" s="200" customFormat="1" ht="11.25" customHeight="1" x14ac:dyDescent="0.15">
      <c r="B34" s="671"/>
      <c r="C34" s="673">
        <v>2023</v>
      </c>
      <c r="D34" s="674"/>
      <c r="E34" s="674"/>
      <c r="F34" s="674"/>
      <c r="G34" s="673">
        <v>2024</v>
      </c>
      <c r="H34" s="678"/>
    </row>
    <row r="35" spans="2:8" s="200" customFormat="1" x14ac:dyDescent="0.15">
      <c r="B35" s="672"/>
      <c r="C35" s="331" t="s">
        <v>98</v>
      </c>
      <c r="D35" s="331" t="s">
        <v>99</v>
      </c>
      <c r="E35" s="331" t="s">
        <v>100</v>
      </c>
      <c r="F35" s="331" t="s">
        <v>101</v>
      </c>
      <c r="G35" s="331" t="s">
        <v>155</v>
      </c>
      <c r="H35" s="331" t="s">
        <v>1</v>
      </c>
    </row>
    <row r="36" spans="2:8" x14ac:dyDescent="0.15">
      <c r="B36" s="201" t="s">
        <v>245</v>
      </c>
      <c r="C36" s="330">
        <v>2882.34</v>
      </c>
      <c r="D36" s="330">
        <v>2880.39</v>
      </c>
      <c r="E36" s="330">
        <v>3030.68</v>
      </c>
      <c r="F36" s="330">
        <v>3014.09</v>
      </c>
      <c r="G36" s="330">
        <v>3009.08</v>
      </c>
      <c r="H36" s="330">
        <v>2999.27</v>
      </c>
    </row>
    <row r="37" spans="2:8" x14ac:dyDescent="0.15">
      <c r="B37" s="201" t="s">
        <v>348</v>
      </c>
      <c r="C37" s="330">
        <v>511.64</v>
      </c>
      <c r="D37" s="330">
        <v>547.44000000000005</v>
      </c>
      <c r="E37" s="330">
        <v>543.82000000000005</v>
      </c>
      <c r="F37" s="330">
        <v>584.30999999999995</v>
      </c>
      <c r="G37" s="330">
        <v>537.75</v>
      </c>
      <c r="H37" s="330">
        <v>521.12</v>
      </c>
    </row>
    <row r="38" spans="2:8" x14ac:dyDescent="0.15">
      <c r="B38" s="201" t="s">
        <v>349</v>
      </c>
      <c r="C38" s="330">
        <v>-32.47</v>
      </c>
      <c r="D38" s="330">
        <v>-33.549999999999997</v>
      </c>
      <c r="E38" s="330">
        <v>-35.86</v>
      </c>
      <c r="F38" s="330">
        <v>-9.89</v>
      </c>
      <c r="G38" s="330">
        <v>-24.11</v>
      </c>
      <c r="H38" s="330">
        <v>-33.21</v>
      </c>
    </row>
  </sheetData>
  <mergeCells count="8">
    <mergeCell ref="B34:B35"/>
    <mergeCell ref="C34:F34"/>
    <mergeCell ref="B1:H1"/>
    <mergeCell ref="B3:H3"/>
    <mergeCell ref="B5:H5"/>
    <mergeCell ref="B32:H32"/>
    <mergeCell ref="B31:H31"/>
    <mergeCell ref="G34:H34"/>
  </mergeCells>
  <hyperlinks>
    <hyperlink ref="B1:F1" location="Cuprins_ro!B34" display="II. Poziția investițională internațională la 31.03.2023 (date provizorii) " xr:uid="{00000000-0004-0000-2100-000000000000}"/>
    <hyperlink ref="B1:H1" location="Cuprins_ro!B30" display="II. Poziția investițională internațională la 31.03.2024 (date provizorii) " xr:uid="{00000000-0004-0000-2100-000003000000}"/>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F48"/>
  <sheetViews>
    <sheetView showGridLines="0" showRowColHeaders="0" zoomScaleNormal="100" zoomScaleSheetLayoutView="80" workbookViewId="0"/>
  </sheetViews>
  <sheetFormatPr defaultColWidth="9.140625" defaultRowHeight="10.5" x14ac:dyDescent="0.15"/>
  <cols>
    <col min="1" max="1" width="5.7109375" style="202" customWidth="1"/>
    <col min="2" max="2" width="70.140625" style="202" customWidth="1"/>
    <col min="3" max="6" width="11.140625" style="202" customWidth="1"/>
    <col min="7" max="8" width="10" style="202" customWidth="1"/>
    <col min="9" max="23" width="9.140625" style="202" customWidth="1"/>
    <col min="24" max="16384" width="9.140625" style="202"/>
  </cols>
  <sheetData>
    <row r="1" spans="2:6" s="11" customFormat="1" ht="14.25" x14ac:dyDescent="0.2">
      <c r="B1" s="534" t="s">
        <v>128</v>
      </c>
      <c r="C1" s="534"/>
      <c r="D1" s="534"/>
      <c r="E1" s="534"/>
      <c r="F1" s="534"/>
    </row>
    <row r="3" spans="2:6" s="474" customFormat="1" ht="45" customHeight="1" x14ac:dyDescent="0.2">
      <c r="B3" s="675" t="s">
        <v>56</v>
      </c>
      <c r="C3" s="675"/>
      <c r="D3" s="675"/>
      <c r="E3" s="675"/>
      <c r="F3" s="675"/>
    </row>
    <row r="4" spans="2:6" ht="5.0999999999999996" customHeight="1" x14ac:dyDescent="0.15"/>
    <row r="5" spans="2:6" s="475" customFormat="1" ht="14.25" x14ac:dyDescent="0.2">
      <c r="B5" s="542" t="s">
        <v>156</v>
      </c>
      <c r="C5" s="542"/>
      <c r="D5" s="542"/>
      <c r="E5" s="542"/>
      <c r="F5" s="542"/>
    </row>
    <row r="37" spans="2:3" x14ac:dyDescent="0.15">
      <c r="B37" s="203" t="s">
        <v>350</v>
      </c>
    </row>
    <row r="39" spans="2:3" x14ac:dyDescent="0.15">
      <c r="B39" s="204" t="s">
        <v>351</v>
      </c>
      <c r="C39" s="333">
        <f>100-SUM(C40:C48)</f>
        <v>3.5999999999999943</v>
      </c>
    </row>
    <row r="40" spans="2:3" x14ac:dyDescent="0.15">
      <c r="B40" s="204" t="s">
        <v>352</v>
      </c>
      <c r="C40" s="333">
        <v>34.6</v>
      </c>
    </row>
    <row r="41" spans="2:3" x14ac:dyDescent="0.15">
      <c r="B41" s="204" t="s">
        <v>353</v>
      </c>
      <c r="C41" s="333">
        <v>25.6</v>
      </c>
    </row>
    <row r="42" spans="2:3" x14ac:dyDescent="0.15">
      <c r="B42" s="204" t="s">
        <v>354</v>
      </c>
      <c r="C42" s="333">
        <v>19.7</v>
      </c>
    </row>
    <row r="43" spans="2:3" x14ac:dyDescent="0.15">
      <c r="B43" s="204" t="s">
        <v>355</v>
      </c>
      <c r="C43" s="333">
        <v>5.9</v>
      </c>
    </row>
    <row r="44" spans="2:3" x14ac:dyDescent="0.15">
      <c r="B44" s="332" t="s">
        <v>356</v>
      </c>
      <c r="C44" s="333">
        <v>2.7</v>
      </c>
    </row>
    <row r="45" spans="2:3" x14ac:dyDescent="0.15">
      <c r="B45" s="332" t="s">
        <v>357</v>
      </c>
      <c r="C45" s="333">
        <v>2.6</v>
      </c>
    </row>
    <row r="46" spans="2:3" x14ac:dyDescent="0.15">
      <c r="B46" s="204" t="s">
        <v>358</v>
      </c>
      <c r="C46" s="333">
        <v>2.4</v>
      </c>
    </row>
    <row r="47" spans="2:3" x14ac:dyDescent="0.15">
      <c r="B47" s="204" t="s">
        <v>359</v>
      </c>
      <c r="C47" s="333">
        <v>1.6</v>
      </c>
    </row>
    <row r="48" spans="2:3" x14ac:dyDescent="0.15">
      <c r="B48" s="204" t="s">
        <v>360</v>
      </c>
      <c r="C48" s="333">
        <v>1.3</v>
      </c>
    </row>
  </sheetData>
  <mergeCells count="3">
    <mergeCell ref="B1:F1"/>
    <mergeCell ref="B3:F3"/>
    <mergeCell ref="B5:F5"/>
  </mergeCells>
  <hyperlinks>
    <hyperlink ref="B1:F1" location="Cuprins_ro!B34" display="II. Poziția investițională internațională la 31.03.2023 (date provizorii) " xr:uid="{00000000-0004-0000-2200-000000000000}"/>
    <hyperlink ref="B1:F1" location="Cuprins_ro!B30" display="II. Poziția investițională internațională la 31.03.2024 (date provizorii) " xr:uid="{00000000-0004-0000-2200-000003000000}"/>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I43"/>
  <sheetViews>
    <sheetView showGridLines="0" showRowColHeaders="0" zoomScaleNormal="100" workbookViewId="0"/>
  </sheetViews>
  <sheetFormatPr defaultColWidth="9.140625" defaultRowHeight="11.25" customHeight="1" x14ac:dyDescent="0.2"/>
  <cols>
    <col min="1" max="1" width="5.7109375" style="34" customWidth="1"/>
    <col min="2" max="2" width="14.140625" style="34" customWidth="1"/>
    <col min="3" max="3" width="23.28515625" style="34" customWidth="1"/>
    <col min="4" max="8" width="9.140625" style="34"/>
    <col min="9" max="9" width="9.140625" style="34" customWidth="1"/>
    <col min="10" max="16384" width="9.140625" style="34"/>
  </cols>
  <sheetData>
    <row r="1" spans="2:9" s="11" customFormat="1" ht="14.25" x14ac:dyDescent="0.2">
      <c r="B1" s="534" t="s">
        <v>128</v>
      </c>
      <c r="C1" s="534"/>
      <c r="D1" s="534"/>
      <c r="E1" s="534"/>
      <c r="F1" s="534"/>
      <c r="G1" s="534"/>
      <c r="H1" s="534"/>
      <c r="I1" s="534"/>
    </row>
    <row r="3" spans="2:9" s="467" customFormat="1" ht="30" customHeight="1" x14ac:dyDescent="0.2">
      <c r="B3" s="679" t="s">
        <v>58</v>
      </c>
      <c r="C3" s="679"/>
      <c r="D3" s="679"/>
      <c r="E3" s="679"/>
      <c r="F3" s="679"/>
      <c r="G3" s="679"/>
      <c r="H3" s="679"/>
      <c r="I3" s="679"/>
    </row>
    <row r="4" spans="2:9" ht="5.0999999999999996" customHeight="1" x14ac:dyDescent="0.2">
      <c r="B4" s="216"/>
      <c r="C4" s="217"/>
    </row>
    <row r="5" spans="2:9" ht="27.95" customHeight="1" x14ac:dyDescent="0.2">
      <c r="B5" s="676" t="s">
        <v>140</v>
      </c>
      <c r="C5" s="676"/>
      <c r="D5" s="676"/>
      <c r="E5" s="676"/>
      <c r="F5" s="676"/>
      <c r="G5" s="676"/>
      <c r="H5" s="676"/>
      <c r="I5" s="676"/>
    </row>
    <row r="37" spans="2:9" s="38" customFormat="1" ht="10.5" x14ac:dyDescent="0.15">
      <c r="B37" s="531" t="s">
        <v>183</v>
      </c>
      <c r="C37" s="531"/>
      <c r="D37" s="531"/>
      <c r="E37" s="531"/>
      <c r="F37" s="531"/>
      <c r="G37" s="531"/>
      <c r="H37" s="531"/>
      <c r="I37" s="531"/>
    </row>
    <row r="38" spans="2:9" s="200" customFormat="1" ht="11.25" customHeight="1" x14ac:dyDescent="0.15">
      <c r="B38" s="680"/>
      <c r="C38" s="681"/>
      <c r="D38" s="657">
        <v>2023</v>
      </c>
      <c r="E38" s="658"/>
      <c r="F38" s="658"/>
      <c r="G38" s="658"/>
      <c r="H38" s="684">
        <v>2024</v>
      </c>
      <c r="I38" s="684"/>
    </row>
    <row r="39" spans="2:9" s="200" customFormat="1" ht="10.5" x14ac:dyDescent="0.15">
      <c r="B39" s="682"/>
      <c r="C39" s="683"/>
      <c r="D39" s="331" t="s">
        <v>98</v>
      </c>
      <c r="E39" s="331" t="s">
        <v>99</v>
      </c>
      <c r="F39" s="331" t="s">
        <v>100</v>
      </c>
      <c r="G39" s="331" t="s">
        <v>101</v>
      </c>
      <c r="H39" s="331" t="s">
        <v>155</v>
      </c>
      <c r="I39" s="331" t="s">
        <v>1</v>
      </c>
    </row>
    <row r="40" spans="2:9" s="38" customFormat="1" ht="10.5" x14ac:dyDescent="0.15">
      <c r="B40" s="659" t="s">
        <v>301</v>
      </c>
      <c r="C40" s="218" t="s">
        <v>361</v>
      </c>
      <c r="D40" s="334">
        <v>46.9</v>
      </c>
      <c r="E40" s="334">
        <v>44</v>
      </c>
      <c r="F40" s="334">
        <v>39.700000000000003</v>
      </c>
      <c r="G40" s="334">
        <v>43.1</v>
      </c>
      <c r="H40" s="334">
        <v>37.9</v>
      </c>
      <c r="I40" s="334">
        <v>36</v>
      </c>
    </row>
    <row r="41" spans="2:9" s="38" customFormat="1" ht="10.5" x14ac:dyDescent="0.15">
      <c r="B41" s="659"/>
      <c r="C41" s="218" t="s">
        <v>362</v>
      </c>
      <c r="D41" s="334">
        <v>53.1</v>
      </c>
      <c r="E41" s="334">
        <v>56</v>
      </c>
      <c r="F41" s="334">
        <v>60.3</v>
      </c>
      <c r="G41" s="334">
        <v>56.9</v>
      </c>
      <c r="H41" s="334">
        <v>62.1</v>
      </c>
      <c r="I41" s="334">
        <v>64</v>
      </c>
    </row>
    <row r="42" spans="2:9" s="38" customFormat="1" ht="10.5" x14ac:dyDescent="0.15">
      <c r="B42" s="659" t="s">
        <v>302</v>
      </c>
      <c r="C42" s="218" t="s">
        <v>361</v>
      </c>
      <c r="D42" s="334">
        <v>-21</v>
      </c>
      <c r="E42" s="334">
        <v>-21</v>
      </c>
      <c r="F42" s="334">
        <v>-20.399999999999999</v>
      </c>
      <c r="G42" s="334">
        <v>-19.600000000000001</v>
      </c>
      <c r="H42" s="334">
        <v>-19.7</v>
      </c>
      <c r="I42" s="334">
        <v>-19.399999999999999</v>
      </c>
    </row>
    <row r="43" spans="2:9" s="38" customFormat="1" ht="10.5" x14ac:dyDescent="0.15">
      <c r="B43" s="659"/>
      <c r="C43" s="218" t="s">
        <v>362</v>
      </c>
      <c r="D43" s="334">
        <v>-79</v>
      </c>
      <c r="E43" s="334">
        <v>-79</v>
      </c>
      <c r="F43" s="334">
        <v>-79.599999999999994</v>
      </c>
      <c r="G43" s="334">
        <v>-80.400000000000006</v>
      </c>
      <c r="H43" s="334">
        <v>-80.3</v>
      </c>
      <c r="I43" s="334">
        <v>-80.599999999999994</v>
      </c>
    </row>
  </sheetData>
  <mergeCells count="9">
    <mergeCell ref="B1:I1"/>
    <mergeCell ref="B3:I3"/>
    <mergeCell ref="B42:B43"/>
    <mergeCell ref="B38:C39"/>
    <mergeCell ref="D38:G38"/>
    <mergeCell ref="B40:B41"/>
    <mergeCell ref="B5:I5"/>
    <mergeCell ref="H38:I38"/>
    <mergeCell ref="B37:I37"/>
  </mergeCells>
  <hyperlinks>
    <hyperlink ref="B1:F1" location="Cuprins_ro!B34" display="II. Poziția investițională internațională la 31.03.2023 (date provizorii) " xr:uid="{00000000-0004-0000-2300-000000000000}"/>
    <hyperlink ref="B1:I1" location="Cuprins_ro!B30" display="II. Poziția investițională internațională la 31.03.2024 (date provizorii) " xr:uid="{00000000-0004-0000-2300-000003000000}"/>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N16"/>
  <sheetViews>
    <sheetView showGridLines="0" showRowColHeaders="0" zoomScaleNormal="100" workbookViewId="0"/>
  </sheetViews>
  <sheetFormatPr defaultRowHeight="12" x14ac:dyDescent="0.2"/>
  <cols>
    <col min="1" max="1" width="5.7109375" style="79" customWidth="1"/>
    <col min="2" max="2" width="29.85546875" style="79" customWidth="1"/>
    <col min="3" max="8" width="9.5703125" style="79" customWidth="1"/>
    <col min="9" max="11" width="8" style="79" customWidth="1"/>
    <col min="12" max="13" width="10.7109375" style="79" customWidth="1"/>
    <col min="14" max="16384" width="9.140625" style="79"/>
  </cols>
  <sheetData>
    <row r="1" spans="2:14" s="101" customFormat="1" ht="15.75" x14ac:dyDescent="0.25">
      <c r="B1" s="685" t="s">
        <v>134</v>
      </c>
      <c r="C1" s="685"/>
      <c r="D1" s="685"/>
      <c r="E1" s="685"/>
      <c r="F1" s="685"/>
      <c r="G1" s="685"/>
      <c r="H1" s="685"/>
      <c r="I1" s="685"/>
      <c r="J1" s="685"/>
      <c r="K1" s="685"/>
      <c r="L1" s="685"/>
      <c r="M1" s="685"/>
      <c r="N1" s="685"/>
    </row>
    <row r="3" spans="2:14" s="11" customFormat="1" ht="14.25" x14ac:dyDescent="0.2">
      <c r="B3" s="569" t="s">
        <v>67</v>
      </c>
      <c r="C3" s="569"/>
      <c r="D3" s="569"/>
      <c r="E3" s="569"/>
      <c r="F3" s="569"/>
      <c r="G3" s="569"/>
      <c r="H3" s="569"/>
      <c r="I3" s="569"/>
      <c r="J3" s="569"/>
      <c r="K3" s="569"/>
    </row>
    <row r="4" spans="2:14" ht="5.0999999999999996" customHeight="1" x14ac:dyDescent="0.2">
      <c r="B4" s="297"/>
      <c r="C4" s="297"/>
      <c r="D4" s="297"/>
      <c r="E4" s="297"/>
      <c r="F4" s="297"/>
      <c r="G4" s="297"/>
      <c r="H4" s="297"/>
      <c r="I4" s="297"/>
      <c r="J4" s="297"/>
    </row>
    <row r="5" spans="2:14" ht="12.75" thickBot="1" x14ac:dyDescent="0.25">
      <c r="B5" s="83"/>
      <c r="C5" s="688">
        <v>2023</v>
      </c>
      <c r="D5" s="631"/>
      <c r="E5" s="631"/>
      <c r="F5" s="689"/>
      <c r="G5" s="686">
        <v>2024</v>
      </c>
      <c r="H5" s="687"/>
      <c r="I5" s="631">
        <v>2023</v>
      </c>
      <c r="J5" s="631"/>
      <c r="K5" s="631"/>
      <c r="L5" s="689"/>
      <c r="M5" s="686">
        <v>2024</v>
      </c>
      <c r="N5" s="634"/>
    </row>
    <row r="6" spans="2:14" ht="12.75" thickBot="1" x14ac:dyDescent="0.25">
      <c r="B6" s="487"/>
      <c r="C6" s="482" t="s">
        <v>98</v>
      </c>
      <c r="D6" s="480" t="s">
        <v>99</v>
      </c>
      <c r="E6" s="480" t="s">
        <v>100</v>
      </c>
      <c r="F6" s="480" t="s">
        <v>101</v>
      </c>
      <c r="G6" s="481" t="s">
        <v>98</v>
      </c>
      <c r="H6" s="480" t="s">
        <v>99</v>
      </c>
      <c r="I6" s="482" t="s">
        <v>98</v>
      </c>
      <c r="J6" s="480" t="s">
        <v>99</v>
      </c>
      <c r="K6" s="480" t="s">
        <v>100</v>
      </c>
      <c r="L6" s="480" t="s">
        <v>101</v>
      </c>
      <c r="M6" s="481" t="s">
        <v>98</v>
      </c>
      <c r="N6" s="480" t="s">
        <v>99</v>
      </c>
    </row>
    <row r="7" spans="2:14" x14ac:dyDescent="0.2">
      <c r="B7" s="487"/>
      <c r="C7" s="571" t="s">
        <v>186</v>
      </c>
      <c r="D7" s="572"/>
      <c r="E7" s="572"/>
      <c r="F7" s="572"/>
      <c r="G7" s="572"/>
      <c r="H7" s="572"/>
      <c r="I7" s="571" t="s">
        <v>186</v>
      </c>
      <c r="J7" s="572"/>
      <c r="K7" s="572"/>
      <c r="L7" s="572"/>
      <c r="M7" s="572"/>
      <c r="N7" s="572"/>
    </row>
    <row r="8" spans="2:14" ht="12.75" thickBot="1" x14ac:dyDescent="0.25">
      <c r="B8" s="41" t="s">
        <v>363</v>
      </c>
      <c r="C8" s="109">
        <v>9878.01</v>
      </c>
      <c r="D8" s="109">
        <v>9969.52</v>
      </c>
      <c r="E8" s="109">
        <v>9562.4</v>
      </c>
      <c r="F8" s="515">
        <v>10118.84</v>
      </c>
      <c r="G8" s="515">
        <v>9984.65</v>
      </c>
      <c r="H8" s="516">
        <v>9741.01</v>
      </c>
      <c r="I8" s="112">
        <v>66.5</v>
      </c>
      <c r="J8" s="112">
        <v>64.8</v>
      </c>
      <c r="K8" s="112">
        <v>60.5</v>
      </c>
      <c r="L8" s="112">
        <v>61.2</v>
      </c>
      <c r="M8" s="112">
        <v>58.9</v>
      </c>
      <c r="N8" s="112">
        <v>56.7</v>
      </c>
    </row>
    <row r="9" spans="2:14" ht="13.5" thickTop="1" thickBot="1" x14ac:dyDescent="0.25">
      <c r="B9" s="54"/>
      <c r="C9" s="57"/>
      <c r="D9" s="57"/>
      <c r="E9" s="57"/>
      <c r="F9" s="57"/>
      <c r="G9" s="57"/>
      <c r="H9" s="298"/>
      <c r="I9" s="58"/>
      <c r="J9" s="58"/>
      <c r="K9" s="58"/>
      <c r="L9" s="58"/>
      <c r="M9" s="58"/>
      <c r="N9" s="58"/>
    </row>
    <row r="10" spans="2:14" ht="13.5" thickTop="1" thickBot="1" x14ac:dyDescent="0.25">
      <c r="B10" s="8" t="s">
        <v>364</v>
      </c>
      <c r="C10" s="59">
        <v>3476.97</v>
      </c>
      <c r="D10" s="59">
        <v>3574.01</v>
      </c>
      <c r="E10" s="56">
        <v>3347.52</v>
      </c>
      <c r="F10" s="56">
        <v>3820.52</v>
      </c>
      <c r="G10" s="56">
        <v>3727.83</v>
      </c>
      <c r="H10" s="299">
        <v>3636.43</v>
      </c>
      <c r="I10" s="50">
        <v>23.4</v>
      </c>
      <c r="J10" s="51">
        <v>23.2</v>
      </c>
      <c r="K10" s="51">
        <v>21.2</v>
      </c>
      <c r="L10" s="50">
        <v>23.1</v>
      </c>
      <c r="M10" s="50">
        <v>22</v>
      </c>
      <c r="N10" s="50">
        <v>21.2</v>
      </c>
    </row>
    <row r="11" spans="2:14" ht="13.5" thickTop="1" thickBot="1" x14ac:dyDescent="0.25">
      <c r="B11" s="8" t="s">
        <v>365</v>
      </c>
      <c r="C11" s="59">
        <v>6401.04</v>
      </c>
      <c r="D11" s="59">
        <v>6395.51</v>
      </c>
      <c r="E11" s="56">
        <v>6214.88</v>
      </c>
      <c r="F11" s="56">
        <v>6298.32</v>
      </c>
      <c r="G11" s="56">
        <v>6256.82</v>
      </c>
      <c r="H11" s="300">
        <v>6104.58</v>
      </c>
      <c r="I11" s="50">
        <v>43.1</v>
      </c>
      <c r="J11" s="51">
        <v>41.6</v>
      </c>
      <c r="K11" s="51">
        <v>39.299999999999997</v>
      </c>
      <c r="L11" s="50">
        <v>38.1</v>
      </c>
      <c r="M11" s="50">
        <v>36.9</v>
      </c>
      <c r="N11" s="50">
        <v>35.5</v>
      </c>
    </row>
    <row r="12" spans="2:14" ht="13.5" thickTop="1" thickBot="1" x14ac:dyDescent="0.25">
      <c r="B12" s="55"/>
      <c r="C12" s="60"/>
      <c r="D12" s="60"/>
      <c r="E12" s="61"/>
      <c r="F12" s="61"/>
      <c r="G12" s="61"/>
      <c r="H12" s="301"/>
      <c r="I12" s="62"/>
      <c r="J12" s="63"/>
      <c r="K12" s="63"/>
      <c r="L12" s="62"/>
      <c r="M12" s="62"/>
      <c r="N12" s="62"/>
    </row>
    <row r="13" spans="2:14" ht="13.5" thickTop="1" thickBot="1" x14ac:dyDescent="0.25">
      <c r="B13" s="8" t="s">
        <v>366</v>
      </c>
      <c r="C13" s="64">
        <v>2781.91</v>
      </c>
      <c r="D13" s="64">
        <v>2809.51</v>
      </c>
      <c r="E13" s="64">
        <v>2681.2</v>
      </c>
      <c r="F13" s="64">
        <v>2684.61</v>
      </c>
      <c r="G13" s="64">
        <v>2666.79</v>
      </c>
      <c r="H13" s="302">
        <v>2565.75</v>
      </c>
      <c r="I13" s="50">
        <v>18.7</v>
      </c>
      <c r="J13" s="50">
        <v>18.3</v>
      </c>
      <c r="K13" s="50">
        <v>17</v>
      </c>
      <c r="L13" s="50">
        <v>16.2</v>
      </c>
      <c r="M13" s="50">
        <v>15.7</v>
      </c>
      <c r="N13" s="50">
        <v>14.9</v>
      </c>
    </row>
    <row r="14" spans="2:14" ht="12.75" thickTop="1" x14ac:dyDescent="0.2">
      <c r="B14" s="9" t="s">
        <v>367</v>
      </c>
      <c r="C14" s="65">
        <v>7096.1</v>
      </c>
      <c r="D14" s="65">
        <v>7160.01</v>
      </c>
      <c r="E14" s="66">
        <v>6881.2</v>
      </c>
      <c r="F14" s="66">
        <v>7434.23</v>
      </c>
      <c r="G14" s="66">
        <v>7317.86</v>
      </c>
      <c r="H14" s="303">
        <v>7175.26</v>
      </c>
      <c r="I14" s="67">
        <v>47.8</v>
      </c>
      <c r="J14" s="68">
        <v>46.5</v>
      </c>
      <c r="K14" s="68">
        <v>43.5</v>
      </c>
      <c r="L14" s="67">
        <v>45</v>
      </c>
      <c r="M14" s="67">
        <v>43.2</v>
      </c>
      <c r="N14" s="67">
        <v>41.8</v>
      </c>
    </row>
    <row r="15" spans="2:14" x14ac:dyDescent="0.2">
      <c r="B15" s="498" t="s">
        <v>438</v>
      </c>
    </row>
    <row r="16" spans="2:14" x14ac:dyDescent="0.2">
      <c r="B16" s="498" t="s">
        <v>444</v>
      </c>
    </row>
  </sheetData>
  <mergeCells count="8">
    <mergeCell ref="C7:H7"/>
    <mergeCell ref="I7:N7"/>
    <mergeCell ref="B1:N1"/>
    <mergeCell ref="G5:H5"/>
    <mergeCell ref="M5:N5"/>
    <mergeCell ref="B3:K3"/>
    <mergeCell ref="C5:F5"/>
    <mergeCell ref="I5:L5"/>
  </mergeCells>
  <hyperlinks>
    <hyperlink ref="B1:K1" location="Cuprins_ro!B44" display="III. Datoria externă brută la 31.03.2023 (date provizorii)" xr:uid="{00000000-0004-0000-2400-000000000000}"/>
    <hyperlink ref="B1:L1" location="Cuprins_ro!B40" display="III. Datoria externă brută la 31.03.2024 (date provizorii)" xr:uid="{00000000-0004-0000-2400-000003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I17"/>
  <sheetViews>
    <sheetView showGridLines="0" showRowColHeaders="0" zoomScaleNormal="100" workbookViewId="0"/>
  </sheetViews>
  <sheetFormatPr defaultRowHeight="12" x14ac:dyDescent="0.2"/>
  <cols>
    <col min="1" max="1" width="5.7109375" style="79" customWidth="1"/>
    <col min="2" max="2" width="62" style="79" customWidth="1"/>
    <col min="3" max="8" width="7.42578125" style="79" customWidth="1"/>
    <col min="9" max="9" width="7.85546875" style="79" customWidth="1"/>
    <col min="10" max="16384" width="9.140625" style="79"/>
  </cols>
  <sheetData>
    <row r="1" spans="2:9" s="101" customFormat="1" ht="15.75" x14ac:dyDescent="0.25">
      <c r="B1" s="685" t="s">
        <v>134</v>
      </c>
      <c r="C1" s="685"/>
      <c r="D1" s="685"/>
      <c r="E1" s="685"/>
      <c r="F1" s="685"/>
      <c r="G1" s="685"/>
      <c r="H1" s="685"/>
      <c r="I1" s="685"/>
    </row>
    <row r="3" spans="2:9" s="11" customFormat="1" ht="14.25" x14ac:dyDescent="0.2">
      <c r="B3" s="569" t="s">
        <v>68</v>
      </c>
      <c r="C3" s="569"/>
      <c r="D3" s="569"/>
      <c r="E3" s="569"/>
      <c r="F3" s="569"/>
      <c r="G3" s="569"/>
      <c r="H3" s="569"/>
      <c r="I3" s="569"/>
    </row>
    <row r="4" spans="2:9" ht="5.0999999999999996" customHeight="1" x14ac:dyDescent="0.2"/>
    <row r="5" spans="2:9" ht="12.75" thickBot="1" x14ac:dyDescent="0.25">
      <c r="B5" s="45"/>
      <c r="C5" s="688">
        <v>2023</v>
      </c>
      <c r="D5" s="631"/>
      <c r="E5" s="631"/>
      <c r="F5" s="689"/>
      <c r="G5" s="686">
        <v>2024</v>
      </c>
      <c r="H5" s="634"/>
      <c r="I5" s="690" t="s">
        <v>437</v>
      </c>
    </row>
    <row r="6" spans="2:9" ht="12.75" thickBot="1" x14ac:dyDescent="0.25">
      <c r="B6" s="45"/>
      <c r="C6" s="482" t="s">
        <v>98</v>
      </c>
      <c r="D6" s="480" t="s">
        <v>99</v>
      </c>
      <c r="E6" s="480" t="s">
        <v>100</v>
      </c>
      <c r="F6" s="480" t="s">
        <v>101</v>
      </c>
      <c r="G6" s="481" t="s">
        <v>98</v>
      </c>
      <c r="H6" s="480" t="s">
        <v>99</v>
      </c>
      <c r="I6" s="691"/>
    </row>
    <row r="7" spans="2:9" ht="12" customHeight="1" x14ac:dyDescent="0.2">
      <c r="B7" s="45"/>
      <c r="C7" s="694" t="s">
        <v>186</v>
      </c>
      <c r="D7" s="695"/>
      <c r="E7" s="695"/>
      <c r="F7" s="695"/>
      <c r="G7" s="695"/>
      <c r="H7" s="695"/>
      <c r="I7" s="490" t="s">
        <v>375</v>
      </c>
    </row>
    <row r="8" spans="2:9" ht="12.75" thickBot="1" x14ac:dyDescent="0.25">
      <c r="B8" s="8" t="s">
        <v>368</v>
      </c>
      <c r="C8" s="50">
        <v>35.200000000000003</v>
      </c>
      <c r="D8" s="50">
        <v>35.799999999999997</v>
      </c>
      <c r="E8" s="50">
        <v>35</v>
      </c>
      <c r="F8" s="50">
        <v>37.799999999999997</v>
      </c>
      <c r="G8" s="50">
        <v>37.299999999999997</v>
      </c>
      <c r="H8" s="50">
        <v>37.299999999999997</v>
      </c>
      <c r="I8" s="70">
        <v>-0.5</v>
      </c>
    </row>
    <row r="9" spans="2:9" ht="13.5" thickTop="1" thickBot="1" x14ac:dyDescent="0.25">
      <c r="B9" s="8" t="s">
        <v>369</v>
      </c>
      <c r="C9" s="50">
        <v>71.8</v>
      </c>
      <c r="D9" s="50">
        <v>71.8</v>
      </c>
      <c r="E9" s="50">
        <v>72</v>
      </c>
      <c r="F9" s="50">
        <v>73.5</v>
      </c>
      <c r="G9" s="50">
        <v>73.3</v>
      </c>
      <c r="H9" s="50">
        <v>73.7</v>
      </c>
      <c r="I9" s="70">
        <v>0.2</v>
      </c>
    </row>
    <row r="10" spans="2:9" ht="13.5" thickTop="1" thickBot="1" x14ac:dyDescent="0.25">
      <c r="B10" s="8" t="s">
        <v>370</v>
      </c>
      <c r="C10" s="50">
        <v>28.2</v>
      </c>
      <c r="D10" s="50">
        <v>28.2</v>
      </c>
      <c r="E10" s="50">
        <v>28</v>
      </c>
      <c r="F10" s="50">
        <v>26.5</v>
      </c>
      <c r="G10" s="50">
        <v>26.7</v>
      </c>
      <c r="H10" s="50">
        <v>26.3</v>
      </c>
      <c r="I10" s="70">
        <v>-0.2</v>
      </c>
    </row>
    <row r="11" spans="2:9" ht="25.5" thickTop="1" thickBot="1" x14ac:dyDescent="0.25">
      <c r="B11" s="8" t="s">
        <v>371</v>
      </c>
      <c r="C11" s="50">
        <v>57.6</v>
      </c>
      <c r="D11" s="50">
        <v>58.2</v>
      </c>
      <c r="E11" s="50">
        <v>57.2</v>
      </c>
      <c r="F11" s="50">
        <v>59.6</v>
      </c>
      <c r="G11" s="50">
        <v>59.5</v>
      </c>
      <c r="H11" s="50">
        <v>58.9</v>
      </c>
      <c r="I11" s="70">
        <v>-0.7</v>
      </c>
    </row>
    <row r="12" spans="2:9" ht="25.5" thickTop="1" thickBot="1" x14ac:dyDescent="0.25">
      <c r="B12" s="8" t="s">
        <v>372</v>
      </c>
      <c r="C12" s="50">
        <v>0.5</v>
      </c>
      <c r="D12" s="50">
        <v>0.6</v>
      </c>
      <c r="E12" s="50">
        <v>0.6</v>
      </c>
      <c r="F12" s="50">
        <v>0.7</v>
      </c>
      <c r="G12" s="50">
        <v>0.6</v>
      </c>
      <c r="H12" s="50">
        <v>0.7</v>
      </c>
      <c r="I12" s="70">
        <v>0</v>
      </c>
    </row>
    <row r="13" spans="2:9" ht="25.5" thickTop="1" thickBot="1" x14ac:dyDescent="0.25">
      <c r="B13" s="8" t="s">
        <v>373</v>
      </c>
      <c r="C13" s="50">
        <v>197.4</v>
      </c>
      <c r="D13" s="50">
        <v>115.4</v>
      </c>
      <c r="E13" s="50">
        <v>62</v>
      </c>
      <c r="F13" s="50">
        <v>234.5</v>
      </c>
      <c r="G13" s="50">
        <v>86</v>
      </c>
      <c r="H13" s="50">
        <v>48.3</v>
      </c>
      <c r="I13" s="70">
        <v>-186.2</v>
      </c>
    </row>
    <row r="14" spans="2:9" ht="13.5" thickTop="1" thickBot="1" x14ac:dyDescent="0.25">
      <c r="B14" s="69"/>
      <c r="C14" s="692" t="s">
        <v>374</v>
      </c>
      <c r="D14" s="692"/>
      <c r="E14" s="692"/>
      <c r="F14" s="692"/>
      <c r="G14" s="692"/>
      <c r="H14" s="693"/>
      <c r="I14" s="304" t="s">
        <v>375</v>
      </c>
    </row>
    <row r="15" spans="2:9" ht="36.75" thickTop="1" x14ac:dyDescent="0.2">
      <c r="B15" s="9" t="s">
        <v>376</v>
      </c>
      <c r="C15" s="71">
        <v>9.6999999999999993</v>
      </c>
      <c r="D15" s="71">
        <v>6.4</v>
      </c>
      <c r="E15" s="71">
        <v>3.1</v>
      </c>
      <c r="F15" s="71">
        <v>6.7</v>
      </c>
      <c r="G15" s="71">
        <v>8.6</v>
      </c>
      <c r="H15" s="71">
        <v>5.5</v>
      </c>
      <c r="I15" s="72">
        <v>-1.2</v>
      </c>
    </row>
    <row r="16" spans="2:9" x14ac:dyDescent="0.2">
      <c r="B16" s="73" t="s">
        <v>377</v>
      </c>
    </row>
    <row r="17" spans="2:2" x14ac:dyDescent="0.2">
      <c r="B17" s="498" t="s">
        <v>438</v>
      </c>
    </row>
  </sheetData>
  <mergeCells count="7">
    <mergeCell ref="B1:I1"/>
    <mergeCell ref="I5:I6"/>
    <mergeCell ref="C14:H14"/>
    <mergeCell ref="C5:F5"/>
    <mergeCell ref="G5:H5"/>
    <mergeCell ref="C7:H7"/>
    <mergeCell ref="B3:I3"/>
  </mergeCells>
  <hyperlinks>
    <hyperlink ref="B1:I1" location="Cuprins_ro!B44" display="III. Datoria externă brută la 31.03.2023 (date provizorii)" xr:uid="{00000000-0004-0000-2500-000000000000}"/>
    <hyperlink ref="B1:I1" location="Cuprins_ro!B40" display="III. Datoria externă brută la 31.03.2024 (date provizorii)" xr:uid="{00000000-0004-0000-2500-000003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H16"/>
  <sheetViews>
    <sheetView showGridLines="0" showRowColHeaders="0" zoomScaleNormal="100" workbookViewId="0"/>
  </sheetViews>
  <sheetFormatPr defaultRowHeight="12" x14ac:dyDescent="0.2"/>
  <cols>
    <col min="1" max="1" width="5.7109375" style="79" customWidth="1"/>
    <col min="2" max="2" width="67.28515625" style="79" customWidth="1"/>
    <col min="3" max="8" width="6.7109375" style="79" customWidth="1"/>
    <col min="9" max="16384" width="9.140625" style="79"/>
  </cols>
  <sheetData>
    <row r="1" spans="2:8" s="101" customFormat="1" ht="15.75" x14ac:dyDescent="0.25">
      <c r="B1" s="685" t="s">
        <v>134</v>
      </c>
      <c r="C1" s="685"/>
      <c r="D1" s="685"/>
      <c r="E1" s="685"/>
      <c r="F1" s="685"/>
      <c r="G1" s="685"/>
      <c r="H1" s="685"/>
    </row>
    <row r="3" spans="2:8" s="11" customFormat="1" ht="14.25" x14ac:dyDescent="0.2">
      <c r="B3" s="569" t="s">
        <v>71</v>
      </c>
      <c r="C3" s="569"/>
      <c r="D3" s="569"/>
      <c r="E3" s="569"/>
      <c r="F3" s="569"/>
      <c r="G3" s="569"/>
      <c r="H3" s="569"/>
    </row>
    <row r="5" spans="2:8" ht="15.75" customHeight="1" thickBot="1" x14ac:dyDescent="0.25">
      <c r="B5" s="220"/>
      <c r="C5" s="688">
        <v>2023</v>
      </c>
      <c r="D5" s="631"/>
      <c r="E5" s="631"/>
      <c r="F5" s="689"/>
      <c r="G5" s="686">
        <v>2024</v>
      </c>
      <c r="H5" s="687"/>
    </row>
    <row r="6" spans="2:8" ht="15.75" customHeight="1" thickBot="1" x14ac:dyDescent="0.25">
      <c r="B6" s="220"/>
      <c r="C6" s="482" t="s">
        <v>98</v>
      </c>
      <c r="D6" s="480" t="s">
        <v>99</v>
      </c>
      <c r="E6" s="480" t="s">
        <v>100</v>
      </c>
      <c r="F6" s="480" t="s">
        <v>101</v>
      </c>
      <c r="G6" s="481" t="s">
        <v>98</v>
      </c>
      <c r="H6" s="480" t="s">
        <v>99</v>
      </c>
    </row>
    <row r="7" spans="2:8" ht="15.75" customHeight="1" x14ac:dyDescent="0.2">
      <c r="B7" s="220"/>
      <c r="C7" s="698" t="s">
        <v>186</v>
      </c>
      <c r="D7" s="699"/>
      <c r="E7" s="699"/>
      <c r="F7" s="699"/>
      <c r="G7" s="699"/>
      <c r="H7" s="699"/>
    </row>
    <row r="8" spans="2:8" ht="12.75" thickBot="1" x14ac:dyDescent="0.25">
      <c r="B8" s="74" t="s">
        <v>378</v>
      </c>
      <c r="C8" s="47">
        <v>139.41</v>
      </c>
      <c r="D8" s="47">
        <v>222.92</v>
      </c>
      <c r="E8" s="47">
        <v>485.93</v>
      </c>
      <c r="F8" s="47">
        <v>204.33</v>
      </c>
      <c r="G8" s="47">
        <v>175.27</v>
      </c>
      <c r="H8" s="47">
        <v>274.74</v>
      </c>
    </row>
    <row r="9" spans="2:8" ht="25.5" thickTop="1" thickBot="1" x14ac:dyDescent="0.25">
      <c r="B9" s="75" t="s">
        <v>379</v>
      </c>
      <c r="C9" s="32">
        <v>39.770000000000003</v>
      </c>
      <c r="D9" s="32">
        <v>97.75</v>
      </c>
      <c r="E9" s="32">
        <v>366.65</v>
      </c>
      <c r="F9" s="32">
        <v>87.21</v>
      </c>
      <c r="G9" s="32">
        <v>76.739999999999995</v>
      </c>
      <c r="H9" s="32">
        <v>130.94999999999999</v>
      </c>
    </row>
    <row r="10" spans="2:8" ht="13.5" thickTop="1" thickBot="1" x14ac:dyDescent="0.25">
      <c r="B10" s="76" t="s">
        <v>380</v>
      </c>
      <c r="C10" s="240">
        <v>37.35</v>
      </c>
      <c r="D10" s="240">
        <v>89.38</v>
      </c>
      <c r="E10" s="240">
        <v>363.49</v>
      </c>
      <c r="F10" s="240">
        <v>78.13</v>
      </c>
      <c r="G10" s="240">
        <v>70.91</v>
      </c>
      <c r="H10" s="240">
        <v>121.51</v>
      </c>
    </row>
    <row r="11" spans="2:8" ht="13.5" thickTop="1" thickBot="1" x14ac:dyDescent="0.25">
      <c r="B11" s="77" t="s">
        <v>381</v>
      </c>
      <c r="C11" s="241">
        <v>99.64</v>
      </c>
      <c r="D11" s="241">
        <v>125.17</v>
      </c>
      <c r="E11" s="241">
        <v>119.28</v>
      </c>
      <c r="F11" s="241">
        <v>117.12</v>
      </c>
      <c r="G11" s="241">
        <v>98.53</v>
      </c>
      <c r="H11" s="241">
        <v>143.79</v>
      </c>
    </row>
    <row r="12" spans="2:8" ht="13.5" thickTop="1" thickBot="1" x14ac:dyDescent="0.25">
      <c r="B12" s="126"/>
      <c r="C12" s="696" t="s">
        <v>382</v>
      </c>
      <c r="D12" s="697"/>
      <c r="E12" s="697"/>
      <c r="F12" s="697"/>
      <c r="G12" s="697"/>
      <c r="H12" s="697"/>
    </row>
    <row r="13" spans="2:8" ht="13.5" thickTop="1" thickBot="1" x14ac:dyDescent="0.25">
      <c r="B13" s="127" t="s">
        <v>378</v>
      </c>
      <c r="C13" s="242">
        <v>9.1999999999999993</v>
      </c>
      <c r="D13" s="242">
        <v>16.2</v>
      </c>
      <c r="E13" s="242">
        <v>33.299999999999997</v>
      </c>
      <c r="F13" s="242">
        <v>13.5</v>
      </c>
      <c r="G13" s="242">
        <v>12.8</v>
      </c>
      <c r="H13" s="242">
        <v>19.600000000000001</v>
      </c>
    </row>
    <row r="14" spans="2:8" ht="25.5" thickTop="1" thickBot="1" x14ac:dyDescent="0.25">
      <c r="B14" s="75" t="s">
        <v>379</v>
      </c>
      <c r="C14" s="243">
        <v>2.6</v>
      </c>
      <c r="D14" s="243">
        <v>7.1</v>
      </c>
      <c r="E14" s="243">
        <v>25.1</v>
      </c>
      <c r="F14" s="243">
        <v>5.8</v>
      </c>
      <c r="G14" s="243">
        <v>5.6</v>
      </c>
      <c r="H14" s="243">
        <v>9.3000000000000007</v>
      </c>
    </row>
    <row r="15" spans="2:8" ht="13.5" thickTop="1" thickBot="1" x14ac:dyDescent="0.25">
      <c r="B15" s="76" t="s">
        <v>380</v>
      </c>
      <c r="C15" s="243">
        <v>2.5</v>
      </c>
      <c r="D15" s="243">
        <v>6.5</v>
      </c>
      <c r="E15" s="243">
        <v>24.9</v>
      </c>
      <c r="F15" s="243">
        <v>5.0999999999999996</v>
      </c>
      <c r="G15" s="243">
        <v>5.2</v>
      </c>
      <c r="H15" s="243">
        <v>8.6999999999999993</v>
      </c>
    </row>
    <row r="16" spans="2:8" ht="12.75" thickTop="1" x14ac:dyDescent="0.2">
      <c r="B16" s="77" t="s">
        <v>381</v>
      </c>
      <c r="C16" s="243">
        <v>6.6</v>
      </c>
      <c r="D16" s="243">
        <v>9.1</v>
      </c>
      <c r="E16" s="243">
        <v>8.1999999999999993</v>
      </c>
      <c r="F16" s="243">
        <v>7.7</v>
      </c>
      <c r="G16" s="243">
        <v>7.2</v>
      </c>
      <c r="H16" s="243">
        <v>10.3</v>
      </c>
    </row>
  </sheetData>
  <mergeCells count="6">
    <mergeCell ref="B1:H1"/>
    <mergeCell ref="C5:F5"/>
    <mergeCell ref="G5:H5"/>
    <mergeCell ref="C12:H12"/>
    <mergeCell ref="B3:H3"/>
    <mergeCell ref="C7:H7"/>
  </mergeCells>
  <hyperlinks>
    <hyperlink ref="B1:H1" location="Cuprins_ro!B40" display="III. Datoria externă brută la 31.03.2024 (date provizorii)" xr:uid="{00000000-0004-0000-2600-000000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K37"/>
  <sheetViews>
    <sheetView showGridLines="0" showRowColHeaders="0" zoomScaleNormal="100" workbookViewId="0"/>
  </sheetViews>
  <sheetFormatPr defaultColWidth="9.140625" defaultRowHeight="12" x14ac:dyDescent="0.2"/>
  <cols>
    <col min="1" max="1" width="5.7109375" style="81" customWidth="1"/>
    <col min="2" max="2" width="30.140625" style="81" customWidth="1"/>
    <col min="3" max="8" width="8.85546875" style="81" customWidth="1"/>
    <col min="9" max="9" width="3" style="81" customWidth="1"/>
    <col min="10" max="10" width="20.7109375" style="81" customWidth="1"/>
    <col min="11" max="11" width="8.85546875" style="81" customWidth="1"/>
    <col min="12" max="16384" width="9.140625" style="81"/>
  </cols>
  <sheetData>
    <row r="1" spans="2:11" s="101" customFormat="1" ht="15.75" x14ac:dyDescent="0.25">
      <c r="B1" s="685" t="s">
        <v>134</v>
      </c>
      <c r="C1" s="685"/>
      <c r="D1" s="685"/>
      <c r="E1" s="685"/>
      <c r="F1" s="685"/>
      <c r="G1" s="685"/>
      <c r="H1" s="685"/>
      <c r="I1" s="685"/>
      <c r="J1" s="685"/>
      <c r="K1" s="685"/>
    </row>
    <row r="2" spans="2:11" ht="12" customHeight="1" x14ac:dyDescent="0.2"/>
    <row r="3" spans="2:11" s="82" customFormat="1" ht="30" customHeight="1" x14ac:dyDescent="0.2">
      <c r="B3" s="557" t="s">
        <v>136</v>
      </c>
      <c r="C3" s="557"/>
      <c r="D3" s="557"/>
      <c r="E3" s="557"/>
      <c r="F3" s="557"/>
      <c r="G3" s="557"/>
      <c r="H3" s="557"/>
      <c r="I3" s="557"/>
      <c r="J3" s="557"/>
      <c r="K3" s="557"/>
    </row>
    <row r="4" spans="2:11" ht="5.0999999999999996" customHeight="1" x14ac:dyDescent="0.2">
      <c r="B4" s="705"/>
      <c r="C4" s="705"/>
      <c r="D4" s="705"/>
      <c r="E4" s="99"/>
    </row>
    <row r="5" spans="2:11" s="125" customFormat="1" ht="14.25" x14ac:dyDescent="0.2">
      <c r="B5" s="706" t="s">
        <v>150</v>
      </c>
      <c r="C5" s="706"/>
      <c r="D5" s="706"/>
      <c r="E5" s="706"/>
      <c r="F5" s="706"/>
      <c r="G5" s="706"/>
      <c r="H5" s="706"/>
      <c r="I5" s="706"/>
      <c r="J5" s="706"/>
      <c r="K5" s="707"/>
    </row>
    <row r="32" spans="2:2" x14ac:dyDescent="0.2">
      <c r="B32" s="86" t="s">
        <v>183</v>
      </c>
    </row>
    <row r="33" spans="2:11" ht="15" customHeight="1" x14ac:dyDescent="0.2">
      <c r="B33" s="700"/>
      <c r="C33" s="702">
        <v>2023</v>
      </c>
      <c r="D33" s="703"/>
      <c r="E33" s="703"/>
      <c r="F33" s="704"/>
      <c r="G33" s="702">
        <v>2024</v>
      </c>
      <c r="H33" s="704"/>
    </row>
    <row r="34" spans="2:11" x14ac:dyDescent="0.2">
      <c r="B34" s="701"/>
      <c r="C34" s="103" t="s">
        <v>98</v>
      </c>
      <c r="D34" s="103" t="s">
        <v>99</v>
      </c>
      <c r="E34" s="103" t="s">
        <v>100</v>
      </c>
      <c r="F34" s="103" t="s">
        <v>101</v>
      </c>
      <c r="G34" s="103" t="s">
        <v>98</v>
      </c>
      <c r="H34" s="103" t="s">
        <v>1</v>
      </c>
      <c r="J34" s="102"/>
      <c r="K34" s="102" t="s">
        <v>109</v>
      </c>
    </row>
    <row r="35" spans="2:11" x14ac:dyDescent="0.2">
      <c r="B35" s="100" t="s">
        <v>364</v>
      </c>
      <c r="C35" s="476">
        <v>3476.97</v>
      </c>
      <c r="D35" s="476">
        <v>3574.0100000000007</v>
      </c>
      <c r="E35" s="476">
        <v>3347.5200000000004</v>
      </c>
      <c r="F35" s="476">
        <v>3820.5199999999995</v>
      </c>
      <c r="G35" s="476">
        <v>3727.83</v>
      </c>
      <c r="H35" s="476">
        <v>3636.4299999999994</v>
      </c>
      <c r="J35" s="104" t="s">
        <v>220</v>
      </c>
      <c r="K35" s="105">
        <v>3262.4699999999993</v>
      </c>
    </row>
    <row r="36" spans="2:11" x14ac:dyDescent="0.2">
      <c r="B36" s="100" t="s">
        <v>366</v>
      </c>
      <c r="C36" s="476">
        <v>0.78</v>
      </c>
      <c r="D36" s="476">
        <v>1.01</v>
      </c>
      <c r="E36" s="476">
        <v>1.1499999999999999</v>
      </c>
      <c r="F36" s="476">
        <v>1.2999999999999998</v>
      </c>
      <c r="G36" s="476">
        <v>1.5</v>
      </c>
      <c r="H36" s="476">
        <v>1.75</v>
      </c>
      <c r="J36" s="104" t="s">
        <v>383</v>
      </c>
      <c r="K36" s="105">
        <v>372.21</v>
      </c>
    </row>
    <row r="37" spans="2:11" x14ac:dyDescent="0.2">
      <c r="B37" s="100" t="s">
        <v>367</v>
      </c>
      <c r="C37" s="476">
        <v>3476.1899999999996</v>
      </c>
      <c r="D37" s="476">
        <v>3573.0000000000005</v>
      </c>
      <c r="E37" s="476">
        <v>3346.3700000000003</v>
      </c>
      <c r="F37" s="476">
        <v>3819.2199999999993</v>
      </c>
      <c r="G37" s="476">
        <v>3726.33</v>
      </c>
      <c r="H37" s="476">
        <v>3634.6799999999994</v>
      </c>
      <c r="J37" s="104" t="s">
        <v>384</v>
      </c>
      <c r="K37" s="105">
        <v>1.75</v>
      </c>
    </row>
  </sheetData>
  <mergeCells count="7">
    <mergeCell ref="B3:K3"/>
    <mergeCell ref="B1:K1"/>
    <mergeCell ref="B33:B34"/>
    <mergeCell ref="C33:F33"/>
    <mergeCell ref="B4:D4"/>
    <mergeCell ref="B5:K5"/>
    <mergeCell ref="G33:H33"/>
  </mergeCells>
  <hyperlinks>
    <hyperlink ref="B1:K1" location="Cuprins_ro!B44" display="III. Datoria externă brută la 31.03.2023 (date provizorii)" xr:uid="{00000000-0004-0000-2700-000000000000}"/>
    <hyperlink ref="B1:K1" location="Cuprins_ro!B40" display="III. Datoria externă brută la 31.03.2024 (date provizorii)" xr:uid="{00000000-0004-0000-2700-000003000000}"/>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H16"/>
  <sheetViews>
    <sheetView showGridLines="0" showRowColHeaders="0" zoomScaleNormal="100" workbookViewId="0"/>
  </sheetViews>
  <sheetFormatPr defaultRowHeight="12" x14ac:dyDescent="0.2"/>
  <cols>
    <col min="1" max="1" width="5.7109375" style="79" customWidth="1"/>
    <col min="2" max="2" width="67.28515625" style="79" customWidth="1"/>
    <col min="3" max="8" width="8" style="79" customWidth="1"/>
    <col min="9" max="16384" width="9.140625" style="79"/>
  </cols>
  <sheetData>
    <row r="1" spans="2:8" s="101" customFormat="1" ht="15.75" x14ac:dyDescent="0.25">
      <c r="B1" s="685" t="s">
        <v>134</v>
      </c>
      <c r="C1" s="685"/>
      <c r="D1" s="685"/>
      <c r="E1" s="685"/>
      <c r="F1" s="685"/>
      <c r="G1" s="685"/>
      <c r="H1" s="685"/>
    </row>
    <row r="3" spans="2:8" s="11" customFormat="1" ht="14.25" x14ac:dyDescent="0.2">
      <c r="B3" s="557" t="s">
        <v>146</v>
      </c>
      <c r="C3" s="557"/>
      <c r="D3" s="557"/>
      <c r="E3" s="557"/>
      <c r="F3" s="557"/>
      <c r="G3" s="557"/>
      <c r="H3" s="557"/>
    </row>
    <row r="4" spans="2:8" ht="3.75" customHeight="1" thickBot="1" x14ac:dyDescent="0.25"/>
    <row r="5" spans="2:8" ht="12.75" thickBot="1" x14ac:dyDescent="0.25">
      <c r="B5" s="305"/>
      <c r="C5" s="688">
        <v>2023</v>
      </c>
      <c r="D5" s="631"/>
      <c r="E5" s="631"/>
      <c r="F5" s="689"/>
      <c r="G5" s="686">
        <v>2024</v>
      </c>
      <c r="H5" s="687"/>
    </row>
    <row r="6" spans="2:8" ht="12.75" thickBot="1" x14ac:dyDescent="0.25">
      <c r="B6" s="497"/>
      <c r="C6" s="482" t="s">
        <v>98</v>
      </c>
      <c r="D6" s="480" t="s">
        <v>99</v>
      </c>
      <c r="E6" s="480" t="s">
        <v>100</v>
      </c>
      <c r="F6" s="480" t="s">
        <v>101</v>
      </c>
      <c r="G6" s="481" t="s">
        <v>98</v>
      </c>
      <c r="H6" s="480" t="s">
        <v>99</v>
      </c>
    </row>
    <row r="7" spans="2:8" ht="13.5" thickTop="1" thickBot="1" x14ac:dyDescent="0.25">
      <c r="B7" s="319" t="s">
        <v>445</v>
      </c>
      <c r="C7" s="500">
        <v>283.33999999999997</v>
      </c>
      <c r="D7" s="500">
        <v>506.54</v>
      </c>
      <c r="E7" s="500">
        <v>266.95999999999998</v>
      </c>
      <c r="F7" s="500">
        <v>346.87</v>
      </c>
      <c r="G7" s="500">
        <v>338.08</v>
      </c>
      <c r="H7" s="501">
        <v>291.48</v>
      </c>
    </row>
    <row r="8" spans="2:8" ht="12.75" thickBot="1" x14ac:dyDescent="0.25">
      <c r="B8" s="308" t="s">
        <v>385</v>
      </c>
      <c r="C8" s="309">
        <v>0.78092784999999998</v>
      </c>
      <c r="D8" s="309">
        <v>1.0060825100000002</v>
      </c>
      <c r="E8" s="309">
        <v>1.1537114000000002</v>
      </c>
      <c r="F8" s="309">
        <v>1.30134028</v>
      </c>
      <c r="G8" s="309">
        <v>1.4964949399999998</v>
      </c>
      <c r="H8" s="310">
        <v>1.7516496000000001</v>
      </c>
    </row>
    <row r="9" spans="2:8" ht="12.75" thickBot="1" x14ac:dyDescent="0.25">
      <c r="B9" s="314" t="s">
        <v>386</v>
      </c>
      <c r="C9" s="315">
        <v>0.63</v>
      </c>
      <c r="D9" s="315">
        <v>0.63</v>
      </c>
      <c r="E9" s="315">
        <v>0.55000000000000004</v>
      </c>
      <c r="F9" s="315">
        <v>0.47000000000000003</v>
      </c>
      <c r="G9" s="315">
        <v>0.43999999999999995</v>
      </c>
      <c r="H9" s="316">
        <v>0.47000000000000003</v>
      </c>
    </row>
    <row r="10" spans="2:8" ht="12.75" thickBot="1" x14ac:dyDescent="0.25">
      <c r="B10" s="308" t="s">
        <v>387</v>
      </c>
      <c r="C10" s="309">
        <v>282.55971646</v>
      </c>
      <c r="D10" s="309">
        <v>505.53691748999995</v>
      </c>
      <c r="E10" s="309">
        <v>265.8092886</v>
      </c>
      <c r="F10" s="309">
        <v>345.57165972000001</v>
      </c>
      <c r="G10" s="309">
        <v>336.58814937</v>
      </c>
      <c r="H10" s="317">
        <v>289.73164430999998</v>
      </c>
    </row>
    <row r="11" spans="2:8" ht="12.75" thickBot="1" x14ac:dyDescent="0.25">
      <c r="B11" s="311" t="s">
        <v>220</v>
      </c>
      <c r="C11" s="312">
        <v>282.55971646</v>
      </c>
      <c r="D11" s="312">
        <v>505.53691748999995</v>
      </c>
      <c r="E11" s="312">
        <v>265.8092886</v>
      </c>
      <c r="F11" s="312">
        <v>345.57165972000001</v>
      </c>
      <c r="G11" s="312">
        <v>336.58814937</v>
      </c>
      <c r="H11" s="313">
        <v>289.73164430999998</v>
      </c>
    </row>
    <row r="12" spans="2:8" ht="12.75" thickBot="1" x14ac:dyDescent="0.25">
      <c r="B12" s="319" t="s">
        <v>314</v>
      </c>
      <c r="C12" s="320">
        <v>8.9488715760000002</v>
      </c>
      <c r="D12" s="320">
        <v>8.8702781169999998</v>
      </c>
      <c r="E12" s="320">
        <v>10.129983525</v>
      </c>
      <c r="F12" s="320">
        <v>10.364408561999999</v>
      </c>
      <c r="G12" s="320">
        <v>11.249157166999998</v>
      </c>
      <c r="H12" s="321">
        <v>11.177572987000001</v>
      </c>
    </row>
    <row r="13" spans="2:8" ht="12.75" thickBot="1" x14ac:dyDescent="0.25">
      <c r="B13" s="308" t="s">
        <v>387</v>
      </c>
      <c r="C13" s="309">
        <v>8.9488715760000002</v>
      </c>
      <c r="D13" s="309">
        <v>8.8702781169999998</v>
      </c>
      <c r="E13" s="309">
        <v>10.129983525</v>
      </c>
      <c r="F13" s="309">
        <v>10.364408561999999</v>
      </c>
      <c r="G13" s="309">
        <v>11.249157166999998</v>
      </c>
      <c r="H13" s="310">
        <v>11.177572987000001</v>
      </c>
    </row>
    <row r="14" spans="2:8" ht="12.75" thickBot="1" x14ac:dyDescent="0.25">
      <c r="B14" s="311" t="s">
        <v>220</v>
      </c>
      <c r="C14" s="312">
        <v>8.9488715760000002</v>
      </c>
      <c r="D14" s="312">
        <v>8.8702781169999998</v>
      </c>
      <c r="E14" s="312">
        <v>10.129983525</v>
      </c>
      <c r="F14" s="312">
        <v>10.364408561999999</v>
      </c>
      <c r="G14" s="312">
        <v>11.249157166999998</v>
      </c>
      <c r="H14" s="313">
        <v>11.177572987000001</v>
      </c>
    </row>
    <row r="15" spans="2:8" x14ac:dyDescent="0.2">
      <c r="B15" s="106" t="s">
        <v>244</v>
      </c>
      <c r="C15" s="318">
        <v>292.289515886</v>
      </c>
      <c r="D15" s="318">
        <v>515.413278117</v>
      </c>
      <c r="E15" s="318">
        <v>277.09298352500002</v>
      </c>
      <c r="F15" s="318">
        <v>357.23740856199998</v>
      </c>
      <c r="G15" s="318">
        <v>349.33380147700001</v>
      </c>
      <c r="H15" s="306">
        <v>302.66086689700001</v>
      </c>
    </row>
    <row r="16" spans="2:8" x14ac:dyDescent="0.2">
      <c r="B16" s="498" t="s">
        <v>438</v>
      </c>
    </row>
  </sheetData>
  <mergeCells count="4">
    <mergeCell ref="C5:F5"/>
    <mergeCell ref="G5:H5"/>
    <mergeCell ref="B1:H1"/>
    <mergeCell ref="B3:H3"/>
  </mergeCells>
  <hyperlinks>
    <hyperlink ref="B1:H1" location="Cuprins_ro!B40" display="III. Datoria externă brută la 31.03.2024 (date provizorii)" xr:uid="{00000000-0004-0000-2800-000000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1:H37"/>
  <sheetViews>
    <sheetView showGridLines="0" showRowColHeaders="0" zoomScaleNormal="100" workbookViewId="0"/>
  </sheetViews>
  <sheetFormatPr defaultColWidth="9.140625" defaultRowHeight="12.75" x14ac:dyDescent="0.2"/>
  <cols>
    <col min="1" max="1" width="5.7109375" style="245" customWidth="1"/>
    <col min="2" max="2" width="40.7109375" style="245" customWidth="1"/>
    <col min="3" max="8" width="11.28515625" style="245" customWidth="1"/>
    <col min="9" max="16384" width="9.140625" style="245"/>
  </cols>
  <sheetData>
    <row r="1" spans="2:8" s="11" customFormat="1" ht="14.25" x14ac:dyDescent="0.2">
      <c r="B1" s="534" t="s">
        <v>94</v>
      </c>
      <c r="C1" s="534"/>
      <c r="D1" s="534"/>
      <c r="E1" s="534"/>
      <c r="F1" s="534"/>
      <c r="G1" s="534"/>
      <c r="H1" s="534"/>
    </row>
    <row r="2" spans="2:8" ht="11.25" customHeight="1" x14ac:dyDescent="0.2">
      <c r="B2" s="545"/>
      <c r="C2" s="546"/>
      <c r="D2" s="546"/>
      <c r="E2" s="546"/>
      <c r="F2" s="546"/>
      <c r="G2" s="546"/>
      <c r="H2" s="546"/>
    </row>
    <row r="3" spans="2:8" s="440" customFormat="1" ht="14.25" x14ac:dyDescent="0.25">
      <c r="B3" s="535" t="s">
        <v>97</v>
      </c>
      <c r="C3" s="535"/>
      <c r="D3" s="535"/>
      <c r="E3" s="535"/>
      <c r="F3" s="535"/>
      <c r="G3" s="535"/>
      <c r="H3" s="535"/>
    </row>
    <row r="4" spans="2:8" ht="5.0999999999999996" customHeight="1" x14ac:dyDescent="0.2">
      <c r="B4" s="244"/>
      <c r="C4" s="18"/>
      <c r="D4" s="18"/>
      <c r="E4" s="18"/>
      <c r="F4" s="18"/>
      <c r="G4" s="18"/>
      <c r="H4" s="18"/>
    </row>
    <row r="5" spans="2:8" s="246" customFormat="1" ht="14.25" x14ac:dyDescent="0.2">
      <c r="B5" s="542" t="s">
        <v>52</v>
      </c>
      <c r="C5" s="542"/>
      <c r="D5" s="542"/>
      <c r="E5" s="542"/>
      <c r="F5" s="542"/>
      <c r="G5" s="542"/>
      <c r="H5" s="542"/>
    </row>
    <row r="27" spans="2:8" x14ac:dyDescent="0.2">
      <c r="B27" s="507" t="s">
        <v>425</v>
      </c>
    </row>
    <row r="28" spans="2:8" ht="15" customHeight="1" x14ac:dyDescent="0.2">
      <c r="B28" s="543"/>
      <c r="C28" s="547">
        <v>2023</v>
      </c>
      <c r="D28" s="548"/>
      <c r="E28" s="548"/>
      <c r="F28" s="548"/>
      <c r="G28" s="549">
        <v>2024</v>
      </c>
      <c r="H28" s="550"/>
    </row>
    <row r="29" spans="2:8" s="250" customFormat="1" ht="10.5" x14ac:dyDescent="0.15">
      <c r="B29" s="544"/>
      <c r="C29" s="247" t="s">
        <v>98</v>
      </c>
      <c r="D29" s="247" t="s">
        <v>99</v>
      </c>
      <c r="E29" s="247" t="s">
        <v>100</v>
      </c>
      <c r="F29" s="247" t="s">
        <v>101</v>
      </c>
      <c r="G29" s="247" t="s">
        <v>98</v>
      </c>
      <c r="H29" s="247" t="s">
        <v>1</v>
      </c>
    </row>
    <row r="30" spans="2:8" s="250" customFormat="1" ht="10.5" x14ac:dyDescent="0.15">
      <c r="B30" s="248" t="s">
        <v>199</v>
      </c>
      <c r="C30" s="249">
        <v>115.7</v>
      </c>
      <c r="D30" s="249">
        <v>91.3</v>
      </c>
      <c r="E30" s="249">
        <v>89.5</v>
      </c>
      <c r="F30" s="249">
        <v>87.4</v>
      </c>
      <c r="G30" s="249">
        <v>95.2</v>
      </c>
      <c r="H30" s="249">
        <v>93.3</v>
      </c>
    </row>
    <row r="31" spans="2:8" s="250" customFormat="1" ht="10.5" x14ac:dyDescent="0.15">
      <c r="B31" s="248" t="s">
        <v>200</v>
      </c>
      <c r="C31" s="249">
        <v>43.9</v>
      </c>
      <c r="D31" s="249">
        <v>34.700000000000003</v>
      </c>
      <c r="E31" s="249">
        <v>32.4</v>
      </c>
      <c r="F31" s="249">
        <v>32.6</v>
      </c>
      <c r="G31" s="249">
        <v>35.9</v>
      </c>
      <c r="H31" s="249">
        <v>33.299999999999997</v>
      </c>
    </row>
    <row r="32" spans="2:8" s="250" customFormat="1" ht="10.5" x14ac:dyDescent="0.15">
      <c r="B32" s="248" t="s">
        <v>201</v>
      </c>
      <c r="C32" s="249">
        <v>71.8</v>
      </c>
      <c r="D32" s="249">
        <v>56.6</v>
      </c>
      <c r="E32" s="249">
        <v>57.1</v>
      </c>
      <c r="F32" s="249">
        <v>54.8</v>
      </c>
      <c r="G32" s="249">
        <v>59.3</v>
      </c>
      <c r="H32" s="249">
        <v>60</v>
      </c>
    </row>
    <row r="34" spans="2:8" s="250" customFormat="1" ht="10.5" x14ac:dyDescent="0.15">
      <c r="B34" s="251"/>
      <c r="C34" s="252" t="s">
        <v>159</v>
      </c>
      <c r="D34" s="252" t="s">
        <v>160</v>
      </c>
      <c r="E34" s="252" t="s">
        <v>161</v>
      </c>
      <c r="F34" s="252" t="s">
        <v>162</v>
      </c>
      <c r="G34" s="252" t="s">
        <v>163</v>
      </c>
      <c r="H34" s="252" t="s">
        <v>158</v>
      </c>
    </row>
    <row r="35" spans="2:8" s="250" customFormat="1" ht="10.5" x14ac:dyDescent="0.15">
      <c r="B35" s="253" t="s">
        <v>202</v>
      </c>
      <c r="C35" s="249">
        <v>134.69999999999999</v>
      </c>
      <c r="D35" s="249">
        <v>132.6</v>
      </c>
      <c r="E35" s="249">
        <v>126.6</v>
      </c>
      <c r="F35" s="249">
        <v>129.69999999999999</v>
      </c>
      <c r="G35" s="249">
        <v>125.2</v>
      </c>
      <c r="H35" s="249">
        <v>121.4</v>
      </c>
    </row>
    <row r="36" spans="2:8" s="250" customFormat="1" ht="10.5" x14ac:dyDescent="0.15">
      <c r="B36" s="253" t="s">
        <v>203</v>
      </c>
      <c r="C36" s="249">
        <v>45.5</v>
      </c>
      <c r="D36" s="249">
        <v>45.6</v>
      </c>
      <c r="E36" s="249">
        <v>43.5</v>
      </c>
      <c r="F36" s="249">
        <v>46.9</v>
      </c>
      <c r="G36" s="249">
        <v>45.3</v>
      </c>
      <c r="H36" s="249">
        <v>44.3</v>
      </c>
    </row>
    <row r="37" spans="2:8" s="250" customFormat="1" ht="10.5" x14ac:dyDescent="0.15">
      <c r="B37" s="253" t="s">
        <v>204</v>
      </c>
      <c r="C37" s="249">
        <v>89.2</v>
      </c>
      <c r="D37" s="249">
        <v>87.1</v>
      </c>
      <c r="E37" s="249">
        <v>83.1</v>
      </c>
      <c r="F37" s="249">
        <v>82.8</v>
      </c>
      <c r="G37" s="249">
        <v>79.900000000000006</v>
      </c>
      <c r="H37" s="249">
        <v>77.099999999999994</v>
      </c>
    </row>
  </sheetData>
  <mergeCells count="7">
    <mergeCell ref="B1:H1"/>
    <mergeCell ref="B5:H5"/>
    <mergeCell ref="B3:H3"/>
    <mergeCell ref="B28:B29"/>
    <mergeCell ref="B2:H2"/>
    <mergeCell ref="C28:F28"/>
    <mergeCell ref="G28:H28"/>
  </mergeCells>
  <hyperlinks>
    <hyperlink ref="B1:C1" location="Cuprins_ro!B4" display="I. Balanța de plăți a Republicii Moldova în trimestrul I 2023 (date provizorii)" xr:uid="{00000000-0004-0000-0500-000000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H39"/>
  <sheetViews>
    <sheetView showGridLines="0" showRowColHeaders="0" zoomScaleNormal="100" workbookViewId="0"/>
  </sheetViews>
  <sheetFormatPr defaultColWidth="9.140625" defaultRowHeight="12" customHeight="1" x14ac:dyDescent="0.2"/>
  <cols>
    <col min="1" max="1" width="5.7109375" style="93" customWidth="1"/>
    <col min="2" max="2" width="39.28515625" style="93" customWidth="1"/>
    <col min="3" max="8" width="12.140625" style="80" customWidth="1"/>
    <col min="9" max="16384" width="9.140625" style="93"/>
  </cols>
  <sheetData>
    <row r="1" spans="2:8" s="101" customFormat="1" ht="15.75" x14ac:dyDescent="0.25">
      <c r="B1" s="685" t="s">
        <v>134</v>
      </c>
      <c r="C1" s="685"/>
      <c r="D1" s="685"/>
      <c r="E1" s="685"/>
      <c r="F1" s="685"/>
      <c r="G1" s="685"/>
      <c r="H1" s="685"/>
    </row>
    <row r="2" spans="2:8" s="79" customFormat="1" ht="15" customHeight="1" x14ac:dyDescent="0.2">
      <c r="B2" s="87"/>
      <c r="C2" s="92"/>
      <c r="D2" s="92"/>
      <c r="E2" s="92"/>
      <c r="F2" s="92"/>
      <c r="G2" s="92"/>
      <c r="H2" s="92"/>
    </row>
    <row r="3" spans="2:8" s="78" customFormat="1" ht="14.25" x14ac:dyDescent="0.2">
      <c r="B3" s="557" t="s">
        <v>10</v>
      </c>
      <c r="C3" s="557"/>
      <c r="D3" s="557"/>
      <c r="E3" s="557"/>
      <c r="F3" s="557"/>
      <c r="G3" s="557"/>
      <c r="H3" s="637"/>
    </row>
    <row r="4" spans="2:8" s="79" customFormat="1" ht="5.0999999999999996" customHeight="1" x14ac:dyDescent="0.2"/>
    <row r="5" spans="2:8" s="124" customFormat="1" ht="14.25" x14ac:dyDescent="0.2">
      <c r="B5" s="708" t="s">
        <v>141</v>
      </c>
      <c r="C5" s="708"/>
      <c r="D5" s="708"/>
      <c r="E5" s="708"/>
      <c r="F5" s="708"/>
      <c r="G5" s="708"/>
      <c r="H5" s="707"/>
    </row>
    <row r="31" spans="2:8" s="96" customFormat="1" ht="15" x14ac:dyDescent="0.2">
      <c r="B31" s="94"/>
      <c r="C31" s="709">
        <v>2023</v>
      </c>
      <c r="D31" s="710"/>
      <c r="E31" s="710"/>
      <c r="F31" s="711"/>
      <c r="G31" s="709">
        <v>2024</v>
      </c>
      <c r="H31" s="711"/>
    </row>
    <row r="32" spans="2:8" s="96" customFormat="1" x14ac:dyDescent="0.2">
      <c r="B32" s="517"/>
      <c r="C32" s="95" t="s">
        <v>0</v>
      </c>
      <c r="D32" s="95" t="s">
        <v>1</v>
      </c>
      <c r="E32" s="95" t="s">
        <v>2</v>
      </c>
      <c r="F32" s="95" t="s">
        <v>3</v>
      </c>
      <c r="G32" s="95" t="s">
        <v>446</v>
      </c>
      <c r="H32" s="95" t="s">
        <v>1</v>
      </c>
    </row>
    <row r="33" spans="2:8" x14ac:dyDescent="0.2">
      <c r="B33" s="97" t="s">
        <v>388</v>
      </c>
      <c r="C33" s="307">
        <v>30.104808416886698</v>
      </c>
      <c r="D33" s="307">
        <v>31.44002037144304</v>
      </c>
      <c r="E33" s="307">
        <v>32.438876456193917</v>
      </c>
      <c r="F33" s="307">
        <v>30.842817087250534</v>
      </c>
      <c r="G33" s="307">
        <v>30.576611918632</v>
      </c>
      <c r="H33" s="307">
        <v>30.395719571406961</v>
      </c>
    </row>
    <row r="34" spans="2:8" x14ac:dyDescent="0.2">
      <c r="B34" s="97" t="s">
        <v>389</v>
      </c>
      <c r="C34" s="307">
        <v>26.996795922710987</v>
      </c>
      <c r="D34" s="307">
        <v>26.131132769760718</v>
      </c>
      <c r="E34" s="307">
        <v>30.561921294567217</v>
      </c>
      <c r="F34" s="307">
        <v>27.989967772253777</v>
      </c>
      <c r="G34" s="307">
        <v>28.19653480091339</v>
      </c>
      <c r="H34" s="307">
        <v>28.845027027770527</v>
      </c>
    </row>
    <row r="35" spans="2:8" x14ac:dyDescent="0.2">
      <c r="B35" s="97" t="s">
        <v>390</v>
      </c>
      <c r="C35" s="307">
        <v>12.650640527838657</v>
      </c>
      <c r="D35" s="307">
        <v>12.387404403925419</v>
      </c>
      <c r="E35" s="307">
        <v>12.842293339229316</v>
      </c>
      <c r="F35" s="307">
        <v>11.778442753207722</v>
      </c>
      <c r="G35" s="307">
        <v>12.147248153226521</v>
      </c>
      <c r="H35" s="307">
        <v>12.555190294760878</v>
      </c>
    </row>
    <row r="36" spans="2:8" x14ac:dyDescent="0.2">
      <c r="B36" s="97" t="s">
        <v>391</v>
      </c>
      <c r="C36" s="307">
        <v>5.4765561633906845</v>
      </c>
      <c r="D36" s="307">
        <v>6.5731483113808649</v>
      </c>
      <c r="E36" s="307">
        <v>6.7701252797356348</v>
      </c>
      <c r="F36" s="307">
        <v>7.7155475967945044</v>
      </c>
      <c r="G36" s="307">
        <v>7.6683025783721543</v>
      </c>
      <c r="H36" s="307">
        <v>7.802704152510902</v>
      </c>
    </row>
    <row r="37" spans="2:8" x14ac:dyDescent="0.2">
      <c r="B37" s="97" t="s">
        <v>317</v>
      </c>
      <c r="C37" s="307">
        <v>14.758888869714278</v>
      </c>
      <c r="D37" s="307">
        <v>13.623122707163304</v>
      </c>
      <c r="E37" s="307">
        <v>7.1908118234431146</v>
      </c>
      <c r="F37" s="307">
        <v>8.8719241613848254</v>
      </c>
      <c r="G37" s="307">
        <v>8.6570944812800388</v>
      </c>
      <c r="H37" s="307">
        <v>7.6723106336739901</v>
      </c>
    </row>
    <row r="38" spans="2:8" x14ac:dyDescent="0.2">
      <c r="B38" s="97" t="s">
        <v>320</v>
      </c>
      <c r="C38" s="307">
        <v>2.130107396989203</v>
      </c>
      <c r="D38" s="307">
        <v>2.042740854537263</v>
      </c>
      <c r="E38" s="307">
        <v>2.2181654122758001</v>
      </c>
      <c r="F38" s="307">
        <v>1.9747675858512084</v>
      </c>
      <c r="G38" s="307">
        <v>2.047885970961449</v>
      </c>
      <c r="H38" s="307">
        <v>2.0543856512110921</v>
      </c>
    </row>
    <row r="39" spans="2:8" x14ac:dyDescent="0.2">
      <c r="B39" s="98" t="s">
        <v>392</v>
      </c>
      <c r="C39" s="307">
        <v>7.7999999999999954</v>
      </c>
      <c r="D39" s="307">
        <v>7.8999999999999959</v>
      </c>
      <c r="E39" s="307">
        <v>8.0000000000000071</v>
      </c>
      <c r="F39" s="307">
        <v>10.826533043257413</v>
      </c>
      <c r="G39" s="307">
        <v>10.706322096614514</v>
      </c>
      <c r="H39" s="307">
        <v>10.674662668665661</v>
      </c>
    </row>
  </sheetData>
  <mergeCells count="5">
    <mergeCell ref="B1:H1"/>
    <mergeCell ref="B3:H3"/>
    <mergeCell ref="B5:H5"/>
    <mergeCell ref="C31:F31"/>
    <mergeCell ref="G31:H31"/>
  </mergeCells>
  <hyperlinks>
    <hyperlink ref="B1:H1" location="Cuprins_ro!B44" display="III. Datoria externă brută la 31.03.2023 (date provizorii)" xr:uid="{00000000-0004-0000-2900-000000000000}"/>
    <hyperlink ref="B1:H1" location="Cuprins_ro!B40" display="III. Datoria externă brută la 31.03.2024 (date provizorii)" xr:uid="{00000000-0004-0000-2900-000003000000}"/>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I38"/>
  <sheetViews>
    <sheetView showGridLines="0" showRowColHeaders="0" zoomScaleNormal="100" workbookViewId="0"/>
  </sheetViews>
  <sheetFormatPr defaultRowHeight="12" x14ac:dyDescent="0.2"/>
  <cols>
    <col min="1" max="1" width="5.7109375" style="79" customWidth="1"/>
    <col min="2" max="2" width="44.5703125" style="79" customWidth="1"/>
    <col min="3" max="9" width="10.5703125" style="79" customWidth="1"/>
    <col min="10" max="10" width="9.140625" style="79"/>
    <col min="11" max="11" width="41.140625" style="79" customWidth="1"/>
    <col min="12" max="16384" width="9.140625" style="79"/>
  </cols>
  <sheetData>
    <row r="1" spans="2:9" s="101" customFormat="1" ht="15.75" x14ac:dyDescent="0.25">
      <c r="B1" s="685" t="s">
        <v>134</v>
      </c>
      <c r="C1" s="685"/>
      <c r="D1" s="685"/>
      <c r="E1" s="685"/>
      <c r="F1" s="685"/>
      <c r="G1" s="685"/>
      <c r="H1" s="685"/>
      <c r="I1" s="685"/>
    </row>
    <row r="3" spans="2:9" s="11" customFormat="1" ht="14.25" x14ac:dyDescent="0.2">
      <c r="B3" s="569" t="s">
        <v>145</v>
      </c>
      <c r="C3" s="569"/>
      <c r="D3" s="569"/>
      <c r="E3" s="569"/>
      <c r="F3" s="569"/>
      <c r="G3" s="569"/>
      <c r="H3" s="569"/>
      <c r="I3" s="569"/>
    </row>
    <row r="4" spans="2:9" ht="12.75" thickBot="1" x14ac:dyDescent="0.25">
      <c r="B4" s="713"/>
      <c r="C4" s="712">
        <v>2023</v>
      </c>
      <c r="D4" s="712"/>
      <c r="E4" s="712"/>
      <c r="F4" s="712"/>
      <c r="G4" s="712">
        <v>2024</v>
      </c>
      <c r="H4" s="712"/>
      <c r="I4" s="45" t="s">
        <v>135</v>
      </c>
    </row>
    <row r="5" spans="2:9" ht="12.75" thickBot="1" x14ac:dyDescent="0.25">
      <c r="B5" s="714"/>
      <c r="C5" s="39" t="s">
        <v>98</v>
      </c>
      <c r="D5" s="39" t="s">
        <v>99</v>
      </c>
      <c r="E5" s="39" t="s">
        <v>100</v>
      </c>
      <c r="F5" s="39" t="s">
        <v>101</v>
      </c>
      <c r="G5" s="39" t="s">
        <v>98</v>
      </c>
      <c r="H5" s="39" t="s">
        <v>1</v>
      </c>
      <c r="I5" s="40" t="s">
        <v>147</v>
      </c>
    </row>
    <row r="6" spans="2:9" ht="13.5" thickTop="1" thickBot="1" x14ac:dyDescent="0.25">
      <c r="B6" s="41" t="s">
        <v>394</v>
      </c>
      <c r="C6" s="109">
        <v>3353.3399999999997</v>
      </c>
      <c r="D6" s="109">
        <v>3453.97</v>
      </c>
      <c r="E6" s="109">
        <v>3223.5800000000008</v>
      </c>
      <c r="F6" s="109">
        <v>3695.85</v>
      </c>
      <c r="G6" s="109">
        <v>3609.69</v>
      </c>
      <c r="H6" s="109">
        <v>3525.7899999999995</v>
      </c>
      <c r="I6" s="112">
        <v>95.398622779604139</v>
      </c>
    </row>
    <row r="7" spans="2:9" ht="13.5" thickTop="1" thickBot="1" x14ac:dyDescent="0.25">
      <c r="B7" s="107" t="s">
        <v>395</v>
      </c>
      <c r="C7" s="110">
        <v>3148.5999999999995</v>
      </c>
      <c r="D7" s="110">
        <v>3252.74</v>
      </c>
      <c r="E7" s="110">
        <v>3029.8600000000006</v>
      </c>
      <c r="F7" s="110">
        <v>3356.08</v>
      </c>
      <c r="G7" s="110">
        <v>3281.71</v>
      </c>
      <c r="H7" s="110">
        <v>3205.41</v>
      </c>
      <c r="I7" s="113">
        <v>95.510536101642387</v>
      </c>
    </row>
    <row r="8" spans="2:9" ht="13.5" thickTop="1" thickBot="1" x14ac:dyDescent="0.25">
      <c r="B8" s="108" t="s">
        <v>393</v>
      </c>
      <c r="C8" s="56">
        <v>982</v>
      </c>
      <c r="D8" s="56">
        <v>1063.3599999999999</v>
      </c>
      <c r="E8" s="56">
        <v>1026.53</v>
      </c>
      <c r="F8" s="56">
        <v>1121.52</v>
      </c>
      <c r="G8" s="56">
        <v>1084.7</v>
      </c>
      <c r="H8" s="56">
        <v>1054.33</v>
      </c>
      <c r="I8" s="50">
        <v>94.00902346815036</v>
      </c>
    </row>
    <row r="9" spans="2:9" ht="13.5" thickTop="1" thickBot="1" x14ac:dyDescent="0.25">
      <c r="B9" s="108" t="s">
        <v>316</v>
      </c>
      <c r="C9" s="56">
        <v>790.47</v>
      </c>
      <c r="D9" s="56">
        <v>786.51</v>
      </c>
      <c r="E9" s="56">
        <v>773.87</v>
      </c>
      <c r="F9" s="56">
        <v>808.07</v>
      </c>
      <c r="G9" s="56">
        <v>796.59</v>
      </c>
      <c r="H9" s="56">
        <v>796.75</v>
      </c>
      <c r="I9" s="50">
        <v>98.599131263380642</v>
      </c>
    </row>
    <row r="10" spans="2:9" ht="13.5" thickTop="1" thickBot="1" x14ac:dyDescent="0.25">
      <c r="B10" s="108" t="s">
        <v>315</v>
      </c>
      <c r="C10" s="56">
        <v>402.65</v>
      </c>
      <c r="D10" s="56">
        <v>405.78</v>
      </c>
      <c r="E10" s="56">
        <v>387.74</v>
      </c>
      <c r="F10" s="56">
        <v>406.56</v>
      </c>
      <c r="G10" s="56">
        <v>411.11</v>
      </c>
      <c r="H10" s="56">
        <v>416.15</v>
      </c>
      <c r="I10" s="50">
        <v>102.35881542699723</v>
      </c>
    </row>
    <row r="11" spans="2:9" ht="13.5" thickTop="1" thickBot="1" x14ac:dyDescent="0.25">
      <c r="B11" s="108" t="s">
        <v>396</v>
      </c>
      <c r="C11" s="56">
        <v>190.41</v>
      </c>
      <c r="D11" s="56">
        <v>234.9</v>
      </c>
      <c r="E11" s="56">
        <v>226.59</v>
      </c>
      <c r="F11" s="56">
        <v>294.70999999999998</v>
      </c>
      <c r="G11" s="56">
        <v>285.77999999999997</v>
      </c>
      <c r="H11" s="56">
        <v>283.64</v>
      </c>
      <c r="I11" s="50">
        <v>96.243765057174855</v>
      </c>
    </row>
    <row r="12" spans="2:9" ht="13.5" thickTop="1" thickBot="1" x14ac:dyDescent="0.25">
      <c r="B12" s="108" t="s">
        <v>397</v>
      </c>
      <c r="C12" s="56">
        <v>491.9</v>
      </c>
      <c r="D12" s="56">
        <v>464.6</v>
      </c>
      <c r="E12" s="56">
        <v>218.88</v>
      </c>
      <c r="F12" s="56">
        <v>315.23</v>
      </c>
      <c r="G12" s="56">
        <v>302.18</v>
      </c>
      <c r="H12" s="56">
        <v>260.57</v>
      </c>
      <c r="I12" s="50">
        <v>82.66027979570471</v>
      </c>
    </row>
    <row r="13" spans="2:9" ht="13.5" thickTop="1" thickBot="1" x14ac:dyDescent="0.25">
      <c r="B13" s="108" t="s">
        <v>319</v>
      </c>
      <c r="C13" s="56">
        <v>148.16</v>
      </c>
      <c r="D13" s="56">
        <v>147.32</v>
      </c>
      <c r="E13" s="56">
        <v>249.01</v>
      </c>
      <c r="F13" s="56">
        <v>261.06</v>
      </c>
      <c r="G13" s="56">
        <v>254.23</v>
      </c>
      <c r="H13" s="56">
        <v>251.81</v>
      </c>
      <c r="I13" s="50">
        <v>96.456753236803806</v>
      </c>
    </row>
    <row r="14" spans="2:9" ht="13.5" thickTop="1" thickBot="1" x14ac:dyDescent="0.25">
      <c r="B14" s="108" t="s">
        <v>398</v>
      </c>
      <c r="C14" s="56">
        <v>74.06</v>
      </c>
      <c r="D14" s="56">
        <v>73</v>
      </c>
      <c r="E14" s="56">
        <v>74.239999999999995</v>
      </c>
      <c r="F14" s="56">
        <v>75.430000000000007</v>
      </c>
      <c r="G14" s="56">
        <v>76.319999999999993</v>
      </c>
      <c r="H14" s="56">
        <v>74.680000000000007</v>
      </c>
      <c r="I14" s="50">
        <v>99.005700649608912</v>
      </c>
    </row>
    <row r="15" spans="2:9" ht="13.5" thickTop="1" thickBot="1" x14ac:dyDescent="0.25">
      <c r="B15" s="108" t="s">
        <v>399</v>
      </c>
      <c r="C15" s="56">
        <v>68.95</v>
      </c>
      <c r="D15" s="56">
        <v>77.27</v>
      </c>
      <c r="E15" s="56">
        <v>73</v>
      </c>
      <c r="F15" s="56">
        <v>73.5</v>
      </c>
      <c r="G15" s="56">
        <v>70.8</v>
      </c>
      <c r="H15" s="56">
        <v>67.48</v>
      </c>
      <c r="I15" s="50">
        <v>91.809523809523824</v>
      </c>
    </row>
    <row r="16" spans="2:9" ht="13.5" thickTop="1" thickBot="1" x14ac:dyDescent="0.25">
      <c r="B16" s="107" t="s">
        <v>400</v>
      </c>
      <c r="C16" s="110">
        <v>204.11</v>
      </c>
      <c r="D16" s="110">
        <v>200.6</v>
      </c>
      <c r="E16" s="110">
        <v>193.17000000000002</v>
      </c>
      <c r="F16" s="110">
        <v>339.3</v>
      </c>
      <c r="G16" s="110">
        <v>327.54000000000002</v>
      </c>
      <c r="H16" s="110">
        <v>319.91000000000003</v>
      </c>
      <c r="I16" s="113">
        <v>94.285293250810497</v>
      </c>
    </row>
    <row r="17" spans="2:9" ht="13.5" thickTop="1" thickBot="1" x14ac:dyDescent="0.25">
      <c r="B17" s="108" t="s">
        <v>401</v>
      </c>
      <c r="C17" s="56">
        <v>52.26</v>
      </c>
      <c r="D17" s="56">
        <v>49.19</v>
      </c>
      <c r="E17" s="56">
        <v>47.510000000000005</v>
      </c>
      <c r="F17" s="56">
        <v>145.30000000000001</v>
      </c>
      <c r="G17" s="56">
        <v>137.49</v>
      </c>
      <c r="H17" s="56">
        <v>128.86000000000001</v>
      </c>
      <c r="I17" s="50">
        <v>88.68547832071576</v>
      </c>
    </row>
    <row r="18" spans="2:9" ht="13.5" thickTop="1" thickBot="1" x14ac:dyDescent="0.25">
      <c r="B18" s="108" t="s">
        <v>402</v>
      </c>
      <c r="C18" s="56">
        <v>81.599999999999994</v>
      </c>
      <c r="D18" s="56">
        <v>81.94</v>
      </c>
      <c r="E18" s="56">
        <v>79.040000000000006</v>
      </c>
      <c r="F18" s="56">
        <v>127.89</v>
      </c>
      <c r="G18" s="56">
        <v>124.02</v>
      </c>
      <c r="H18" s="56">
        <v>123.09</v>
      </c>
      <c r="I18" s="50">
        <v>96.246774571897731</v>
      </c>
    </row>
    <row r="19" spans="2:9" ht="13.5" thickTop="1" thickBot="1" x14ac:dyDescent="0.25">
      <c r="B19" s="108" t="s">
        <v>403</v>
      </c>
      <c r="C19" s="56">
        <v>22.22</v>
      </c>
      <c r="D19" s="56">
        <v>22.32</v>
      </c>
      <c r="E19" s="56">
        <v>21.52</v>
      </c>
      <c r="F19" s="56">
        <v>22.7</v>
      </c>
      <c r="G19" s="56">
        <v>24.16</v>
      </c>
      <c r="H19" s="56">
        <v>27.19</v>
      </c>
      <c r="I19" s="50">
        <v>119.77973568281939</v>
      </c>
    </row>
    <row r="20" spans="2:9" ht="13.5" thickTop="1" thickBot="1" x14ac:dyDescent="0.25">
      <c r="B20" s="108" t="s">
        <v>404</v>
      </c>
      <c r="C20" s="56">
        <v>14.6</v>
      </c>
      <c r="D20" s="56">
        <v>14.6</v>
      </c>
      <c r="E20" s="56">
        <v>14.6</v>
      </c>
      <c r="F20" s="56">
        <v>14.6</v>
      </c>
      <c r="G20" s="56">
        <v>14.6</v>
      </c>
      <c r="H20" s="56">
        <v>14.6</v>
      </c>
      <c r="I20" s="50">
        <v>100</v>
      </c>
    </row>
    <row r="21" spans="2:9" ht="13.5" thickTop="1" thickBot="1" x14ac:dyDescent="0.25">
      <c r="B21" s="108" t="s">
        <v>405</v>
      </c>
      <c r="C21" s="56">
        <v>16.16</v>
      </c>
      <c r="D21" s="56">
        <v>15.38</v>
      </c>
      <c r="E21" s="56">
        <v>14.65</v>
      </c>
      <c r="F21" s="56">
        <v>14.59</v>
      </c>
      <c r="G21" s="56">
        <v>13.96</v>
      </c>
      <c r="H21" s="56">
        <v>13.02</v>
      </c>
      <c r="I21" s="50">
        <v>89.239204934886914</v>
      </c>
    </row>
    <row r="22" spans="2:9" ht="13.5" thickTop="1" thickBot="1" x14ac:dyDescent="0.25">
      <c r="B22" s="108" t="s">
        <v>406</v>
      </c>
      <c r="C22" s="56">
        <v>12.07</v>
      </c>
      <c r="D22" s="56">
        <v>12.07</v>
      </c>
      <c r="E22" s="56">
        <v>10.93</v>
      </c>
      <c r="F22" s="56">
        <v>9.16</v>
      </c>
      <c r="G22" s="56">
        <v>8.41</v>
      </c>
      <c r="H22" s="56">
        <v>8.41</v>
      </c>
      <c r="I22" s="50">
        <v>91.812227074235807</v>
      </c>
    </row>
    <row r="23" spans="2:9" ht="13.5" thickTop="1" thickBot="1" x14ac:dyDescent="0.25">
      <c r="B23" s="108" t="s">
        <v>407</v>
      </c>
      <c r="C23" s="56">
        <v>5.2</v>
      </c>
      <c r="D23" s="56">
        <v>5.0999999999999996</v>
      </c>
      <c r="E23" s="56">
        <v>4.92</v>
      </c>
      <c r="F23" s="56">
        <v>5.0599999999999996</v>
      </c>
      <c r="G23" s="56">
        <v>4.9000000000000004</v>
      </c>
      <c r="H23" s="56">
        <v>4.74</v>
      </c>
      <c r="I23" s="50">
        <v>93.675889328063249</v>
      </c>
    </row>
    <row r="24" spans="2:9" ht="13.5" thickTop="1" thickBot="1" x14ac:dyDescent="0.25">
      <c r="B24" s="43" t="s">
        <v>259</v>
      </c>
      <c r="C24" s="110">
        <v>0.63</v>
      </c>
      <c r="D24" s="110">
        <v>0.63</v>
      </c>
      <c r="E24" s="110">
        <v>0.55000000000000004</v>
      </c>
      <c r="F24" s="110">
        <v>0.47</v>
      </c>
      <c r="G24" s="110">
        <v>0.44</v>
      </c>
      <c r="H24" s="110">
        <v>0.47</v>
      </c>
      <c r="I24" s="113">
        <v>100</v>
      </c>
    </row>
    <row r="25" spans="2:9" ht="13.5" thickTop="1" thickBot="1" x14ac:dyDescent="0.25">
      <c r="B25" s="41" t="s">
        <v>408</v>
      </c>
      <c r="C25" s="109">
        <v>31.67</v>
      </c>
      <c r="D25" s="109">
        <v>32.65</v>
      </c>
      <c r="E25" s="109">
        <v>52.199999999999996</v>
      </c>
      <c r="F25" s="109">
        <v>54.560000000000009</v>
      </c>
      <c r="G25" s="109">
        <v>49.539999999999992</v>
      </c>
      <c r="H25" s="109">
        <v>48.02</v>
      </c>
      <c r="I25" s="112">
        <v>88.013196480938404</v>
      </c>
    </row>
    <row r="26" spans="2:9" ht="13.5" thickTop="1" thickBot="1" x14ac:dyDescent="0.25">
      <c r="B26" s="107" t="s">
        <v>395</v>
      </c>
      <c r="C26" s="110">
        <v>31.67</v>
      </c>
      <c r="D26" s="110">
        <v>32.65</v>
      </c>
      <c r="E26" s="110">
        <v>52.199999999999996</v>
      </c>
      <c r="F26" s="110">
        <v>54.560000000000009</v>
      </c>
      <c r="G26" s="110">
        <v>49.539999999999992</v>
      </c>
      <c r="H26" s="110">
        <v>48.02</v>
      </c>
      <c r="I26" s="113">
        <v>88.013196480938404</v>
      </c>
    </row>
    <row r="27" spans="2:9" ht="13.5" thickTop="1" thickBot="1" x14ac:dyDescent="0.25">
      <c r="B27" s="108" t="s">
        <v>315</v>
      </c>
      <c r="C27" s="56">
        <v>22.67</v>
      </c>
      <c r="D27" s="56">
        <v>22.61</v>
      </c>
      <c r="E27" s="56">
        <v>42.08</v>
      </c>
      <c r="F27" s="56">
        <v>43.34</v>
      </c>
      <c r="G27" s="56">
        <v>41.589999999999996</v>
      </c>
      <c r="H27" s="56">
        <v>40.25</v>
      </c>
      <c r="I27" s="50">
        <v>92.870327641901241</v>
      </c>
    </row>
    <row r="28" spans="2:9" ht="13.5" thickTop="1" thickBot="1" x14ac:dyDescent="0.25">
      <c r="B28" s="108" t="s">
        <v>397</v>
      </c>
      <c r="C28" s="56">
        <v>8.64</v>
      </c>
      <c r="D28" s="56">
        <v>9.7100000000000009</v>
      </c>
      <c r="E28" s="56">
        <v>9.83</v>
      </c>
      <c r="F28" s="56">
        <v>10.95</v>
      </c>
      <c r="G28" s="56">
        <v>7.73</v>
      </c>
      <c r="H28" s="56">
        <v>7.59</v>
      </c>
      <c r="I28" s="50">
        <v>69.31506849315069</v>
      </c>
    </row>
    <row r="29" spans="2:9" ht="13.5" thickTop="1" thickBot="1" x14ac:dyDescent="0.25">
      <c r="B29" s="108" t="s">
        <v>409</v>
      </c>
      <c r="C29" s="56">
        <v>0.36</v>
      </c>
      <c r="D29" s="56">
        <v>0.33</v>
      </c>
      <c r="E29" s="56">
        <v>0.28999999999999998</v>
      </c>
      <c r="F29" s="56">
        <v>0.27</v>
      </c>
      <c r="G29" s="56">
        <v>0.22</v>
      </c>
      <c r="H29" s="56">
        <v>0.18</v>
      </c>
      <c r="I29" s="50">
        <v>66.666666666666657</v>
      </c>
    </row>
    <row r="30" spans="2:9" ht="13.5" thickTop="1" thickBot="1" x14ac:dyDescent="0.25">
      <c r="B30" s="41" t="s">
        <v>410</v>
      </c>
      <c r="C30" s="109">
        <v>27.12</v>
      </c>
      <c r="D30" s="109">
        <v>26.82</v>
      </c>
      <c r="E30" s="109">
        <v>11.96</v>
      </c>
      <c r="F30" s="109">
        <v>12.7</v>
      </c>
      <c r="G30" s="109">
        <v>12.72</v>
      </c>
      <c r="H30" s="109">
        <v>10.74</v>
      </c>
      <c r="I30" s="112">
        <v>84.566929133858267</v>
      </c>
    </row>
    <row r="31" spans="2:9" ht="13.5" thickTop="1" thickBot="1" x14ac:dyDescent="0.25">
      <c r="B31" s="107" t="s">
        <v>411</v>
      </c>
      <c r="C31" s="110">
        <v>27.119999999999997</v>
      </c>
      <c r="D31" s="110">
        <v>26.82</v>
      </c>
      <c r="E31" s="110">
        <v>11.96</v>
      </c>
      <c r="F31" s="110">
        <v>12.7</v>
      </c>
      <c r="G31" s="110">
        <v>12.72</v>
      </c>
      <c r="H31" s="110">
        <v>10.74</v>
      </c>
      <c r="I31" s="113">
        <v>84.566929133858267</v>
      </c>
    </row>
    <row r="32" spans="2:9" ht="13.5" thickTop="1" thickBot="1" x14ac:dyDescent="0.25">
      <c r="B32" s="108" t="s">
        <v>397</v>
      </c>
      <c r="C32" s="56">
        <v>12.6</v>
      </c>
      <c r="D32" s="56">
        <v>12.53</v>
      </c>
      <c r="E32" s="56">
        <v>11.96</v>
      </c>
      <c r="F32" s="56">
        <v>12.7</v>
      </c>
      <c r="G32" s="56">
        <v>12.72</v>
      </c>
      <c r="H32" s="56">
        <v>10.74</v>
      </c>
      <c r="I32" s="50">
        <v>84.566929133858267</v>
      </c>
    </row>
    <row r="33" spans="2:9" ht="13.5" thickTop="1" thickBot="1" x14ac:dyDescent="0.25">
      <c r="B33" s="108" t="s">
        <v>315</v>
      </c>
      <c r="C33" s="56">
        <v>14.52</v>
      </c>
      <c r="D33" s="56">
        <v>14.29</v>
      </c>
      <c r="E33" s="115"/>
      <c r="F33" s="115"/>
      <c r="G33" s="115"/>
      <c r="H33" s="115"/>
      <c r="I33" s="62"/>
    </row>
    <row r="34" spans="2:9" ht="13.5" thickTop="1" thickBot="1" x14ac:dyDescent="0.25">
      <c r="B34" s="41" t="s">
        <v>412</v>
      </c>
      <c r="C34" s="109">
        <v>3080.11</v>
      </c>
      <c r="D34" s="109">
        <v>3048.04</v>
      </c>
      <c r="E34" s="109">
        <v>2997.46</v>
      </c>
      <c r="F34" s="109">
        <v>3076.32</v>
      </c>
      <c r="G34" s="109">
        <v>3049.2700000000004</v>
      </c>
      <c r="H34" s="109">
        <v>3004.3500000000004</v>
      </c>
      <c r="I34" s="112">
        <v>97.660516461226408</v>
      </c>
    </row>
    <row r="35" spans="2:9" ht="13.5" thickTop="1" thickBot="1" x14ac:dyDescent="0.25">
      <c r="B35" s="107" t="s">
        <v>411</v>
      </c>
      <c r="C35" s="110">
        <v>298.85000000000002</v>
      </c>
      <c r="D35" s="110">
        <v>279.64999999999998</v>
      </c>
      <c r="E35" s="110">
        <v>281.7</v>
      </c>
      <c r="F35" s="110">
        <v>292.08</v>
      </c>
      <c r="G35" s="110">
        <v>302.58</v>
      </c>
      <c r="H35" s="110">
        <v>274.22000000000003</v>
      </c>
      <c r="I35" s="113">
        <v>93.88523692139141</v>
      </c>
    </row>
    <row r="36" spans="2:9" ht="13.5" thickTop="1" thickBot="1" x14ac:dyDescent="0.25">
      <c r="B36" s="107" t="s">
        <v>413</v>
      </c>
      <c r="C36" s="110">
        <v>2781.26</v>
      </c>
      <c r="D36" s="110">
        <v>2768.39</v>
      </c>
      <c r="E36" s="110">
        <v>2715.76</v>
      </c>
      <c r="F36" s="110">
        <v>2784.2400000000002</v>
      </c>
      <c r="G36" s="110">
        <v>2746.6900000000005</v>
      </c>
      <c r="H36" s="110">
        <v>2730.13</v>
      </c>
      <c r="I36" s="113">
        <v>98.056561215987131</v>
      </c>
    </row>
    <row r="37" spans="2:9" ht="12.75" thickTop="1" x14ac:dyDescent="0.2">
      <c r="B37" s="106" t="s">
        <v>414</v>
      </c>
      <c r="C37" s="111">
        <v>6556.93</v>
      </c>
      <c r="D37" s="111">
        <v>6621.67</v>
      </c>
      <c r="E37" s="111">
        <v>6344.3700000000008</v>
      </c>
      <c r="F37" s="111">
        <v>6896.01</v>
      </c>
      <c r="G37" s="111">
        <v>6776.0400000000009</v>
      </c>
      <c r="H37" s="111">
        <v>6639.5</v>
      </c>
      <c r="I37" s="114">
        <v>96.2803128185719</v>
      </c>
    </row>
    <row r="38" spans="2:9" ht="11.25" customHeight="1" x14ac:dyDescent="0.2">
      <c r="B38" s="498" t="s">
        <v>438</v>
      </c>
    </row>
  </sheetData>
  <mergeCells count="5">
    <mergeCell ref="B1:I1"/>
    <mergeCell ref="C4:F4"/>
    <mergeCell ref="B4:B5"/>
    <mergeCell ref="B3:I3"/>
    <mergeCell ref="G4:H4"/>
  </mergeCells>
  <hyperlinks>
    <hyperlink ref="B1:I1" location="Cuprins_ro!B44" display="III. Datoria externă brută la 31.03.2023 (date provizorii)" xr:uid="{00000000-0004-0000-2A00-000000000000}"/>
    <hyperlink ref="B1:I1" location="Cuprins_ro!B40" display="III. Datoria externă brută la 31.03.2024 (date provizorii)" xr:uid="{00000000-0004-0000-2A00-000003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K39"/>
  <sheetViews>
    <sheetView showGridLines="0" showRowColHeaders="0" zoomScaleNormal="100" workbookViewId="0"/>
  </sheetViews>
  <sheetFormatPr defaultColWidth="9.140625" defaultRowHeight="12" x14ac:dyDescent="0.2"/>
  <cols>
    <col min="1" max="1" width="5.7109375" style="81" customWidth="1"/>
    <col min="2" max="2" width="30.140625" style="81" customWidth="1"/>
    <col min="3" max="8" width="8.85546875" style="81" customWidth="1"/>
    <col min="9" max="9" width="3" style="81" customWidth="1"/>
    <col min="10" max="10" width="32.5703125" style="81" customWidth="1"/>
    <col min="11" max="11" width="9.28515625" style="81" customWidth="1"/>
    <col min="12" max="16384" width="9.140625" style="81"/>
  </cols>
  <sheetData>
    <row r="1" spans="2:11" s="101" customFormat="1" ht="15.75" x14ac:dyDescent="0.25">
      <c r="B1" s="685" t="s">
        <v>134</v>
      </c>
      <c r="C1" s="685"/>
      <c r="D1" s="685"/>
      <c r="E1" s="685"/>
      <c r="F1" s="685"/>
      <c r="G1" s="685"/>
      <c r="H1" s="685"/>
      <c r="I1" s="685"/>
      <c r="J1" s="685"/>
      <c r="K1" s="685"/>
    </row>
    <row r="2" spans="2:11" ht="12" customHeight="1" x14ac:dyDescent="0.2"/>
    <row r="3" spans="2:11" s="82" customFormat="1" ht="30" customHeight="1" x14ac:dyDescent="0.2">
      <c r="B3" s="557" t="s">
        <v>179</v>
      </c>
      <c r="C3" s="557"/>
      <c r="D3" s="557"/>
      <c r="E3" s="557"/>
      <c r="F3" s="557"/>
      <c r="G3" s="557"/>
      <c r="H3" s="557"/>
      <c r="I3" s="557"/>
      <c r="J3" s="557"/>
      <c r="K3" s="557"/>
    </row>
    <row r="4" spans="2:11" ht="5.0999999999999996" customHeight="1" x14ac:dyDescent="0.2">
      <c r="B4" s="705"/>
      <c r="C4" s="705"/>
      <c r="D4" s="705"/>
      <c r="E4" s="99"/>
    </row>
    <row r="5" spans="2:11" s="125" customFormat="1" ht="14.25" x14ac:dyDescent="0.2">
      <c r="B5" s="715" t="s">
        <v>180</v>
      </c>
      <c r="C5" s="715"/>
      <c r="D5" s="715"/>
      <c r="E5" s="715"/>
      <c r="F5" s="715"/>
      <c r="G5" s="715"/>
      <c r="H5" s="715"/>
      <c r="I5" s="715"/>
      <c r="J5" s="715"/>
      <c r="K5" s="716"/>
    </row>
    <row r="33" spans="2:11" x14ac:dyDescent="0.2">
      <c r="B33" s="700"/>
      <c r="C33" s="717">
        <v>2023</v>
      </c>
      <c r="D33" s="718"/>
      <c r="E33" s="718"/>
      <c r="F33" s="719"/>
      <c r="G33" s="717">
        <v>2024</v>
      </c>
      <c r="H33" s="719"/>
      <c r="J33" s="722"/>
      <c r="K33" s="720" t="s">
        <v>109</v>
      </c>
    </row>
    <row r="34" spans="2:11" x14ac:dyDescent="0.2">
      <c r="B34" s="701"/>
      <c r="C34" s="524" t="s">
        <v>98</v>
      </c>
      <c r="D34" s="524" t="s">
        <v>99</v>
      </c>
      <c r="E34" s="524" t="s">
        <v>100</v>
      </c>
      <c r="F34" s="524" t="s">
        <v>101</v>
      </c>
      <c r="G34" s="524" t="s">
        <v>98</v>
      </c>
      <c r="H34" s="524" t="s">
        <v>1</v>
      </c>
      <c r="J34" s="723"/>
      <c r="K34" s="721"/>
    </row>
    <row r="35" spans="2:11" x14ac:dyDescent="0.2">
      <c r="B35" s="100" t="s">
        <v>415</v>
      </c>
      <c r="C35" s="105">
        <v>6401.04</v>
      </c>
      <c r="D35" s="105">
        <v>6395.51</v>
      </c>
      <c r="E35" s="105">
        <v>6214.88</v>
      </c>
      <c r="F35" s="105">
        <v>6298.32</v>
      </c>
      <c r="G35" s="105">
        <v>6256.82</v>
      </c>
      <c r="H35" s="105">
        <v>6104.58</v>
      </c>
      <c r="J35" s="104" t="s">
        <v>294</v>
      </c>
      <c r="K35" s="116">
        <v>0.33500000000000002</v>
      </c>
    </row>
    <row r="36" spans="2:11" x14ac:dyDescent="0.2">
      <c r="B36" s="100" t="s">
        <v>366</v>
      </c>
      <c r="C36" s="105">
        <v>2781.1299999999997</v>
      </c>
      <c r="D36" s="105">
        <v>2808.5</v>
      </c>
      <c r="E36" s="105">
        <v>2680.0499999999997</v>
      </c>
      <c r="F36" s="105">
        <v>2683.3099999999995</v>
      </c>
      <c r="G36" s="105">
        <v>2665.29</v>
      </c>
      <c r="H36" s="105">
        <v>2564</v>
      </c>
      <c r="J36" s="104" t="s">
        <v>220</v>
      </c>
      <c r="K36" s="116">
        <v>0.32800000000000001</v>
      </c>
    </row>
    <row r="37" spans="2:11" ht="36" x14ac:dyDescent="0.2">
      <c r="B37" s="526" t="s">
        <v>367</v>
      </c>
      <c r="C37" s="105">
        <v>3619.91</v>
      </c>
      <c r="D37" s="105">
        <v>3587.01</v>
      </c>
      <c r="E37" s="105">
        <v>3534.83</v>
      </c>
      <c r="F37" s="105">
        <v>3615.01</v>
      </c>
      <c r="G37" s="105">
        <v>3591.53</v>
      </c>
      <c r="H37" s="105">
        <v>3540.58</v>
      </c>
      <c r="J37" s="104" t="s">
        <v>70</v>
      </c>
      <c r="K37" s="116">
        <v>0.29899999999999999</v>
      </c>
    </row>
    <row r="38" spans="2:11" x14ac:dyDescent="0.2">
      <c r="J38" s="104" t="s">
        <v>293</v>
      </c>
      <c r="K38" s="116">
        <v>0.03</v>
      </c>
    </row>
    <row r="39" spans="2:11" x14ac:dyDescent="0.2">
      <c r="J39" s="104" t="s">
        <v>416</v>
      </c>
      <c r="K39" s="116">
        <v>8.0000000000000002E-3</v>
      </c>
    </row>
  </sheetData>
  <mergeCells count="9">
    <mergeCell ref="B3:K3"/>
    <mergeCell ref="B1:K1"/>
    <mergeCell ref="B4:D4"/>
    <mergeCell ref="B5:K5"/>
    <mergeCell ref="B33:B34"/>
    <mergeCell ref="C33:F33"/>
    <mergeCell ref="G33:H33"/>
    <mergeCell ref="K33:K34"/>
    <mergeCell ref="J33:J34"/>
  </mergeCells>
  <hyperlinks>
    <hyperlink ref="B1:K1" location="Cuprins_ro!B44" display="III. Datoria externă brută la 31.03.2023 (date provizorii)" xr:uid="{00000000-0004-0000-2B00-000000000000}"/>
    <hyperlink ref="B1:K1" location="Cuprins_ro!B40" display="III. Datoria externă brută la 31.03.2024 (date provizorii)" xr:uid="{00000000-0004-0000-2B00-000003000000}"/>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1:H38"/>
  <sheetViews>
    <sheetView showGridLines="0" showRowColHeaders="0" zoomScaleNormal="100" workbookViewId="0"/>
  </sheetViews>
  <sheetFormatPr defaultColWidth="9.140625" defaultRowHeight="12" x14ac:dyDescent="0.2"/>
  <cols>
    <col min="1" max="1" width="5.7109375" style="79" customWidth="1"/>
    <col min="2" max="2" width="51.7109375" style="79" customWidth="1"/>
    <col min="3" max="8" width="12.140625" style="79" customWidth="1"/>
    <col min="9" max="16384" width="9.140625" style="79"/>
  </cols>
  <sheetData>
    <row r="1" spans="2:8" s="101" customFormat="1" ht="15.75" x14ac:dyDescent="0.25">
      <c r="B1" s="685" t="s">
        <v>134</v>
      </c>
      <c r="C1" s="685"/>
      <c r="D1" s="685"/>
      <c r="E1" s="685"/>
      <c r="F1" s="685"/>
      <c r="G1" s="685"/>
      <c r="H1" s="685"/>
    </row>
    <row r="2" spans="2:8" x14ac:dyDescent="0.2">
      <c r="B2" s="84"/>
      <c r="C2" s="84"/>
      <c r="D2" s="84"/>
      <c r="E2" s="84"/>
      <c r="F2" s="84"/>
      <c r="G2" s="84"/>
    </row>
    <row r="3" spans="2:8" s="11" customFormat="1" ht="14.25" x14ac:dyDescent="0.2">
      <c r="B3" s="535" t="s">
        <v>439</v>
      </c>
      <c r="C3" s="535"/>
      <c r="D3" s="535"/>
      <c r="E3" s="535"/>
      <c r="F3" s="535"/>
      <c r="G3" s="535"/>
      <c r="H3" s="535"/>
    </row>
    <row r="4" spans="2:8" ht="5.0999999999999996" customHeight="1" x14ac:dyDescent="0.2">
      <c r="B4" s="88"/>
      <c r="C4" s="88"/>
      <c r="D4" s="88"/>
      <c r="E4" s="88"/>
      <c r="F4" s="88"/>
      <c r="G4" s="88"/>
    </row>
    <row r="5" spans="2:8" s="124" customFormat="1" ht="14.25" x14ac:dyDescent="0.2">
      <c r="B5" s="708" t="s">
        <v>142</v>
      </c>
      <c r="C5" s="708"/>
      <c r="D5" s="708"/>
      <c r="E5" s="708"/>
      <c r="F5" s="708"/>
      <c r="G5" s="708"/>
      <c r="H5" s="707"/>
    </row>
    <row r="33" spans="2:8" x14ac:dyDescent="0.2">
      <c r="B33" s="90"/>
      <c r="C33" s="91" t="s">
        <v>104</v>
      </c>
      <c r="D33" s="91" t="s">
        <v>105</v>
      </c>
      <c r="E33" s="91" t="s">
        <v>106</v>
      </c>
      <c r="F33" s="91" t="s">
        <v>107</v>
      </c>
      <c r="G33" s="91" t="s">
        <v>110</v>
      </c>
      <c r="H33" s="91" t="s">
        <v>109</v>
      </c>
    </row>
    <row r="34" spans="2:8" x14ac:dyDescent="0.2">
      <c r="B34" s="85" t="s">
        <v>417</v>
      </c>
      <c r="C34" s="105">
        <v>3618.7495587892172</v>
      </c>
      <c r="D34" s="105">
        <v>3665.0795587892167</v>
      </c>
      <c r="E34" s="105">
        <v>3537.2495587892172</v>
      </c>
      <c r="F34" s="105">
        <v>3535.719558789217</v>
      </c>
      <c r="G34" s="105">
        <v>3549.599558789218</v>
      </c>
      <c r="H34" s="105">
        <v>3438.7295587892172</v>
      </c>
    </row>
    <row r="35" spans="2:8" x14ac:dyDescent="0.2">
      <c r="B35" s="85" t="s">
        <v>149</v>
      </c>
      <c r="C35" s="105">
        <v>1898.87</v>
      </c>
      <c r="D35" s="105">
        <v>1889.05</v>
      </c>
      <c r="E35" s="105">
        <v>1846.0900000000001</v>
      </c>
      <c r="F35" s="105">
        <v>1880.4499999999998</v>
      </c>
      <c r="G35" s="105">
        <v>1852.7</v>
      </c>
      <c r="H35" s="105">
        <v>1822.9100000000003</v>
      </c>
    </row>
    <row r="36" spans="2:8" x14ac:dyDescent="0.2">
      <c r="B36" s="85" t="s">
        <v>418</v>
      </c>
      <c r="C36" s="105">
        <v>504.08</v>
      </c>
      <c r="D36" s="105">
        <v>445.41</v>
      </c>
      <c r="E36" s="105">
        <v>438.34000000000003</v>
      </c>
      <c r="F36" s="105">
        <v>494.4</v>
      </c>
      <c r="G36" s="105">
        <v>463.72</v>
      </c>
      <c r="H36" s="105">
        <v>440.21999999999997</v>
      </c>
    </row>
    <row r="37" spans="2:8" x14ac:dyDescent="0.2">
      <c r="B37" s="85" t="s">
        <v>313</v>
      </c>
      <c r="C37" s="105">
        <v>312.08999999999997</v>
      </c>
      <c r="D37" s="105">
        <v>328.13</v>
      </c>
      <c r="E37" s="105">
        <v>324.39999999999998</v>
      </c>
      <c r="F37" s="105">
        <v>316.52999999999997</v>
      </c>
      <c r="G37" s="105">
        <v>318.17</v>
      </c>
      <c r="H37" s="105">
        <v>329.32</v>
      </c>
    </row>
    <row r="38" spans="2:8" x14ac:dyDescent="0.2">
      <c r="B38" s="85" t="s">
        <v>419</v>
      </c>
      <c r="C38" s="105">
        <v>67.250441210782725</v>
      </c>
      <c r="D38" s="105">
        <v>67.840441210782714</v>
      </c>
      <c r="E38" s="105">
        <v>68.800441210782722</v>
      </c>
      <c r="F38" s="105">
        <v>71.220441210782724</v>
      </c>
      <c r="G38" s="105">
        <v>72.63044121078272</v>
      </c>
      <c r="H38" s="105">
        <v>73.400441210782731</v>
      </c>
    </row>
  </sheetData>
  <mergeCells count="3">
    <mergeCell ref="B1:H1"/>
    <mergeCell ref="B5:H5"/>
    <mergeCell ref="B3:H3"/>
  </mergeCells>
  <hyperlinks>
    <hyperlink ref="B1:H1" location="Cuprins_ro!B44" display="III. Datoria externă brută la 31.03.2023 (date provizorii)" xr:uid="{00000000-0004-0000-2C00-000000000000}"/>
    <hyperlink ref="B1:H1" location="Cuprins_ro!B40" display="III. Datoria externă brută la 31.03.2024 (date provizorii)" xr:uid="{00000000-0004-0000-2C00-000003000000}"/>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K37"/>
  <sheetViews>
    <sheetView showGridLines="0" showRowColHeaders="0" zoomScaleNormal="100" workbookViewId="0"/>
  </sheetViews>
  <sheetFormatPr defaultRowHeight="12" x14ac:dyDescent="0.2"/>
  <cols>
    <col min="1" max="1" width="5.7109375" style="79" customWidth="1"/>
    <col min="2" max="2" width="42.140625" style="79" customWidth="1"/>
    <col min="3" max="3" width="9.85546875" style="79" customWidth="1"/>
    <col min="4" max="11" width="7" style="79" customWidth="1"/>
    <col min="12" max="16384" width="9.140625" style="79"/>
  </cols>
  <sheetData>
    <row r="1" spans="2:11" s="101" customFormat="1" ht="15.75" x14ac:dyDescent="0.25">
      <c r="B1" s="685" t="s">
        <v>134</v>
      </c>
      <c r="C1" s="685"/>
      <c r="D1" s="685"/>
      <c r="E1" s="685"/>
      <c r="F1" s="685"/>
      <c r="G1" s="685"/>
      <c r="H1" s="685"/>
      <c r="I1" s="685"/>
      <c r="J1" s="685"/>
      <c r="K1" s="724"/>
    </row>
    <row r="3" spans="2:11" s="124" customFormat="1" ht="14.25" x14ac:dyDescent="0.2">
      <c r="B3" s="725" t="s">
        <v>62</v>
      </c>
      <c r="C3" s="726"/>
      <c r="D3" s="726"/>
      <c r="E3" s="726"/>
      <c r="F3" s="726"/>
      <c r="G3" s="726"/>
      <c r="H3" s="726"/>
      <c r="I3" s="726"/>
      <c r="J3" s="726"/>
      <c r="K3" s="726"/>
    </row>
    <row r="4" spans="2:11" ht="5.0999999999999996" customHeight="1" x14ac:dyDescent="0.2">
      <c r="B4" s="435"/>
      <c r="C4" s="435"/>
      <c r="D4" s="435"/>
      <c r="E4" s="435"/>
      <c r="F4" s="435"/>
      <c r="G4" s="435"/>
      <c r="H4" s="435"/>
      <c r="I4" s="435"/>
      <c r="J4" s="435"/>
      <c r="K4" s="435"/>
    </row>
    <row r="5" spans="2:11" s="124" customFormat="1" ht="14.25" x14ac:dyDescent="0.2">
      <c r="B5" s="708" t="s">
        <v>143</v>
      </c>
      <c r="C5" s="708"/>
      <c r="D5" s="708"/>
      <c r="E5" s="708"/>
      <c r="F5" s="708"/>
      <c r="G5" s="708"/>
      <c r="H5" s="708"/>
      <c r="I5" s="708"/>
      <c r="J5" s="708"/>
      <c r="K5" s="708"/>
    </row>
    <row r="29" spans="2:3" x14ac:dyDescent="0.2">
      <c r="B29" s="89"/>
      <c r="C29" s="52" t="s">
        <v>109</v>
      </c>
    </row>
    <row r="30" spans="2:3" x14ac:dyDescent="0.2">
      <c r="B30" s="89" t="s">
        <v>392</v>
      </c>
      <c r="C30" s="105">
        <v>2586.3000000000002</v>
      </c>
    </row>
    <row r="31" spans="2:3" x14ac:dyDescent="0.2">
      <c r="B31" s="89" t="s">
        <v>310</v>
      </c>
      <c r="C31" s="105">
        <v>143.82</v>
      </c>
    </row>
    <row r="32" spans="2:3" x14ac:dyDescent="0.2">
      <c r="B32" s="89" t="s">
        <v>411</v>
      </c>
      <c r="C32" s="105">
        <v>274.22999999999996</v>
      </c>
    </row>
    <row r="33" spans="2:3" x14ac:dyDescent="0.2">
      <c r="B33" s="89" t="s">
        <v>315</v>
      </c>
      <c r="C33" s="105">
        <v>80.069999999999993</v>
      </c>
    </row>
    <row r="34" spans="2:3" x14ac:dyDescent="0.2">
      <c r="B34" s="89" t="s">
        <v>397</v>
      </c>
      <c r="C34" s="105">
        <v>155.51</v>
      </c>
    </row>
    <row r="35" spans="2:3" x14ac:dyDescent="0.2">
      <c r="B35" s="89" t="s">
        <v>420</v>
      </c>
      <c r="C35" s="105">
        <v>27.08</v>
      </c>
    </row>
    <row r="36" spans="2:3" x14ac:dyDescent="0.2">
      <c r="B36" s="89" t="s">
        <v>399</v>
      </c>
      <c r="C36" s="105">
        <v>5.89</v>
      </c>
    </row>
    <row r="37" spans="2:3" x14ac:dyDescent="0.2">
      <c r="B37" s="89" t="s">
        <v>421</v>
      </c>
      <c r="C37" s="105">
        <v>5.68</v>
      </c>
    </row>
  </sheetData>
  <mergeCells count="3">
    <mergeCell ref="B1:K1"/>
    <mergeCell ref="B3:K3"/>
    <mergeCell ref="B5:K5"/>
  </mergeCells>
  <hyperlinks>
    <hyperlink ref="B1:J1" location="Cuprins_ro!B44" display="III. Datoria externă brută la 31.03.2023 (date provizorii)" xr:uid="{00000000-0004-0000-2D00-000000000000}"/>
    <hyperlink ref="B1:K1" location="Cuprins_ro!B40" display="III. Datoria externă brută la 31.03.2024 (date provizorii)" xr:uid="{00000000-0004-0000-2D00-000003000000}"/>
  </hyperlinks>
  <pageMargins left="0.7" right="0.7" top="0.75" bottom="0.75" header="0.3" footer="0.3"/>
  <pageSetup paperSize="9" orientation="portrait" horizontalDpi="300" verticalDpi="300"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H26"/>
  <sheetViews>
    <sheetView showGridLines="0" showRowColHeaders="0" zoomScaleNormal="100" workbookViewId="0"/>
  </sheetViews>
  <sheetFormatPr defaultRowHeight="12" x14ac:dyDescent="0.2"/>
  <cols>
    <col min="1" max="1" width="5.7109375" style="79" customWidth="1"/>
    <col min="2" max="2" width="67.28515625" style="79" customWidth="1"/>
    <col min="3" max="7" width="8" style="79" customWidth="1"/>
    <col min="8" max="8" width="8.140625" style="79" customWidth="1"/>
    <col min="9" max="16384" width="9.140625" style="79"/>
  </cols>
  <sheetData>
    <row r="1" spans="2:8" s="101" customFormat="1" ht="15.75" x14ac:dyDescent="0.25">
      <c r="B1" s="685" t="s">
        <v>134</v>
      </c>
      <c r="C1" s="685"/>
      <c r="D1" s="685"/>
      <c r="E1" s="685"/>
      <c r="F1" s="685"/>
      <c r="G1" s="685"/>
      <c r="H1" s="685"/>
    </row>
    <row r="3" spans="2:8" s="11" customFormat="1" ht="14.25" x14ac:dyDescent="0.2">
      <c r="B3" s="557" t="s">
        <v>151</v>
      </c>
      <c r="C3" s="557"/>
      <c r="D3" s="557"/>
      <c r="E3" s="557"/>
      <c r="F3" s="557"/>
      <c r="G3" s="557"/>
      <c r="H3" s="557"/>
    </row>
    <row r="4" spans="2:8" ht="3.75" customHeight="1" thickBot="1" x14ac:dyDescent="0.25"/>
    <row r="5" spans="2:8" ht="12.75" thickBot="1" x14ac:dyDescent="0.25">
      <c r="B5" s="305"/>
      <c r="C5" s="727">
        <v>2023</v>
      </c>
      <c r="D5" s="728"/>
      <c r="E5" s="728"/>
      <c r="F5" s="729"/>
      <c r="G5" s="727">
        <v>2024</v>
      </c>
      <c r="H5" s="729"/>
    </row>
    <row r="6" spans="2:8" ht="12.75" thickBot="1" x14ac:dyDescent="0.25">
      <c r="B6" s="497"/>
      <c r="C6" s="482" t="s">
        <v>98</v>
      </c>
      <c r="D6" s="480" t="s">
        <v>99</v>
      </c>
      <c r="E6" s="480" t="s">
        <v>100</v>
      </c>
      <c r="F6" s="480" t="s">
        <v>101</v>
      </c>
      <c r="G6" s="481" t="s">
        <v>98</v>
      </c>
      <c r="H6" s="480" t="s">
        <v>1</v>
      </c>
    </row>
    <row r="7" spans="2:8" ht="13.5" thickTop="1" thickBot="1" x14ac:dyDescent="0.25">
      <c r="B7" s="499" t="s">
        <v>422</v>
      </c>
      <c r="C7" s="500">
        <v>282.39999999999998</v>
      </c>
      <c r="D7" s="500">
        <v>245.26</v>
      </c>
      <c r="E7" s="500">
        <v>247.08</v>
      </c>
      <c r="F7" s="500">
        <v>284.88</v>
      </c>
      <c r="G7" s="500">
        <v>256.94</v>
      </c>
      <c r="H7" s="501">
        <v>242.32</v>
      </c>
    </row>
    <row r="8" spans="2:8" ht="13.5" thickTop="1" thickBot="1" x14ac:dyDescent="0.25">
      <c r="B8" s="308" t="s">
        <v>385</v>
      </c>
      <c r="C8" s="309">
        <v>204.56</v>
      </c>
      <c r="D8" s="309">
        <v>173.19</v>
      </c>
      <c r="E8" s="309">
        <v>174.73</v>
      </c>
      <c r="F8" s="309">
        <v>210.52</v>
      </c>
      <c r="G8" s="309">
        <v>182.05</v>
      </c>
      <c r="H8" s="310">
        <v>181.06981984999999</v>
      </c>
    </row>
    <row r="9" spans="2:8" ht="12.75" thickBot="1" x14ac:dyDescent="0.25">
      <c r="B9" s="324" t="s">
        <v>148</v>
      </c>
      <c r="C9" s="312">
        <v>204.56</v>
      </c>
      <c r="D9" s="312">
        <v>173.19</v>
      </c>
      <c r="E9" s="312">
        <v>174.73</v>
      </c>
      <c r="F9" s="312">
        <v>210.52</v>
      </c>
      <c r="G9" s="312">
        <v>182.05</v>
      </c>
      <c r="H9" s="313">
        <v>181.06981984999999</v>
      </c>
    </row>
    <row r="10" spans="2:8" ht="12.75" thickBot="1" x14ac:dyDescent="0.25">
      <c r="B10" s="308" t="s">
        <v>387</v>
      </c>
      <c r="C10" s="309">
        <v>77.840241935000009</v>
      </c>
      <c r="D10" s="309">
        <v>72.065108327999994</v>
      </c>
      <c r="E10" s="309">
        <v>72.34709157799999</v>
      </c>
      <c r="F10" s="309">
        <v>74.363480053000004</v>
      </c>
      <c r="G10" s="309">
        <v>74.889203961999996</v>
      </c>
      <c r="H10" s="310">
        <v>61.252780006000009</v>
      </c>
    </row>
    <row r="11" spans="2:8" ht="12.75" thickBot="1" x14ac:dyDescent="0.25">
      <c r="B11" s="311" t="s">
        <v>220</v>
      </c>
      <c r="C11" s="312">
        <v>77.840241935000009</v>
      </c>
      <c r="D11" s="312">
        <v>72.065108327999994</v>
      </c>
      <c r="E11" s="312">
        <v>72.34709157799999</v>
      </c>
      <c r="F11" s="312">
        <v>74.363480053000004</v>
      </c>
      <c r="G11" s="312">
        <v>74.889203961999996</v>
      </c>
      <c r="H11" s="313">
        <v>61.252780006000009</v>
      </c>
    </row>
    <row r="12" spans="2:8" ht="12.75" thickBot="1" x14ac:dyDescent="0.25">
      <c r="B12" s="326" t="s">
        <v>338</v>
      </c>
      <c r="C12" s="320">
        <v>2904.3409725745723</v>
      </c>
      <c r="D12" s="320">
        <v>2888.7630046396798</v>
      </c>
      <c r="E12" s="320">
        <v>2779.9575717994048</v>
      </c>
      <c r="F12" s="320">
        <v>2694.0484027464991</v>
      </c>
      <c r="G12" s="320">
        <v>2758.4790586776703</v>
      </c>
      <c r="H12" s="321">
        <v>2598.7425692200527</v>
      </c>
    </row>
    <row r="13" spans="2:8" ht="12.75" thickBot="1" x14ac:dyDescent="0.25">
      <c r="B13" s="308" t="s">
        <v>385</v>
      </c>
      <c r="C13" s="309">
        <v>2289.2099999999996</v>
      </c>
      <c r="D13" s="309">
        <v>2342.2976292031999</v>
      </c>
      <c r="E13" s="309">
        <v>2211.1979675356997</v>
      </c>
      <c r="F13" s="309">
        <v>2166.6299999999997</v>
      </c>
      <c r="G13" s="309">
        <v>2182.54</v>
      </c>
      <c r="H13" s="310">
        <v>2081.0709999999999</v>
      </c>
    </row>
    <row r="14" spans="2:8" ht="12.75" thickBot="1" x14ac:dyDescent="0.25">
      <c r="B14" s="322" t="s">
        <v>148</v>
      </c>
      <c r="C14" s="312">
        <v>1.47</v>
      </c>
      <c r="D14" s="312">
        <v>7.97</v>
      </c>
      <c r="E14" s="312">
        <v>1.75</v>
      </c>
      <c r="F14" s="312">
        <v>0.89999999999999991</v>
      </c>
      <c r="G14" s="312">
        <v>1.21</v>
      </c>
      <c r="H14" s="313">
        <v>1.5109999999999999</v>
      </c>
    </row>
    <row r="15" spans="2:8" ht="12.75" thickBot="1" x14ac:dyDescent="0.25">
      <c r="B15" s="311" t="s">
        <v>220</v>
      </c>
      <c r="C15" s="312">
        <v>61.920000000000009</v>
      </c>
      <c r="D15" s="312">
        <v>61.390000000000008</v>
      </c>
      <c r="E15" s="312">
        <v>63.099999999999994</v>
      </c>
      <c r="F15" s="312">
        <v>64.56</v>
      </c>
      <c r="G15" s="312">
        <v>64.19</v>
      </c>
      <c r="H15" s="313">
        <v>63.690000000000005</v>
      </c>
    </row>
    <row r="16" spans="2:8" ht="12.75" thickBot="1" x14ac:dyDescent="0.25">
      <c r="B16" s="324" t="s">
        <v>221</v>
      </c>
      <c r="C16" s="312">
        <v>2171.08</v>
      </c>
      <c r="D16" s="312">
        <v>2219.1976292032</v>
      </c>
      <c r="E16" s="312">
        <v>2093.6079675357</v>
      </c>
      <c r="F16" s="312">
        <v>2049.4299999999998</v>
      </c>
      <c r="G16" s="312">
        <v>2066.4</v>
      </c>
      <c r="H16" s="313">
        <v>1966.1299999999999</v>
      </c>
    </row>
    <row r="17" spans="2:8" ht="12.75" thickBot="1" x14ac:dyDescent="0.25">
      <c r="B17" s="324" t="s">
        <v>423</v>
      </c>
      <c r="C17" s="312">
        <v>54.739999999999888</v>
      </c>
      <c r="D17" s="312">
        <v>53.74</v>
      </c>
      <c r="E17" s="312">
        <v>52.739999999999895</v>
      </c>
      <c r="F17" s="312">
        <v>51.739999999999881</v>
      </c>
      <c r="G17" s="312">
        <v>50.739999999999995</v>
      </c>
      <c r="H17" s="313">
        <v>49.739999999999888</v>
      </c>
    </row>
    <row r="18" spans="2:8" ht="12.75" thickBot="1" x14ac:dyDescent="0.25">
      <c r="B18" s="308" t="s">
        <v>387</v>
      </c>
      <c r="C18" s="309">
        <v>615.13097257457275</v>
      </c>
      <c r="D18" s="309">
        <v>546.46537543647992</v>
      </c>
      <c r="E18" s="309">
        <v>568.75960426370489</v>
      </c>
      <c r="F18" s="309">
        <v>527.41840274649917</v>
      </c>
      <c r="G18" s="309">
        <v>575.93905867767023</v>
      </c>
      <c r="H18" s="310">
        <v>517.67156922005267</v>
      </c>
    </row>
    <row r="19" spans="2:8" ht="12.75" thickBot="1" x14ac:dyDescent="0.25">
      <c r="B19" s="311" t="s">
        <v>220</v>
      </c>
      <c r="C19" s="312">
        <v>615.13097257457275</v>
      </c>
      <c r="D19" s="312">
        <v>546.46537543647992</v>
      </c>
      <c r="E19" s="312">
        <v>568.75960426370489</v>
      </c>
      <c r="F19" s="312">
        <v>527.41840274649917</v>
      </c>
      <c r="G19" s="312">
        <v>575.93905867767023</v>
      </c>
      <c r="H19" s="313">
        <v>517.67156922005267</v>
      </c>
    </row>
    <row r="20" spans="2:8" ht="12.75" thickBot="1" x14ac:dyDescent="0.25">
      <c r="B20" s="323" t="s">
        <v>149</v>
      </c>
      <c r="C20" s="320">
        <v>494.14878860709018</v>
      </c>
      <c r="D20" s="320">
        <v>512.3390388000887</v>
      </c>
      <c r="E20" s="320">
        <v>505.85143923877894</v>
      </c>
      <c r="F20" s="320">
        <v>518.99259164156047</v>
      </c>
      <c r="G20" s="320">
        <v>483.91230938490594</v>
      </c>
      <c r="H20" s="321">
        <v>416.67252012294273</v>
      </c>
    </row>
    <row r="21" spans="2:8" ht="12.75" thickBot="1" x14ac:dyDescent="0.25">
      <c r="B21" s="308" t="s">
        <v>385</v>
      </c>
      <c r="C21" s="309">
        <v>287.36</v>
      </c>
      <c r="D21" s="309">
        <v>293.01</v>
      </c>
      <c r="E21" s="309">
        <v>294.12</v>
      </c>
      <c r="F21" s="309">
        <v>306.16000000000003</v>
      </c>
      <c r="G21" s="309">
        <v>300.7</v>
      </c>
      <c r="H21" s="310">
        <v>301.86</v>
      </c>
    </row>
    <row r="22" spans="2:8" ht="24.75" thickBot="1" x14ac:dyDescent="0.25">
      <c r="B22" s="324" t="s">
        <v>424</v>
      </c>
      <c r="C22" s="312">
        <v>287.36</v>
      </c>
      <c r="D22" s="312">
        <v>293.01</v>
      </c>
      <c r="E22" s="312">
        <v>294.12</v>
      </c>
      <c r="F22" s="312">
        <v>306.16000000000003</v>
      </c>
      <c r="G22" s="312">
        <v>300.7</v>
      </c>
      <c r="H22" s="313">
        <v>301.86</v>
      </c>
    </row>
    <row r="23" spans="2:8" ht="12.75" thickBot="1" x14ac:dyDescent="0.25">
      <c r="B23" s="308" t="s">
        <v>387</v>
      </c>
      <c r="C23" s="309">
        <v>206.78878860709017</v>
      </c>
      <c r="D23" s="309">
        <v>219.3290388000888</v>
      </c>
      <c r="E23" s="309">
        <v>211.73143923877899</v>
      </c>
      <c r="F23" s="309">
        <v>212.8325916415605</v>
      </c>
      <c r="G23" s="309">
        <v>183.21230938490589</v>
      </c>
      <c r="H23" s="310">
        <v>114.81252012294271</v>
      </c>
    </row>
    <row r="24" spans="2:8" ht="24.75" thickBot="1" x14ac:dyDescent="0.25">
      <c r="B24" s="324" t="s">
        <v>424</v>
      </c>
      <c r="C24" s="312">
        <v>206.78878860709017</v>
      </c>
      <c r="D24" s="312">
        <v>219.3290388000888</v>
      </c>
      <c r="E24" s="312">
        <v>211.73143923877899</v>
      </c>
      <c r="F24" s="312">
        <v>212.8325916415605</v>
      </c>
      <c r="G24" s="312">
        <v>183.21230938490589</v>
      </c>
      <c r="H24" s="313">
        <v>114.81252012294271</v>
      </c>
    </row>
    <row r="25" spans="2:8" x14ac:dyDescent="0.2">
      <c r="B25" s="325" t="s">
        <v>144</v>
      </c>
      <c r="C25" s="318">
        <v>3680.8900031166622</v>
      </c>
      <c r="D25" s="318">
        <v>3646.3571517677688</v>
      </c>
      <c r="E25" s="318">
        <v>3532.8861026161835</v>
      </c>
      <c r="F25" s="318">
        <v>3497.9244744410594</v>
      </c>
      <c r="G25" s="318">
        <v>3499.3305720245767</v>
      </c>
      <c r="H25" s="306">
        <v>3257.7376891989957</v>
      </c>
    </row>
    <row r="26" spans="2:8" x14ac:dyDescent="0.2">
      <c r="B26" s="498" t="s">
        <v>438</v>
      </c>
    </row>
  </sheetData>
  <mergeCells count="4">
    <mergeCell ref="C5:F5"/>
    <mergeCell ref="G5:H5"/>
    <mergeCell ref="B1:H1"/>
    <mergeCell ref="B3:H3"/>
  </mergeCells>
  <hyperlinks>
    <hyperlink ref="B1:H1" location="Cuprins_ro!B40" display="III. Datoria externă brută la 31.03.2024 (date provizorii)" xr:uid="{00000000-0004-0000-2E00-000000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H35"/>
  <sheetViews>
    <sheetView showGridLines="0" showRowColHeaders="0" zoomScaleNormal="100" workbookViewId="0"/>
  </sheetViews>
  <sheetFormatPr defaultColWidth="9.140625" defaultRowHeight="10.5" x14ac:dyDescent="0.15"/>
  <cols>
    <col min="1" max="1" width="5.7109375" style="19" customWidth="1"/>
    <col min="2" max="2" width="56.5703125" style="19" customWidth="1"/>
    <col min="3" max="8" width="9" style="19" customWidth="1"/>
    <col min="9" max="16384" width="9.140625" style="19"/>
  </cols>
  <sheetData>
    <row r="1" spans="2:8" s="11" customFormat="1" ht="14.25" x14ac:dyDescent="0.2">
      <c r="B1" s="534" t="s">
        <v>94</v>
      </c>
      <c r="C1" s="534"/>
      <c r="D1" s="534"/>
      <c r="E1" s="534"/>
      <c r="F1" s="534"/>
      <c r="G1" s="534"/>
      <c r="H1" s="534"/>
    </row>
    <row r="2" spans="2:8" ht="11.25" customHeight="1" x14ac:dyDescent="0.15">
      <c r="B2" s="557"/>
      <c r="C2" s="557"/>
      <c r="D2" s="557"/>
      <c r="E2" s="557"/>
      <c r="F2" s="557"/>
      <c r="G2" s="557"/>
      <c r="H2" s="557"/>
    </row>
    <row r="3" spans="2:8" s="29" customFormat="1" ht="30" customHeight="1" x14ac:dyDescent="0.25">
      <c r="B3" s="558" t="s">
        <v>165</v>
      </c>
      <c r="C3" s="558"/>
      <c r="D3" s="558"/>
      <c r="E3" s="558"/>
      <c r="F3" s="558"/>
      <c r="G3" s="558"/>
      <c r="H3" s="558"/>
    </row>
    <row r="4" spans="2:8" ht="5.0999999999999996" customHeight="1" x14ac:dyDescent="0.15">
      <c r="B4" s="221"/>
      <c r="C4" s="221"/>
      <c r="D4" s="221"/>
      <c r="E4" s="221"/>
      <c r="F4" s="221"/>
      <c r="G4" s="221"/>
      <c r="H4" s="221"/>
    </row>
    <row r="5" spans="2:8" s="222" customFormat="1" ht="14.25" x14ac:dyDescent="0.2">
      <c r="B5" s="559" t="s">
        <v>93</v>
      </c>
      <c r="C5" s="559"/>
      <c r="D5" s="559"/>
      <c r="E5" s="559"/>
      <c r="F5" s="559"/>
      <c r="G5" s="559"/>
      <c r="H5" s="559"/>
    </row>
    <row r="29" spans="2:8" x14ac:dyDescent="0.15">
      <c r="B29" s="294" t="s">
        <v>183</v>
      </c>
    </row>
    <row r="30" spans="2:8" ht="11.25" customHeight="1" x14ac:dyDescent="0.15">
      <c r="B30" s="553"/>
      <c r="C30" s="555">
        <v>2023</v>
      </c>
      <c r="D30" s="556"/>
      <c r="E30" s="556"/>
      <c r="F30" s="556"/>
      <c r="G30" s="551">
        <v>2024</v>
      </c>
      <c r="H30" s="552"/>
    </row>
    <row r="31" spans="2:8" x14ac:dyDescent="0.15">
      <c r="B31" s="554"/>
      <c r="C31" s="223" t="s">
        <v>0</v>
      </c>
      <c r="D31" s="223" t="s">
        <v>1</v>
      </c>
      <c r="E31" s="223" t="s">
        <v>2</v>
      </c>
      <c r="F31" s="223" t="s">
        <v>3</v>
      </c>
      <c r="G31" s="223" t="s">
        <v>0</v>
      </c>
      <c r="H31" s="223" t="s">
        <v>1</v>
      </c>
    </row>
    <row r="32" spans="2:8" x14ac:dyDescent="0.15">
      <c r="B32" s="224" t="s">
        <v>205</v>
      </c>
      <c r="C32" s="256">
        <v>-493.09000000000015</v>
      </c>
      <c r="D32" s="256">
        <v>-386.88999999999942</v>
      </c>
      <c r="E32" s="256">
        <v>-553.79</v>
      </c>
      <c r="F32" s="256">
        <v>-459.46000000000049</v>
      </c>
      <c r="G32" s="256">
        <v>-444.04000000000042</v>
      </c>
      <c r="H32" s="257">
        <v>-697.86999999999989</v>
      </c>
    </row>
    <row r="33" spans="2:8" x14ac:dyDescent="0.15">
      <c r="B33" s="225" t="s">
        <v>206</v>
      </c>
      <c r="C33" s="259">
        <v>14.17</v>
      </c>
      <c r="D33" s="259">
        <v>25.089999999999996</v>
      </c>
      <c r="E33" s="259">
        <v>24.97</v>
      </c>
      <c r="F33" s="259">
        <v>17.62</v>
      </c>
      <c r="G33" s="259">
        <v>13.420000000000002</v>
      </c>
      <c r="H33" s="260">
        <v>15.69</v>
      </c>
    </row>
    <row r="34" spans="2:8" x14ac:dyDescent="0.15">
      <c r="B34" s="225" t="s">
        <v>207</v>
      </c>
      <c r="C34" s="258">
        <v>-405.37999999999994</v>
      </c>
      <c r="D34" s="258">
        <v>-301.77999999999997</v>
      </c>
      <c r="E34" s="258">
        <v>-481.94999999999987</v>
      </c>
      <c r="F34" s="258">
        <v>-462.31999999999994</v>
      </c>
      <c r="G34" s="258">
        <v>-526.16</v>
      </c>
      <c r="H34" s="258">
        <v>-530.24</v>
      </c>
    </row>
    <row r="35" spans="2:8" x14ac:dyDescent="0.15">
      <c r="B35" s="226" t="s">
        <v>208</v>
      </c>
      <c r="C35" s="165">
        <v>73.540000000000191</v>
      </c>
      <c r="D35" s="165">
        <v>60.01999999999947</v>
      </c>
      <c r="E35" s="165">
        <v>46.870000000000061</v>
      </c>
      <c r="F35" s="165">
        <v>-20.47999999999945</v>
      </c>
      <c r="G35" s="258">
        <v>-95.539999999999594</v>
      </c>
      <c r="H35" s="258">
        <v>151.93999999999983</v>
      </c>
    </row>
  </sheetData>
  <mergeCells count="7">
    <mergeCell ref="B1:H1"/>
    <mergeCell ref="G30:H30"/>
    <mergeCell ref="B30:B31"/>
    <mergeCell ref="C30:F30"/>
    <mergeCell ref="B2:H2"/>
    <mergeCell ref="B3:H3"/>
    <mergeCell ref="B5:H5"/>
  </mergeCells>
  <hyperlinks>
    <hyperlink ref="B1:C1" location="Cuprins_ro!B4" display="I. Balanța de plăți a Republicii Moldova în trimestrul I 2023 (date provizorii)" xr:uid="{00000000-0004-0000-0600-000000000000}"/>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B1:H24"/>
  <sheetViews>
    <sheetView showGridLines="0" showRowColHeaders="0" zoomScaleNormal="100" workbookViewId="0"/>
  </sheetViews>
  <sheetFormatPr defaultRowHeight="14.25" x14ac:dyDescent="0.2"/>
  <cols>
    <col min="1" max="1" width="5.7109375" style="11" customWidth="1"/>
    <col min="2" max="2" width="51.7109375" style="11" customWidth="1"/>
    <col min="3" max="8" width="8.85546875" style="11" customWidth="1"/>
    <col min="9" max="16384" width="9.140625" style="11"/>
  </cols>
  <sheetData>
    <row r="1" spans="2:8" x14ac:dyDescent="0.2">
      <c r="B1" s="534" t="s">
        <v>94</v>
      </c>
      <c r="C1" s="534"/>
      <c r="D1" s="534"/>
      <c r="E1" s="534"/>
      <c r="F1" s="534"/>
      <c r="G1" s="534"/>
      <c r="H1" s="534"/>
    </row>
    <row r="2" spans="2:8" ht="11.25" customHeight="1" x14ac:dyDescent="0.2"/>
    <row r="3" spans="2:8" x14ac:dyDescent="0.2">
      <c r="B3" s="560" t="s">
        <v>54</v>
      </c>
      <c r="C3" s="560"/>
      <c r="D3" s="560"/>
      <c r="E3" s="560"/>
      <c r="F3" s="560"/>
      <c r="G3" s="560"/>
      <c r="H3" s="560"/>
    </row>
    <row r="4" spans="2:8" ht="5.0999999999999996" customHeight="1" x14ac:dyDescent="0.2">
      <c r="B4" s="22"/>
    </row>
    <row r="5" spans="2:8" ht="11.25" customHeight="1" thickBot="1" x14ac:dyDescent="0.25">
      <c r="B5" s="510"/>
      <c r="C5" s="561">
        <v>2023</v>
      </c>
      <c r="D5" s="538"/>
      <c r="E5" s="538"/>
      <c r="F5" s="539"/>
      <c r="G5" s="541">
        <v>2024</v>
      </c>
      <c r="H5" s="538"/>
    </row>
    <row r="6" spans="2:8" ht="11.25" customHeight="1" thickBot="1" x14ac:dyDescent="0.25">
      <c r="B6" s="510"/>
      <c r="C6" s="511" t="s">
        <v>98</v>
      </c>
      <c r="D6" s="512" t="s">
        <v>99</v>
      </c>
      <c r="E6" s="512" t="s">
        <v>100</v>
      </c>
      <c r="F6" s="512" t="s">
        <v>101</v>
      </c>
      <c r="G6" s="477" t="s">
        <v>98</v>
      </c>
      <c r="H6" s="478" t="s">
        <v>1</v>
      </c>
    </row>
    <row r="7" spans="2:8" ht="11.25" customHeight="1" thickTop="1" thickBot="1" x14ac:dyDescent="0.25">
      <c r="B7" s="508" t="s">
        <v>442</v>
      </c>
      <c r="C7" s="509">
        <v>-493.09</v>
      </c>
      <c r="D7" s="509">
        <v>-386.89</v>
      </c>
      <c r="E7" s="509">
        <v>-553.79</v>
      </c>
      <c r="F7" s="509">
        <v>-459.46</v>
      </c>
      <c r="G7" s="509">
        <v>-444.04</v>
      </c>
      <c r="H7" s="509">
        <v>-697.87</v>
      </c>
    </row>
    <row r="8" spans="2:8" s="79" customFormat="1" ht="13.5" thickTop="1" thickBot="1" x14ac:dyDescent="0.25">
      <c r="B8" s="346" t="s">
        <v>209</v>
      </c>
      <c r="C8" s="347">
        <v>-1231.26</v>
      </c>
      <c r="D8" s="347">
        <v>-1058.56</v>
      </c>
      <c r="E8" s="347">
        <v>-1294.21</v>
      </c>
      <c r="F8" s="347">
        <v>-1285.06</v>
      </c>
      <c r="G8" s="347">
        <v>-1096.68</v>
      </c>
      <c r="H8" s="348">
        <v>-1372.91</v>
      </c>
    </row>
    <row r="9" spans="2:8" s="79" customFormat="1" ht="13.5" thickTop="1" thickBot="1" x14ac:dyDescent="0.25">
      <c r="B9" s="346" t="s">
        <v>210</v>
      </c>
      <c r="C9" s="347">
        <v>270.48</v>
      </c>
      <c r="D9" s="347">
        <v>191.2</v>
      </c>
      <c r="E9" s="347">
        <v>182.32</v>
      </c>
      <c r="F9" s="347">
        <v>250.9</v>
      </c>
      <c r="G9" s="347">
        <v>208.58</v>
      </c>
      <c r="H9" s="349">
        <v>246.2</v>
      </c>
    </row>
    <row r="10" spans="2:8" s="79" customFormat="1" ht="13.5" thickTop="1" thickBot="1" x14ac:dyDescent="0.25">
      <c r="B10" s="346" t="s">
        <v>211</v>
      </c>
      <c r="C10" s="347">
        <v>68.12</v>
      </c>
      <c r="D10" s="347">
        <v>68.45</v>
      </c>
      <c r="E10" s="347">
        <v>41.59</v>
      </c>
      <c r="F10" s="347">
        <v>88.59</v>
      </c>
      <c r="G10" s="347">
        <v>80.16</v>
      </c>
      <c r="H10" s="349">
        <v>35.54</v>
      </c>
    </row>
    <row r="11" spans="2:8" s="79" customFormat="1" ht="13.5" thickTop="1" thickBot="1" x14ac:dyDescent="0.25">
      <c r="B11" s="346" t="s">
        <v>212</v>
      </c>
      <c r="C11" s="347">
        <v>399.57</v>
      </c>
      <c r="D11" s="347">
        <v>412.02</v>
      </c>
      <c r="E11" s="347">
        <v>516.51</v>
      </c>
      <c r="F11" s="347">
        <v>486.11</v>
      </c>
      <c r="G11" s="347">
        <v>363.9</v>
      </c>
      <c r="H11" s="349">
        <v>393.3</v>
      </c>
    </row>
    <row r="12" spans="2:8" s="79" customFormat="1" ht="13.5" thickTop="1" thickBot="1" x14ac:dyDescent="0.25">
      <c r="B12" s="350" t="s">
        <v>213</v>
      </c>
      <c r="C12" s="351">
        <v>14.17</v>
      </c>
      <c r="D12" s="351">
        <v>25.09</v>
      </c>
      <c r="E12" s="351">
        <v>24.97</v>
      </c>
      <c r="F12" s="351">
        <v>17.62</v>
      </c>
      <c r="G12" s="351">
        <v>13.42</v>
      </c>
      <c r="H12" s="352">
        <v>15.69</v>
      </c>
    </row>
    <row r="13" spans="2:8" s="79" customFormat="1" ht="13.5" thickTop="1" thickBot="1" x14ac:dyDescent="0.25">
      <c r="B13" s="350" t="s">
        <v>214</v>
      </c>
      <c r="C13" s="351">
        <v>-478.92</v>
      </c>
      <c r="D13" s="351">
        <v>-361.8</v>
      </c>
      <c r="E13" s="351">
        <v>-528.82000000000005</v>
      </c>
      <c r="F13" s="351">
        <v>-441.84</v>
      </c>
      <c r="G13" s="351">
        <v>-430.62</v>
      </c>
      <c r="H13" s="352">
        <v>-682.18</v>
      </c>
    </row>
    <row r="14" spans="2:8" s="79" customFormat="1" ht="13.5" thickTop="1" thickBot="1" x14ac:dyDescent="0.25">
      <c r="B14" s="350" t="s">
        <v>215</v>
      </c>
      <c r="C14" s="351">
        <v>-405.38</v>
      </c>
      <c r="D14" s="351">
        <v>-301.77999999999997</v>
      </c>
      <c r="E14" s="351">
        <v>-481.95</v>
      </c>
      <c r="F14" s="351">
        <v>-462.32</v>
      </c>
      <c r="G14" s="351">
        <v>-526.16</v>
      </c>
      <c r="H14" s="352">
        <v>-530.24</v>
      </c>
    </row>
    <row r="15" spans="2:8" s="79" customFormat="1" ht="13.5" thickTop="1" thickBot="1" x14ac:dyDescent="0.25">
      <c r="B15" s="346" t="s">
        <v>216</v>
      </c>
      <c r="C15" s="347">
        <v>-131.08000000000001</v>
      </c>
      <c r="D15" s="347">
        <v>-61.46</v>
      </c>
      <c r="E15" s="347">
        <v>-105.91</v>
      </c>
      <c r="F15" s="347">
        <v>-43.14</v>
      </c>
      <c r="G15" s="347">
        <v>-35.85</v>
      </c>
      <c r="H15" s="349">
        <v>-69.540000000000006</v>
      </c>
    </row>
    <row r="16" spans="2:8" s="79" customFormat="1" ht="13.5" thickTop="1" thickBot="1" x14ac:dyDescent="0.25">
      <c r="B16" s="346" t="s">
        <v>217</v>
      </c>
      <c r="C16" s="347">
        <v>0.73</v>
      </c>
      <c r="D16" s="347">
        <v>0.2</v>
      </c>
      <c r="E16" s="347">
        <v>0.3</v>
      </c>
      <c r="F16" s="347">
        <v>8.15</v>
      </c>
      <c r="G16" s="347">
        <v>-0.26</v>
      </c>
      <c r="H16" s="349">
        <v>0.2</v>
      </c>
    </row>
    <row r="17" spans="2:8" s="79" customFormat="1" ht="13.5" thickTop="1" thickBot="1" x14ac:dyDescent="0.25">
      <c r="B17" s="346" t="s">
        <v>218</v>
      </c>
      <c r="C17" s="347">
        <v>-430.6</v>
      </c>
      <c r="D17" s="347">
        <v>-488.79</v>
      </c>
      <c r="E17" s="347">
        <v>-412.22</v>
      </c>
      <c r="F17" s="347">
        <v>-878.91</v>
      </c>
      <c r="G17" s="347">
        <v>-497.14</v>
      </c>
      <c r="H17" s="349">
        <v>-370.88</v>
      </c>
    </row>
    <row r="18" spans="2:8" s="79" customFormat="1" ht="13.5" thickTop="1" thickBot="1" x14ac:dyDescent="0.25">
      <c r="B18" s="353" t="s">
        <v>219</v>
      </c>
      <c r="C18" s="354">
        <v>-169.55</v>
      </c>
      <c r="D18" s="354">
        <v>-337.88</v>
      </c>
      <c r="E18" s="354">
        <v>-427.49</v>
      </c>
      <c r="F18" s="354">
        <v>-491.63</v>
      </c>
      <c r="G18" s="354">
        <v>-389.74</v>
      </c>
      <c r="H18" s="355">
        <v>-596.25</v>
      </c>
    </row>
    <row r="19" spans="2:8" s="79" customFormat="1" ht="13.5" thickTop="1" thickBot="1" x14ac:dyDescent="0.25">
      <c r="B19" s="356" t="s">
        <v>220</v>
      </c>
      <c r="C19" s="354">
        <v>-197.01</v>
      </c>
      <c r="D19" s="354">
        <v>-51.65</v>
      </c>
      <c r="E19" s="354">
        <v>42.69</v>
      </c>
      <c r="F19" s="354">
        <v>-306.93</v>
      </c>
      <c r="G19" s="354">
        <v>3.21</v>
      </c>
      <c r="H19" s="355">
        <v>79.63</v>
      </c>
    </row>
    <row r="20" spans="2:8" s="79" customFormat="1" ht="13.5" thickTop="1" thickBot="1" x14ac:dyDescent="0.25">
      <c r="B20" s="353" t="s">
        <v>221</v>
      </c>
      <c r="C20" s="354">
        <v>-64.89</v>
      </c>
      <c r="D20" s="354">
        <v>-100.03</v>
      </c>
      <c r="E20" s="354">
        <v>-28.19</v>
      </c>
      <c r="F20" s="354">
        <v>-81.12</v>
      </c>
      <c r="G20" s="354">
        <v>-111.38</v>
      </c>
      <c r="H20" s="355">
        <v>144.97</v>
      </c>
    </row>
    <row r="21" spans="2:8" s="79" customFormat="1" ht="13.5" thickTop="1" thickBot="1" x14ac:dyDescent="0.25">
      <c r="B21" s="353" t="s">
        <v>222</v>
      </c>
      <c r="C21" s="354">
        <v>0.85</v>
      </c>
      <c r="D21" s="354">
        <v>0.77</v>
      </c>
      <c r="E21" s="354">
        <v>0.77</v>
      </c>
      <c r="F21" s="354">
        <v>0.77</v>
      </c>
      <c r="G21" s="354">
        <v>0.77</v>
      </c>
      <c r="H21" s="355">
        <v>0.77</v>
      </c>
    </row>
    <row r="22" spans="2:8" s="79" customFormat="1" ht="13.5" thickTop="1" thickBot="1" x14ac:dyDescent="0.25">
      <c r="B22" s="346" t="s">
        <v>223</v>
      </c>
      <c r="C22" s="357">
        <v>155.57</v>
      </c>
      <c r="D22" s="357">
        <v>248.27</v>
      </c>
      <c r="E22" s="357">
        <v>35.880000000000003</v>
      </c>
      <c r="F22" s="357">
        <v>451.58</v>
      </c>
      <c r="G22" s="357">
        <v>7.09</v>
      </c>
      <c r="H22" s="358">
        <v>-90.02</v>
      </c>
    </row>
    <row r="23" spans="2:8" s="79" customFormat="1" ht="13.5" thickTop="1" thickBot="1" x14ac:dyDescent="0.25">
      <c r="B23" s="353" t="s">
        <v>208</v>
      </c>
      <c r="C23" s="354">
        <v>73.540000000000006</v>
      </c>
      <c r="D23" s="354">
        <v>60.02</v>
      </c>
      <c r="E23" s="354">
        <v>46.87</v>
      </c>
      <c r="F23" s="354">
        <v>-20.48</v>
      </c>
      <c r="G23" s="354">
        <v>-95.54</v>
      </c>
      <c r="H23" s="355">
        <v>151.94</v>
      </c>
    </row>
    <row r="24" spans="2:8" s="19" customFormat="1" ht="11.25" thickTop="1" x14ac:dyDescent="0.15">
      <c r="B24" s="294" t="s">
        <v>183</v>
      </c>
      <c r="C24" s="441"/>
      <c r="D24" s="441"/>
      <c r="E24" s="441"/>
      <c r="F24" s="441"/>
      <c r="G24" s="441"/>
      <c r="H24" s="441"/>
    </row>
  </sheetData>
  <mergeCells count="4">
    <mergeCell ref="B1:H1"/>
    <mergeCell ref="B3:H3"/>
    <mergeCell ref="C5:F5"/>
    <mergeCell ref="G5:H5"/>
  </mergeCells>
  <hyperlinks>
    <hyperlink ref="B1:C1" location="Cuprins_ro!B4" display="I. Balanța de plăți a Republicii Moldova în trimestrul I 2023 (date provizorii)" xr:uid="{00000000-0004-0000-0700-000000000000}"/>
  </hyperlink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L43"/>
  <sheetViews>
    <sheetView showGridLines="0" showRowColHeaders="0" zoomScaleNormal="100" workbookViewId="0"/>
  </sheetViews>
  <sheetFormatPr defaultRowHeight="14.25" x14ac:dyDescent="0.2"/>
  <cols>
    <col min="1" max="1" width="5.7109375" style="130" customWidth="1"/>
    <col min="2" max="2" width="27.85546875" style="130" customWidth="1"/>
    <col min="3" max="3" width="9.28515625" style="130" bestFit="1" customWidth="1"/>
    <col min="4" max="7" width="9.28515625" style="130" customWidth="1"/>
    <col min="8" max="8" width="9.7109375" style="130" bestFit="1" customWidth="1"/>
    <col min="9" max="16384" width="9.140625" style="130"/>
  </cols>
  <sheetData>
    <row r="1" spans="2:12" x14ac:dyDescent="0.2">
      <c r="B1" s="534" t="s">
        <v>94</v>
      </c>
      <c r="C1" s="534"/>
      <c r="D1" s="534"/>
      <c r="E1" s="534"/>
      <c r="F1" s="534"/>
      <c r="G1" s="534"/>
      <c r="H1" s="534"/>
      <c r="I1" s="534"/>
      <c r="J1" s="534"/>
      <c r="K1" s="534"/>
      <c r="L1" s="534"/>
    </row>
    <row r="2" spans="2:12" ht="11.25" customHeight="1" x14ac:dyDescent="0.2"/>
    <row r="3" spans="2:12" ht="30" customHeight="1" x14ac:dyDescent="0.2">
      <c r="B3" s="565" t="s">
        <v>166</v>
      </c>
      <c r="C3" s="565"/>
      <c r="D3" s="565"/>
      <c r="E3" s="565"/>
      <c r="F3" s="565"/>
      <c r="G3" s="565"/>
      <c r="H3" s="565"/>
      <c r="I3" s="565"/>
      <c r="J3" s="565"/>
      <c r="K3" s="565"/>
      <c r="L3" s="565"/>
    </row>
    <row r="4" spans="2:12" s="131" customFormat="1" ht="8.25" customHeight="1" x14ac:dyDescent="0.2"/>
    <row r="5" spans="2:12" s="442" customFormat="1" x14ac:dyDescent="0.2">
      <c r="B5" s="542" t="s">
        <v>72</v>
      </c>
      <c r="C5" s="542"/>
      <c r="D5" s="542"/>
      <c r="E5" s="542"/>
      <c r="F5" s="542"/>
      <c r="G5" s="542"/>
      <c r="H5" s="542"/>
      <c r="I5" s="542"/>
      <c r="J5" s="542"/>
      <c r="K5" s="542"/>
      <c r="L5" s="542"/>
    </row>
    <row r="30" spans="2:8" s="443" customFormat="1" ht="10.5" x14ac:dyDescent="0.15">
      <c r="B30" s="294" t="s">
        <v>183</v>
      </c>
    </row>
    <row r="31" spans="2:8" ht="15" customHeight="1" x14ac:dyDescent="0.2">
      <c r="B31" s="132"/>
      <c r="C31" s="562">
        <v>2023</v>
      </c>
      <c r="D31" s="563"/>
      <c r="E31" s="563"/>
      <c r="F31" s="564"/>
      <c r="G31" s="562">
        <v>2024</v>
      </c>
      <c r="H31" s="564"/>
    </row>
    <row r="32" spans="2:8" s="443" customFormat="1" ht="10.5" x14ac:dyDescent="0.15">
      <c r="B32" s="133"/>
      <c r="C32" s="133" t="s">
        <v>98</v>
      </c>
      <c r="D32" s="133" t="s">
        <v>99</v>
      </c>
      <c r="E32" s="133" t="s">
        <v>100</v>
      </c>
      <c r="F32" s="133" t="s">
        <v>101</v>
      </c>
      <c r="G32" s="133" t="s">
        <v>98</v>
      </c>
      <c r="H32" s="133" t="s">
        <v>1</v>
      </c>
    </row>
    <row r="33" spans="2:8" s="443" customFormat="1" ht="10.5" x14ac:dyDescent="0.15">
      <c r="B33" s="134" t="s">
        <v>205</v>
      </c>
      <c r="C33" s="513">
        <v>-493.09000000000015</v>
      </c>
      <c r="D33" s="513">
        <v>-386.89</v>
      </c>
      <c r="E33" s="513">
        <v>-553.79</v>
      </c>
      <c r="F33" s="513">
        <v>-459.46</v>
      </c>
      <c r="G33" s="513">
        <v>-444.04000000000042</v>
      </c>
      <c r="H33" s="513">
        <v>-697.86999999999989</v>
      </c>
    </row>
    <row r="34" spans="2:8" s="443" customFormat="1" ht="10.5" x14ac:dyDescent="0.15">
      <c r="B34" s="135" t="s">
        <v>224</v>
      </c>
      <c r="C34" s="514">
        <v>2252.58</v>
      </c>
      <c r="D34" s="514">
        <v>2168.0300000000002</v>
      </c>
      <c r="E34" s="514">
        <v>2383.46</v>
      </c>
      <c r="F34" s="514">
        <v>2411.6799999999998</v>
      </c>
      <c r="G34" s="514">
        <v>2096.6499999999996</v>
      </c>
      <c r="H34" s="514">
        <v>2211.96</v>
      </c>
    </row>
    <row r="35" spans="2:8" s="443" customFormat="1" ht="10.5" x14ac:dyDescent="0.15">
      <c r="B35" s="135" t="s">
        <v>225</v>
      </c>
      <c r="C35" s="514">
        <v>916.37</v>
      </c>
      <c r="D35" s="514">
        <v>799.99</v>
      </c>
      <c r="E35" s="514">
        <v>820.19999999999993</v>
      </c>
      <c r="F35" s="514">
        <v>888.93999999999994</v>
      </c>
      <c r="G35" s="514">
        <v>797.75</v>
      </c>
      <c r="H35" s="514">
        <v>708.74</v>
      </c>
    </row>
    <row r="36" spans="2:8" s="443" customFormat="1" ht="10.5" x14ac:dyDescent="0.15">
      <c r="B36" s="135" t="s">
        <v>210</v>
      </c>
      <c r="C36" s="514">
        <v>591.42999999999995</v>
      </c>
      <c r="D36" s="514">
        <v>577.94999999999993</v>
      </c>
      <c r="E36" s="514">
        <v>640.99</v>
      </c>
      <c r="F36" s="514">
        <v>630.15999999999985</v>
      </c>
      <c r="G36" s="514">
        <v>566.69999999999993</v>
      </c>
      <c r="H36" s="514">
        <v>691.33999999999992</v>
      </c>
    </row>
    <row r="37" spans="2:8" s="443" customFormat="1" ht="10.5" x14ac:dyDescent="0.15">
      <c r="B37" s="135" t="s">
        <v>226</v>
      </c>
      <c r="C37" s="514">
        <v>247.14000000000001</v>
      </c>
      <c r="D37" s="514">
        <v>274.43</v>
      </c>
      <c r="E37" s="514">
        <v>284.52999999999997</v>
      </c>
      <c r="F37" s="514">
        <v>287.95</v>
      </c>
      <c r="G37" s="514">
        <v>259.74</v>
      </c>
      <c r="H37" s="514">
        <v>302.14</v>
      </c>
    </row>
    <row r="38" spans="2:8" s="443" customFormat="1" ht="10.5" x14ac:dyDescent="0.15">
      <c r="B38" s="135" t="s">
        <v>212</v>
      </c>
      <c r="C38" s="514">
        <v>497.64</v>
      </c>
      <c r="D38" s="514">
        <v>515.66</v>
      </c>
      <c r="E38" s="514">
        <v>637.74</v>
      </c>
      <c r="F38" s="514">
        <v>604.63</v>
      </c>
      <c r="G38" s="514">
        <v>472.46000000000004</v>
      </c>
      <c r="H38" s="514">
        <v>509.74</v>
      </c>
    </row>
    <row r="39" spans="2:8" s="443" customFormat="1" ht="10.5" x14ac:dyDescent="0.15">
      <c r="B39" s="135" t="s">
        <v>227</v>
      </c>
      <c r="C39" s="514">
        <v>-2745.67</v>
      </c>
      <c r="D39" s="514">
        <v>-2554.92</v>
      </c>
      <c r="E39" s="514">
        <v>-2937.25</v>
      </c>
      <c r="F39" s="514">
        <v>-2871.14</v>
      </c>
      <c r="G39" s="514">
        <v>-2540.69</v>
      </c>
      <c r="H39" s="514">
        <v>-2909.83</v>
      </c>
    </row>
    <row r="40" spans="2:8" s="443" customFormat="1" ht="10.5" x14ac:dyDescent="0.15">
      <c r="B40" s="135" t="s">
        <v>225</v>
      </c>
      <c r="C40" s="514">
        <v>-2147.63</v>
      </c>
      <c r="D40" s="514">
        <v>-1858.55</v>
      </c>
      <c r="E40" s="514">
        <v>-2114.41</v>
      </c>
      <c r="F40" s="514">
        <v>-2174</v>
      </c>
      <c r="G40" s="514">
        <v>-1894.43</v>
      </c>
      <c r="H40" s="514">
        <v>-2081.65</v>
      </c>
    </row>
    <row r="41" spans="2:8" s="443" customFormat="1" ht="10.5" x14ac:dyDescent="0.15">
      <c r="B41" s="135" t="s">
        <v>210</v>
      </c>
      <c r="C41" s="514">
        <v>-320.95</v>
      </c>
      <c r="D41" s="514">
        <v>-386.75</v>
      </c>
      <c r="E41" s="514">
        <v>-458.67</v>
      </c>
      <c r="F41" s="514">
        <v>-379.26</v>
      </c>
      <c r="G41" s="514">
        <v>-358.12</v>
      </c>
      <c r="H41" s="514">
        <v>-445.14</v>
      </c>
    </row>
    <row r="42" spans="2:8" s="443" customFormat="1" ht="10.5" x14ac:dyDescent="0.15">
      <c r="B42" s="135" t="s">
        <v>226</v>
      </c>
      <c r="C42" s="514">
        <v>-179.02</v>
      </c>
      <c r="D42" s="514">
        <v>-205.98</v>
      </c>
      <c r="E42" s="514">
        <v>-242.94</v>
      </c>
      <c r="F42" s="514">
        <v>-199.36</v>
      </c>
      <c r="G42" s="514">
        <v>-179.58</v>
      </c>
      <c r="H42" s="514">
        <v>-266.60000000000002</v>
      </c>
    </row>
    <row r="43" spans="2:8" s="443" customFormat="1" ht="10.5" x14ac:dyDescent="0.15">
      <c r="B43" s="135" t="s">
        <v>212</v>
      </c>
      <c r="C43" s="514">
        <v>-98.07</v>
      </c>
      <c r="D43" s="514">
        <v>-103.64</v>
      </c>
      <c r="E43" s="514">
        <v>-121.23</v>
      </c>
      <c r="F43" s="514">
        <v>-118.52</v>
      </c>
      <c r="G43" s="514">
        <v>-108.56</v>
      </c>
      <c r="H43" s="514">
        <v>-116.44</v>
      </c>
    </row>
  </sheetData>
  <mergeCells count="5">
    <mergeCell ref="B1:L1"/>
    <mergeCell ref="C31:F31"/>
    <mergeCell ref="B5:L5"/>
    <mergeCell ref="B3:L3"/>
    <mergeCell ref="G31:H31"/>
  </mergeCells>
  <hyperlinks>
    <hyperlink ref="B1:C1" location="Cuprins_ro!B4" display="I. Balanța de plăți a Republicii Moldova în trimestrul I 2023 (date provizorii)" xr:uid="{00000000-0004-0000-0800-000000000000}"/>
  </hyperlinks>
  <pageMargins left="0.7" right="0.7" top="0.75" bottom="0.75" header="0.3" footer="0.3"/>
  <pageSetup paperSize="9" orientation="portrait" r:id="rId1"/>
  <headerFooter>
    <oddHeader xml:space="preserve">&amp;L&amp;8
</oddHeader>
    <oddFooter xml:space="preserve">&amp;L&amp;8
</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B1:I25"/>
  <sheetViews>
    <sheetView showGridLines="0" showRowColHeaders="0" zoomScaleNormal="100" workbookViewId="0"/>
  </sheetViews>
  <sheetFormatPr defaultRowHeight="14.25" x14ac:dyDescent="0.2"/>
  <cols>
    <col min="1" max="1" width="5.7109375" style="11" customWidth="1"/>
    <col min="2" max="2" width="55.5703125" style="11" customWidth="1"/>
    <col min="3" max="8" width="7.5703125" style="11" customWidth="1"/>
    <col min="9" max="9" width="8.42578125" style="11" customWidth="1"/>
    <col min="10" max="16384" width="9.140625" style="11"/>
  </cols>
  <sheetData>
    <row r="1" spans="2:9" x14ac:dyDescent="0.2">
      <c r="B1" s="534" t="s">
        <v>94</v>
      </c>
      <c r="C1" s="534"/>
      <c r="D1" s="534"/>
      <c r="E1" s="534"/>
      <c r="F1" s="534"/>
      <c r="G1" s="534"/>
      <c r="H1" s="534"/>
      <c r="I1" s="534"/>
    </row>
    <row r="2" spans="2:9" ht="11.25" customHeight="1" x14ac:dyDescent="0.2"/>
    <row r="3" spans="2:9" x14ac:dyDescent="0.2">
      <c r="B3" s="569" t="s">
        <v>53</v>
      </c>
      <c r="C3" s="569"/>
      <c r="D3" s="569"/>
      <c r="E3" s="569"/>
      <c r="F3" s="569"/>
      <c r="G3" s="569"/>
      <c r="H3" s="569"/>
      <c r="I3" s="569"/>
    </row>
    <row r="4" spans="2:9" ht="5.0999999999999996" customHeight="1" x14ac:dyDescent="0.2">
      <c r="B4" s="136"/>
    </row>
    <row r="5" spans="2:9" s="19" customFormat="1" ht="12.75" thickBot="1" x14ac:dyDescent="0.2">
      <c r="B5" s="411"/>
      <c r="C5" s="566">
        <v>2023</v>
      </c>
      <c r="D5" s="567"/>
      <c r="E5" s="567"/>
      <c r="F5" s="568"/>
      <c r="G5" s="570">
        <v>2024</v>
      </c>
      <c r="H5" s="567"/>
      <c r="I5" s="573" t="s">
        <v>103</v>
      </c>
    </row>
    <row r="6" spans="2:9" s="19" customFormat="1" ht="12.75" thickBot="1" x14ac:dyDescent="0.2">
      <c r="B6" s="411"/>
      <c r="C6" s="482" t="s">
        <v>98</v>
      </c>
      <c r="D6" s="480" t="s">
        <v>99</v>
      </c>
      <c r="E6" s="480" t="s">
        <v>100</v>
      </c>
      <c r="F6" s="480" t="s">
        <v>101</v>
      </c>
      <c r="G6" s="481" t="s">
        <v>98</v>
      </c>
      <c r="H6" s="480" t="s">
        <v>99</v>
      </c>
      <c r="I6" s="574"/>
    </row>
    <row r="7" spans="2:9" s="19" customFormat="1" ht="12" x14ac:dyDescent="0.15">
      <c r="B7" s="411"/>
      <c r="C7" s="571" t="s">
        <v>9</v>
      </c>
      <c r="D7" s="572"/>
      <c r="E7" s="572"/>
      <c r="F7" s="572"/>
      <c r="G7" s="572"/>
      <c r="H7" s="572"/>
      <c r="I7" s="479" t="s">
        <v>69</v>
      </c>
    </row>
    <row r="8" spans="2:9" s="19" customFormat="1" ht="11.25" thickBot="1" x14ac:dyDescent="0.2">
      <c r="B8" s="137" t="s">
        <v>228</v>
      </c>
      <c r="C8" s="262">
        <v>-14.3</v>
      </c>
      <c r="D8" s="138">
        <v>-9.6999999999999993</v>
      </c>
      <c r="E8" s="138">
        <v>-12.3</v>
      </c>
      <c r="F8" s="138">
        <v>-9.9</v>
      </c>
      <c r="G8" s="138">
        <v>-11.7</v>
      </c>
      <c r="H8" s="263">
        <v>-16.600000000000001</v>
      </c>
      <c r="I8" s="138">
        <v>-6.9</v>
      </c>
    </row>
    <row r="9" spans="2:9" s="19" customFormat="1" ht="12" thickTop="1" thickBot="1" x14ac:dyDescent="0.2">
      <c r="B9" s="128" t="s">
        <v>229</v>
      </c>
      <c r="C9" s="264">
        <v>-28</v>
      </c>
      <c r="D9" s="139">
        <v>-21.8</v>
      </c>
      <c r="E9" s="139">
        <v>-24.7</v>
      </c>
      <c r="F9" s="139">
        <v>-22.2</v>
      </c>
      <c r="G9" s="139">
        <v>-23.4</v>
      </c>
      <c r="H9" s="265">
        <v>-26.8</v>
      </c>
      <c r="I9" s="139">
        <v>-5</v>
      </c>
    </row>
    <row r="10" spans="2:9" s="19" customFormat="1" ht="12" thickTop="1" thickBot="1" x14ac:dyDescent="0.2">
      <c r="B10" s="140" t="s">
        <v>230</v>
      </c>
      <c r="C10" s="266">
        <v>43.9</v>
      </c>
      <c r="D10" s="141">
        <v>34.700000000000003</v>
      </c>
      <c r="E10" s="141">
        <v>32.4</v>
      </c>
      <c r="F10" s="141">
        <v>32.6</v>
      </c>
      <c r="G10" s="141">
        <v>35.9</v>
      </c>
      <c r="H10" s="267">
        <v>33.299999999999997</v>
      </c>
      <c r="I10" s="141">
        <v>-1.4</v>
      </c>
    </row>
    <row r="11" spans="2:9" s="19" customFormat="1" ht="12" thickTop="1" thickBot="1" x14ac:dyDescent="0.2">
      <c r="B11" s="140" t="s">
        <v>231</v>
      </c>
      <c r="C11" s="266">
        <v>71.8</v>
      </c>
      <c r="D11" s="141">
        <v>56.6</v>
      </c>
      <c r="E11" s="141">
        <v>57.1</v>
      </c>
      <c r="F11" s="141">
        <v>54.8</v>
      </c>
      <c r="G11" s="141">
        <v>59.3</v>
      </c>
      <c r="H11" s="267">
        <v>60</v>
      </c>
      <c r="I11" s="141">
        <v>3.4</v>
      </c>
    </row>
    <row r="12" spans="2:9" s="19" customFormat="1" ht="12" thickTop="1" thickBot="1" x14ac:dyDescent="0.2">
      <c r="B12" s="128" t="s">
        <v>232</v>
      </c>
      <c r="C12" s="264">
        <v>2</v>
      </c>
      <c r="D12" s="139">
        <v>1.7</v>
      </c>
      <c r="E12" s="139">
        <v>0.9</v>
      </c>
      <c r="F12" s="139">
        <v>1.9</v>
      </c>
      <c r="G12" s="139">
        <v>2.1</v>
      </c>
      <c r="H12" s="265">
        <v>0.8</v>
      </c>
      <c r="I12" s="139">
        <v>-0.9</v>
      </c>
    </row>
    <row r="13" spans="2:9" s="19" customFormat="1" ht="12" thickTop="1" thickBot="1" x14ac:dyDescent="0.2">
      <c r="B13" s="140" t="s">
        <v>233</v>
      </c>
      <c r="C13" s="266">
        <v>7.2</v>
      </c>
      <c r="D13" s="141">
        <v>6.9</v>
      </c>
      <c r="E13" s="141">
        <v>6.3</v>
      </c>
      <c r="F13" s="141">
        <v>6.2</v>
      </c>
      <c r="G13" s="141">
        <v>6.8</v>
      </c>
      <c r="H13" s="267">
        <v>7.2</v>
      </c>
      <c r="I13" s="141">
        <v>0.3</v>
      </c>
    </row>
    <row r="14" spans="2:9" s="19" customFormat="1" ht="12" thickTop="1" thickBot="1" x14ac:dyDescent="0.2">
      <c r="B14" s="142" t="s">
        <v>234</v>
      </c>
      <c r="C14" s="268">
        <v>6.1</v>
      </c>
      <c r="D14" s="143">
        <v>5.6</v>
      </c>
      <c r="E14" s="143">
        <v>5.0999999999999996</v>
      </c>
      <c r="F14" s="143">
        <v>4.9000000000000004</v>
      </c>
      <c r="G14" s="143">
        <v>5.2</v>
      </c>
      <c r="H14" s="269">
        <v>5.7</v>
      </c>
      <c r="I14" s="143">
        <v>0.1</v>
      </c>
    </row>
    <row r="15" spans="2:9" s="19" customFormat="1" ht="12" thickTop="1" thickBot="1" x14ac:dyDescent="0.2">
      <c r="B15" s="140" t="s">
        <v>235</v>
      </c>
      <c r="C15" s="266">
        <v>5.2</v>
      </c>
      <c r="D15" s="141">
        <v>5.2</v>
      </c>
      <c r="E15" s="141">
        <v>5.4</v>
      </c>
      <c r="F15" s="141">
        <v>4.3</v>
      </c>
      <c r="G15" s="141">
        <v>4.7</v>
      </c>
      <c r="H15" s="267">
        <v>6.3</v>
      </c>
      <c r="I15" s="141">
        <v>1.1000000000000001</v>
      </c>
    </row>
    <row r="16" spans="2:9" s="19" customFormat="1" ht="12" thickTop="1" thickBot="1" x14ac:dyDescent="0.2">
      <c r="B16" s="142" t="s">
        <v>236</v>
      </c>
      <c r="C16" s="270">
        <v>4.4000000000000004</v>
      </c>
      <c r="D16" s="144">
        <v>4.4000000000000004</v>
      </c>
      <c r="E16" s="144">
        <v>4.8</v>
      </c>
      <c r="F16" s="144">
        <v>3.6</v>
      </c>
      <c r="G16" s="144">
        <v>4</v>
      </c>
      <c r="H16" s="271">
        <v>5.6</v>
      </c>
      <c r="I16" s="144">
        <v>1.2</v>
      </c>
    </row>
    <row r="17" spans="2:9" s="19" customFormat="1" ht="12" thickTop="1" thickBot="1" x14ac:dyDescent="0.2">
      <c r="B17" s="128" t="s">
        <v>237</v>
      </c>
      <c r="C17" s="264">
        <v>11.6</v>
      </c>
      <c r="D17" s="139">
        <v>10.4</v>
      </c>
      <c r="E17" s="139">
        <v>11.5</v>
      </c>
      <c r="F17" s="139">
        <v>10.4</v>
      </c>
      <c r="G17" s="139">
        <v>9.6</v>
      </c>
      <c r="H17" s="265">
        <v>9.3000000000000007</v>
      </c>
      <c r="I17" s="139">
        <v>-1.1000000000000001</v>
      </c>
    </row>
    <row r="18" spans="2:9" s="19" customFormat="1" ht="12" thickTop="1" thickBot="1" x14ac:dyDescent="0.2">
      <c r="B18" s="145" t="s">
        <v>238</v>
      </c>
      <c r="C18" s="266">
        <v>14.5</v>
      </c>
      <c r="D18" s="141">
        <v>13</v>
      </c>
      <c r="E18" s="141">
        <v>14.1</v>
      </c>
      <c r="F18" s="141">
        <v>13</v>
      </c>
      <c r="G18" s="141">
        <v>12.4</v>
      </c>
      <c r="H18" s="267">
        <v>12.1</v>
      </c>
      <c r="I18" s="141">
        <v>-0.9</v>
      </c>
    </row>
    <row r="19" spans="2:9" s="19" customFormat="1" ht="12" thickTop="1" thickBot="1" x14ac:dyDescent="0.2">
      <c r="B19" s="142" t="s">
        <v>171</v>
      </c>
      <c r="C19" s="268">
        <v>7.9</v>
      </c>
      <c r="D19" s="143">
        <v>7.5</v>
      </c>
      <c r="E19" s="143">
        <v>6.3</v>
      </c>
      <c r="F19" s="143">
        <v>5.8</v>
      </c>
      <c r="G19" s="143">
        <v>6.6</v>
      </c>
      <c r="H19" s="269">
        <v>6.2</v>
      </c>
      <c r="I19" s="143">
        <v>-1.3</v>
      </c>
    </row>
    <row r="20" spans="2:9" s="19" customFormat="1" ht="12" thickTop="1" thickBot="1" x14ac:dyDescent="0.2">
      <c r="B20" s="142" t="s">
        <v>239</v>
      </c>
      <c r="C20" s="268">
        <v>2.8</v>
      </c>
      <c r="D20" s="143">
        <v>2.1</v>
      </c>
      <c r="E20" s="143">
        <v>4.5</v>
      </c>
      <c r="F20" s="143">
        <v>4</v>
      </c>
      <c r="G20" s="143">
        <v>2.1</v>
      </c>
      <c r="H20" s="269">
        <v>1.8</v>
      </c>
      <c r="I20" s="143">
        <v>-0.3</v>
      </c>
    </row>
    <row r="21" spans="2:9" s="19" customFormat="1" ht="12" thickTop="1" thickBot="1" x14ac:dyDescent="0.2">
      <c r="B21" s="140" t="s">
        <v>240</v>
      </c>
      <c r="C21" s="266">
        <v>2.9</v>
      </c>
      <c r="D21" s="141">
        <v>2.6</v>
      </c>
      <c r="E21" s="141">
        <v>2.7</v>
      </c>
      <c r="F21" s="141">
        <v>2.5</v>
      </c>
      <c r="G21" s="141">
        <v>2.9</v>
      </c>
      <c r="H21" s="267">
        <v>2.8</v>
      </c>
      <c r="I21" s="141">
        <v>0.2</v>
      </c>
    </row>
    <row r="22" spans="2:9" s="19" customFormat="1" ht="12" thickTop="1" thickBot="1" x14ac:dyDescent="0.2">
      <c r="B22" s="128" t="s">
        <v>241</v>
      </c>
      <c r="C22" s="264">
        <v>0.4</v>
      </c>
      <c r="D22" s="139">
        <v>0.6</v>
      </c>
      <c r="E22" s="139">
        <v>0.6</v>
      </c>
      <c r="F22" s="139">
        <v>0.4</v>
      </c>
      <c r="G22" s="139">
        <v>0.4</v>
      </c>
      <c r="H22" s="265">
        <v>0.4</v>
      </c>
      <c r="I22" s="139">
        <v>-0.2</v>
      </c>
    </row>
    <row r="23" spans="2:9" s="19" customFormat="1" ht="11.25" thickTop="1" x14ac:dyDescent="0.15">
      <c r="B23" s="207" t="s">
        <v>242</v>
      </c>
      <c r="C23" s="272">
        <v>-13.9</v>
      </c>
      <c r="D23" s="273">
        <v>-9.1</v>
      </c>
      <c r="E23" s="273">
        <v>-11.7</v>
      </c>
      <c r="F23" s="273">
        <v>-9.5</v>
      </c>
      <c r="G23" s="273">
        <v>-11.3</v>
      </c>
      <c r="H23" s="274">
        <v>-16.2</v>
      </c>
      <c r="I23" s="261">
        <v>-7.1</v>
      </c>
    </row>
    <row r="24" spans="2:9" s="19" customFormat="1" ht="10.5" x14ac:dyDescent="0.15">
      <c r="B24" s="294" t="s">
        <v>183</v>
      </c>
    </row>
    <row r="25" spans="2:9" s="19" customFormat="1" ht="10.5" x14ac:dyDescent="0.15">
      <c r="B25" s="294" t="s">
        <v>243</v>
      </c>
    </row>
  </sheetData>
  <mergeCells count="6">
    <mergeCell ref="C5:F5"/>
    <mergeCell ref="B1:I1"/>
    <mergeCell ref="B3:I3"/>
    <mergeCell ref="G5:H5"/>
    <mergeCell ref="C7:H7"/>
    <mergeCell ref="I5:I6"/>
  </mergeCells>
  <hyperlinks>
    <hyperlink ref="B1:C1" location="Cuprins_ro!B4" display="I. Balanța de plăți a Republicii Moldova în trimestrul I 2023 (date provizorii)" xr:uid="{00000000-0004-0000-0900-000000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B1:H35"/>
  <sheetViews>
    <sheetView showGridLines="0" showRowColHeaders="0" zoomScaleNormal="100" workbookViewId="0"/>
  </sheetViews>
  <sheetFormatPr defaultColWidth="9.140625" defaultRowHeight="14.25" x14ac:dyDescent="0.2"/>
  <cols>
    <col min="1" max="1" width="5.7109375" style="148" customWidth="1"/>
    <col min="2" max="2" width="43.42578125" style="148" customWidth="1"/>
    <col min="3" max="8" width="9" style="149" customWidth="1"/>
    <col min="9" max="220" width="9.140625" style="148" customWidth="1"/>
    <col min="221" max="16384" width="9.140625" style="148"/>
  </cols>
  <sheetData>
    <row r="1" spans="2:8" s="11" customFormat="1" x14ac:dyDescent="0.2">
      <c r="B1" s="534" t="s">
        <v>94</v>
      </c>
      <c r="C1" s="534"/>
      <c r="D1" s="534"/>
      <c r="E1" s="534"/>
      <c r="F1" s="534"/>
      <c r="G1" s="534"/>
      <c r="H1" s="534"/>
    </row>
    <row r="2" spans="2:8" s="11" customFormat="1" ht="11.25" customHeight="1" x14ac:dyDescent="0.2">
      <c r="B2" s="13"/>
      <c r="C2" s="13"/>
      <c r="D2" s="13"/>
      <c r="E2" s="13"/>
      <c r="F2" s="13"/>
      <c r="G2" s="13"/>
      <c r="H2" s="13"/>
    </row>
    <row r="3" spans="2:8" s="29" customFormat="1" ht="30" customHeight="1" x14ac:dyDescent="0.25">
      <c r="B3" s="535" t="s">
        <v>111</v>
      </c>
      <c r="C3" s="535"/>
      <c r="D3" s="535"/>
      <c r="E3" s="535"/>
      <c r="F3" s="535"/>
      <c r="G3" s="535"/>
      <c r="H3" s="535"/>
    </row>
    <row r="4" spans="2:8" s="11" customFormat="1" ht="5.0999999999999996" customHeight="1" x14ac:dyDescent="0.2">
      <c r="B4" s="146"/>
      <c r="C4" s="146"/>
      <c r="D4" s="146"/>
      <c r="E4" s="146"/>
      <c r="F4" s="146"/>
      <c r="G4" s="146"/>
      <c r="H4" s="146"/>
    </row>
    <row r="5" spans="2:8" s="147" customFormat="1" x14ac:dyDescent="0.2">
      <c r="B5" s="536" t="s">
        <v>73</v>
      </c>
      <c r="C5" s="536"/>
      <c r="D5" s="536"/>
      <c r="E5" s="536"/>
      <c r="F5" s="536"/>
      <c r="G5" s="536"/>
      <c r="H5" s="536"/>
    </row>
    <row r="28" spans="2:8" s="445" customFormat="1" ht="10.5" x14ac:dyDescent="0.15">
      <c r="B28" s="150" t="s">
        <v>198</v>
      </c>
      <c r="C28" s="444"/>
      <c r="D28" s="444"/>
      <c r="E28" s="444"/>
      <c r="F28" s="444"/>
      <c r="G28" s="444"/>
      <c r="H28" s="444"/>
    </row>
    <row r="29" spans="2:8" s="445" customFormat="1" ht="10.5" x14ac:dyDescent="0.15">
      <c r="B29" s="294" t="s">
        <v>183</v>
      </c>
      <c r="C29" s="444"/>
      <c r="D29" s="444"/>
      <c r="E29" s="444"/>
      <c r="F29" s="444"/>
      <c r="G29" s="444"/>
      <c r="H29" s="444"/>
    </row>
    <row r="30" spans="2:8" ht="11.25" customHeight="1" x14ac:dyDescent="0.2">
      <c r="B30" s="575"/>
      <c r="C30" s="576">
        <v>2023</v>
      </c>
      <c r="D30" s="577"/>
      <c r="E30" s="577"/>
      <c r="F30" s="578"/>
      <c r="G30" s="576">
        <v>2024</v>
      </c>
      <c r="H30" s="578"/>
    </row>
    <row r="31" spans="2:8" s="445" customFormat="1" ht="10.5" x14ac:dyDescent="0.15">
      <c r="B31" s="575"/>
      <c r="C31" s="275" t="s">
        <v>98</v>
      </c>
      <c r="D31" s="276" t="s">
        <v>99</v>
      </c>
      <c r="E31" s="276" t="s">
        <v>100</v>
      </c>
      <c r="F31" s="276" t="s">
        <v>101</v>
      </c>
      <c r="G31" s="276" t="s">
        <v>98</v>
      </c>
      <c r="H31" s="276" t="s">
        <v>1</v>
      </c>
    </row>
    <row r="32" spans="2:8" s="445" customFormat="1" ht="10.5" x14ac:dyDescent="0.15">
      <c r="B32" s="151" t="s">
        <v>244</v>
      </c>
      <c r="C32" s="399">
        <v>-1231.26</v>
      </c>
      <c r="D32" s="25">
        <v>-1058.56</v>
      </c>
      <c r="E32" s="25">
        <v>-1294.2099999999998</v>
      </c>
      <c r="F32" s="25">
        <v>-1285.06</v>
      </c>
      <c r="G32" s="25">
        <v>-1096.68</v>
      </c>
      <c r="H32" s="25">
        <v>-1372.9099999999996</v>
      </c>
    </row>
    <row r="33" spans="2:8" s="445" customFormat="1" ht="10.5" x14ac:dyDescent="0.15">
      <c r="B33" s="152" t="s">
        <v>245</v>
      </c>
      <c r="C33" s="400">
        <v>-804.8900000000001</v>
      </c>
      <c r="D33" s="27">
        <v>-755.20999999999981</v>
      </c>
      <c r="E33" s="27">
        <v>-803.35000000000025</v>
      </c>
      <c r="F33" s="27">
        <v>-789.12000000000012</v>
      </c>
      <c r="G33" s="27">
        <v>-754.05</v>
      </c>
      <c r="H33" s="27">
        <v>-901.68999999999983</v>
      </c>
    </row>
    <row r="34" spans="2:8" s="445" customFormat="1" ht="10.5" x14ac:dyDescent="0.15">
      <c r="B34" s="152" t="s">
        <v>246</v>
      </c>
      <c r="C34" s="400">
        <v>6.6500000000000057</v>
      </c>
      <c r="D34" s="27">
        <v>-1.1100000000000136</v>
      </c>
      <c r="E34" s="27">
        <v>-17.89</v>
      </c>
      <c r="F34" s="27">
        <v>-13.700000000000003</v>
      </c>
      <c r="G34" s="27">
        <v>-7.960000000000008</v>
      </c>
      <c r="H34" s="27">
        <v>5.2200000000000131</v>
      </c>
    </row>
    <row r="35" spans="2:8" s="445" customFormat="1" ht="10.5" x14ac:dyDescent="0.15">
      <c r="B35" s="152" t="s">
        <v>247</v>
      </c>
      <c r="C35" s="400">
        <v>-433.01999999999992</v>
      </c>
      <c r="D35" s="27">
        <v>-302.23999999999995</v>
      </c>
      <c r="E35" s="27">
        <v>-472.96999999999969</v>
      </c>
      <c r="F35" s="27">
        <v>-482.2399999999999</v>
      </c>
      <c r="G35" s="27">
        <v>-334.67000000000007</v>
      </c>
      <c r="H35" s="27">
        <v>-476.44</v>
      </c>
    </row>
  </sheetData>
  <mergeCells count="6">
    <mergeCell ref="B30:B31"/>
    <mergeCell ref="C30:F30"/>
    <mergeCell ref="B5:H5"/>
    <mergeCell ref="G30:H30"/>
    <mergeCell ref="B1:H1"/>
    <mergeCell ref="B3:H3"/>
  </mergeCells>
  <hyperlinks>
    <hyperlink ref="B1:C1" location="Cuprins_ro!B4" display="I. Balanța de plăți a Republicii Moldova în trimestrul I 2023 (date provizorii)" xr:uid="{00000000-0004-0000-0A00-000000000000}"/>
  </hyperlinks>
  <pageMargins left="0.75" right="0.75" top="1" bottom="1" header="0.5" footer="0.5"/>
  <pageSetup paperSize="9" orientation="portrait" r:id="rId1"/>
  <headerFooter differentOddEven="1" alignWithMargins="0">
    <oddHeader>&amp;R&amp;"permiansanstypeface,Bold"&amp;12SP-3&amp;L&amp;1 </oddHeader>
    <oddFooter>&amp;C&amp;"PermianSansTypeface,Bold"&amp;8Confidenţial – BNM
Atenţie! Se interzice deţinerea, sustragerea, alterarea, multiplicarea, distrugerea sau folosirea acestui document fără a dispune de drept de acces autorizat!&amp;L&amp;1 </oddFooter>
    <evenHeader>&amp;R&amp;"permiansanstypeface,Bold"&amp;12SP-3&amp;L&amp;1 </evenHeader>
    <evenFooter>&amp;C&amp;"PermianSansTypeface,Bold"&amp;8Confidenţial – BNM
Atenţie! Se interzice deţinerea, sustragerea, alterarea, multiplicarea, distrugerea sau folosirea acestui document fără a dispune de drept de acces autorizat!&amp;L&amp;1 </even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titus xmlns="http://schemas.titus.com/TitusProperties/">
  <TitusGUID xmlns="">b3839a7b-3d83-4bc9-9e5c-e3ddd405f8a2</TitusGUID>
  <TitusMetadata xmlns="">eyJucyI6Imh0dHA6XC9cL3d3dy5ibm0ubWRcL25zXC9ibm0iLCJwcm9wcyI6W3sibiI6IkNsYXNpZmljYXJlIiwidmFscyI6W3sidmFsdWUiOiJOT05FIn1dfV19</TitusMetadata>
</titus>
</file>

<file path=customXml/itemProps1.xml><?xml version="1.0" encoding="utf-8"?>
<ds:datastoreItem xmlns:ds="http://schemas.openxmlformats.org/officeDocument/2006/customXml" ds:itemID="{6B9DE145-5DC5-47FD-B10B-B6302D708E48}">
  <ds:schemaRefs>
    <ds:schemaRef ds:uri="http://schemas.titus.com/TitusProperties/"/>
    <ds:schemaRef ds:uri=""/>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17</vt:i4>
      </vt:variant>
    </vt:vector>
  </HeadingPairs>
  <TitlesOfParts>
    <vt:vector size="62" baseType="lpstr">
      <vt:lpstr>Cuprins_ro</vt:lpstr>
      <vt:lpstr>D1</vt:lpstr>
      <vt:lpstr>T1</vt:lpstr>
      <vt:lpstr>D2</vt:lpstr>
      <vt:lpstr>D3</vt:lpstr>
      <vt:lpstr>T2</vt:lpstr>
      <vt:lpstr>D4</vt:lpstr>
      <vt:lpstr>T3</vt:lpstr>
      <vt:lpstr>D5</vt:lpstr>
      <vt:lpstr>D6</vt:lpstr>
      <vt:lpstr>D7</vt:lpstr>
      <vt:lpstr>T4</vt:lpstr>
      <vt:lpstr>D8</vt:lpstr>
      <vt:lpstr>D9</vt:lpstr>
      <vt:lpstr>T5</vt:lpstr>
      <vt:lpstr>D10</vt:lpstr>
      <vt:lpstr>T6</vt:lpstr>
      <vt:lpstr>D11</vt:lpstr>
      <vt:lpstr>D12</vt:lpstr>
      <vt:lpstr>D13</vt:lpstr>
      <vt:lpstr>D14</vt:lpstr>
      <vt:lpstr>D15</vt:lpstr>
      <vt:lpstr>T7</vt:lpstr>
      <vt:lpstr>T8</vt:lpstr>
      <vt:lpstr>D16</vt:lpstr>
      <vt:lpstr>D17</vt:lpstr>
      <vt:lpstr>T9</vt:lpstr>
      <vt:lpstr>T10</vt:lpstr>
      <vt:lpstr>D18</vt:lpstr>
      <vt:lpstr>D19</vt:lpstr>
      <vt:lpstr>D20</vt:lpstr>
      <vt:lpstr>D21</vt:lpstr>
      <vt:lpstr>D22</vt:lpstr>
      <vt:lpstr>D23</vt:lpstr>
      <vt:lpstr>T11</vt:lpstr>
      <vt:lpstr>T12</vt:lpstr>
      <vt:lpstr>T13</vt:lpstr>
      <vt:lpstr>D24</vt:lpstr>
      <vt:lpstr>T14</vt:lpstr>
      <vt:lpstr>D25</vt:lpstr>
      <vt:lpstr>T15</vt:lpstr>
      <vt:lpstr>D26</vt:lpstr>
      <vt:lpstr>D27</vt:lpstr>
      <vt:lpstr>D28</vt:lpstr>
      <vt:lpstr>T16</vt:lpstr>
      <vt:lpstr>'T7'!_Hlk164784777</vt:lpstr>
      <vt:lpstr>'T3'!_Hlk82694268</vt:lpstr>
      <vt:lpstr>'D8'!_Ref127958692</vt:lpstr>
      <vt:lpstr>'D9'!_Ref127959271</vt:lpstr>
      <vt:lpstr>'T6'!_Ref127980868</vt:lpstr>
      <vt:lpstr>'T4'!_Ref127981012</vt:lpstr>
      <vt:lpstr>'T5'!_Ref127981012</vt:lpstr>
      <vt:lpstr>'T8'!_Ref128036424</vt:lpstr>
      <vt:lpstr>'T9'!_Ref128036509</vt:lpstr>
      <vt:lpstr>'T10'!_Ref128036591</vt:lpstr>
      <vt:lpstr>'T12'!_Ref128036795</vt:lpstr>
      <vt:lpstr>'T13'!_Ref128036938</vt:lpstr>
      <vt:lpstr>'T14'!_Ref128036938</vt:lpstr>
      <vt:lpstr>'T16'!_Ref128036938</vt:lpstr>
      <vt:lpstr>'T15'!_Ref128037083</vt:lpstr>
      <vt:lpstr>'T11'!_Ref130801470</vt:lpstr>
      <vt:lpstr>'T7'!Tabelul_8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DRS</cp:lastModifiedBy>
  <cp:lastPrinted>2024-02-14T08:50:45Z</cp:lastPrinted>
  <dcterms:created xsi:type="dcterms:W3CDTF">2015-06-05T18:17:20Z</dcterms:created>
  <dcterms:modified xsi:type="dcterms:W3CDTF">2024-10-30T10:46:41Z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c97bd0c5-a21d-47fd-bee5-f15a90a27aa8</vt:lpwstr>
  </property>
  <property fmtid="{D5CDD505-2E9C-101B-9397-08002B2CF9AE}" pid="3" name="check">
    <vt:lpwstr>NONE</vt:lpwstr>
  </property>
  <property fmtid="{D5CDD505-2E9C-101B-9397-08002B2CF9AE}" pid="4" name="Clasificare">
    <vt:lpwstr>NONE</vt:lpwstr>
  </property>
</Properties>
</file>