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ml.chartshapes+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ml.chartshapes+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ml.chartshapes+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mc:Choice Requires="x15">
      <x15ac:absPath xmlns:x15ac="http://schemas.microsoft.com/office/spreadsheetml/2010/11/ac" url="X:\RAPS\BLPL\CAP\2024\2024_q4\web\ro\"/>
    </mc:Choice>
  </mc:AlternateContent>
  <xr:revisionPtr revIDLastSave="0" documentId="13_ncr:1_{AA86C4BD-035A-4F22-9FEB-0B8D7B9BAEB0}" xr6:coauthVersionLast="47" xr6:coauthVersionMax="47" xr10:uidLastSave="{00000000-0000-0000-0000-000000000000}"/>
  <bookViews>
    <workbookView xWindow="38280" yWindow="-120" windowWidth="38640" windowHeight="21120" tabRatio="967" xr2:uid="{00000000-000D-0000-FFFF-FFFF00000000}"/>
  </bookViews>
  <sheets>
    <sheet name="Cuprins_ro" sheetId="75" r:id="rId1"/>
    <sheet name="D1" sheetId="2" r:id="rId2"/>
    <sheet name="T1" sheetId="1" r:id="rId3"/>
    <sheet name="D2" sheetId="3" r:id="rId4"/>
    <sheet name="T2" sheetId="4" r:id="rId5"/>
    <sheet name="D3" sheetId="83" r:id="rId6"/>
    <sheet name="T3" sheetId="6" r:id="rId7"/>
    <sheet name="D4" sheetId="7" r:id="rId8"/>
    <sheet name="D5" sheetId="8" r:id="rId9"/>
    <sheet name="D6" sheetId="11" r:id="rId10"/>
    <sheet name="T4" sheetId="85" r:id="rId11"/>
    <sheet name="D7" sheetId="12" r:id="rId12"/>
    <sheet name="D8" sheetId="13" r:id="rId13"/>
    <sheet name="T5" sheetId="14" r:id="rId14"/>
    <sheet name="D9" sheetId="15" r:id="rId15"/>
    <sheet name="T6" sheetId="17" r:id="rId16"/>
    <sheet name="D10" sheetId="18" r:id="rId17"/>
    <sheet name="D11" sheetId="19" r:id="rId18"/>
    <sheet name="D12" sheetId="78" r:id="rId19"/>
    <sheet name="D13" sheetId="23" r:id="rId20"/>
    <sheet name="D14" sheetId="52" r:id="rId21"/>
    <sheet name="T7" sheetId="25" r:id="rId22"/>
    <sheet name="T8" sheetId="55" r:id="rId23"/>
    <sheet name="D15" sheetId="24" r:id="rId24"/>
    <sheet name="D16" sheetId="54" r:id="rId25"/>
    <sheet name="T9" sheetId="56" r:id="rId26"/>
    <sheet name="T10" sheetId="57" r:id="rId27"/>
    <sheet name="D17" sheetId="58" r:id="rId28"/>
    <sheet name="D18" sheetId="59" r:id="rId29"/>
    <sheet name="D19" sheetId="60" r:id="rId30"/>
    <sheet name="D20" sheetId="61" r:id="rId31"/>
    <sheet name="D21" sheetId="62" r:id="rId32"/>
    <sheet name="D22" sheetId="63" r:id="rId33"/>
    <sheet name="T11" sheetId="64" r:id="rId34"/>
    <sheet name="T12" sheetId="67" r:id="rId35"/>
    <sheet name="T13" sheetId="70" r:id="rId36"/>
    <sheet name="D23" sheetId="65" r:id="rId37"/>
    <sheet name="T14" sheetId="87" r:id="rId38"/>
    <sheet name="D24" sheetId="69" r:id="rId39"/>
    <sheet name="T15" sheetId="71" r:id="rId40"/>
    <sheet name="D25" sheetId="82" r:id="rId41"/>
    <sheet name="D26" sheetId="73" r:id="rId42"/>
    <sheet name="D27" sheetId="79" r:id="rId43"/>
    <sheet name="T16" sheetId="90" r:id="rId44"/>
  </sheets>
  <definedNames>
    <definedName name="__123Graph_A" localSheetId="23" hidden="1">#REF!</definedName>
    <definedName name="__123Graph_A" localSheetId="24" hidden="1">#REF!</definedName>
    <definedName name="__123Graph_A" localSheetId="27" hidden="1">#REF!</definedName>
    <definedName name="__123Graph_A" localSheetId="28" hidden="1">#REF!</definedName>
    <definedName name="__123Graph_A" localSheetId="30" hidden="1">#REF!</definedName>
    <definedName name="__123Graph_A" localSheetId="31" hidden="1">#REF!</definedName>
    <definedName name="__123Graph_A" localSheetId="32" hidden="1">#REF!</definedName>
    <definedName name="__123Graph_A" localSheetId="36" hidden="1">#REF!</definedName>
    <definedName name="__123Graph_A" localSheetId="38" hidden="1">#REF!</definedName>
    <definedName name="__123Graph_A" localSheetId="40" hidden="1">#REF!</definedName>
    <definedName name="__123Graph_A" localSheetId="41" hidden="1">#REF!</definedName>
    <definedName name="__123Graph_A" localSheetId="5" hidden="1">#REF!</definedName>
    <definedName name="__123Graph_A" hidden="1">#REF!</definedName>
    <definedName name="__123Graph_ABSYSASST" localSheetId="5" hidden="1">#REF!</definedName>
    <definedName name="__123Graph_ABSYSASST" hidden="1">#REF!</definedName>
    <definedName name="__123Graph_ACBASSETS" localSheetId="5" hidden="1">#REF!</definedName>
    <definedName name="__123Graph_ACBASSETS" hidden="1">#REF!</definedName>
    <definedName name="__123Graph_ACBAWKLY" localSheetId="27" hidden="1">#REF!</definedName>
    <definedName name="__123Graph_ACBAWKLY" localSheetId="38" hidden="1">#REF!</definedName>
    <definedName name="__123Graph_ACBAWKLY" localSheetId="5" hidden="1">#REF!</definedName>
    <definedName name="__123Graph_ACBAWKLY" hidden="1">#REF!</definedName>
    <definedName name="__123Graph_AGraph1" localSheetId="27" hidden="1">#REF!</definedName>
    <definedName name="__123Graph_AGraph1" localSheetId="38" hidden="1">#REF!</definedName>
    <definedName name="__123Graph_AGraph1" localSheetId="5" hidden="1">#REF!</definedName>
    <definedName name="__123Graph_AGraph1" hidden="1">#REF!</definedName>
    <definedName name="__123Graph_AIBRD_LEND" localSheetId="5" hidden="1">#REF!</definedName>
    <definedName name="__123Graph_AIBRD_LEND" hidden="1">#REF!</definedName>
    <definedName name="__123Graph_AIMPORTS" localSheetId="27" hidden="1">#REF!</definedName>
    <definedName name="__123Graph_AIMPORTS" localSheetId="38" hidden="1">#REF!</definedName>
    <definedName name="__123Graph_AIMPORTS" localSheetId="5" hidden="1">#REF!</definedName>
    <definedName name="__123Graph_AIMPORTS" hidden="1">#REF!</definedName>
    <definedName name="__123Graph_AMIMPMAC" localSheetId="5" hidden="1">#REF!</definedName>
    <definedName name="__123Graph_AMIMPMAC" hidden="1">#REF!</definedName>
    <definedName name="__123Graph_AMONIMP" localSheetId="5" hidden="1">#REF!</definedName>
    <definedName name="__123Graph_AMONIMP" hidden="1">#REF!</definedName>
    <definedName name="__123Graph_AMSWKLY" localSheetId="27" hidden="1">#REF!</definedName>
    <definedName name="__123Graph_AMSWKLY" localSheetId="38" hidden="1">#REF!</definedName>
    <definedName name="__123Graph_AMSWKLY" localSheetId="5" hidden="1">#REF!</definedName>
    <definedName name="__123Graph_AMSWKLY" hidden="1">#REF!</definedName>
    <definedName name="__123Graph_AMULTVELO" localSheetId="5" hidden="1">#REF!</definedName>
    <definedName name="__123Graph_AMULTVELO" hidden="1">#REF!</definedName>
    <definedName name="__123Graph_ANDA" localSheetId="27" hidden="1">#REF!</definedName>
    <definedName name="__123Graph_ANDA" localSheetId="38" hidden="1">#REF!</definedName>
    <definedName name="__123Graph_ANDA" localSheetId="5" hidden="1">#REF!</definedName>
    <definedName name="__123Graph_ANDA" hidden="1">#REF!</definedName>
    <definedName name="__123Graph_APIPELINE" localSheetId="5" hidden="1">#REF!</definedName>
    <definedName name="__123Graph_APIPELINE" hidden="1">#REF!</definedName>
    <definedName name="__123Graph_AREER" localSheetId="27" hidden="1">#REF!</definedName>
    <definedName name="__123Graph_AREER" localSheetId="38" hidden="1">#REF!</definedName>
    <definedName name="__123Graph_AREER" localSheetId="5" hidden="1">#REF!</definedName>
    <definedName name="__123Graph_AREER" hidden="1">#REF!</definedName>
    <definedName name="__123Graph_ARER" localSheetId="27" hidden="1">#REF!</definedName>
    <definedName name="__123Graph_ARER" localSheetId="38" hidden="1">#REF!</definedName>
    <definedName name="__123Graph_ARER" localSheetId="41" hidden="1">#REF!</definedName>
    <definedName name="__123Graph_ARER" localSheetId="5" hidden="1">#REF!</definedName>
    <definedName name="__123Graph_ARER" hidden="1">#REF!</definedName>
    <definedName name="__123Graph_ARESCOV" localSheetId="5" hidden="1">#REF!</definedName>
    <definedName name="__123Graph_ARESCOV" hidden="1">#REF!</definedName>
    <definedName name="__123Graph_ASEIGNOR" localSheetId="27" hidden="1">#REF!</definedName>
    <definedName name="__123Graph_ASEIGNOR" localSheetId="38" hidden="1">#REF!</definedName>
    <definedName name="__123Graph_ASEIGNOR" localSheetId="5" hidden="1">#REF!</definedName>
    <definedName name="__123Graph_ASEIGNOR" hidden="1">#REF!</definedName>
    <definedName name="__123Graph_B" localSheetId="27" hidden="1">#REF!</definedName>
    <definedName name="__123Graph_B" localSheetId="38" hidden="1">#REF!</definedName>
    <definedName name="__123Graph_B" localSheetId="5" hidden="1">#REF!</definedName>
    <definedName name="__123Graph_B" hidden="1">#REF!</definedName>
    <definedName name="__123Graph_BBSYSASST" localSheetId="5" hidden="1">#REF!</definedName>
    <definedName name="__123Graph_BBSYSASST" hidden="1">#REF!</definedName>
    <definedName name="__123Graph_BCBASSETS" localSheetId="5" hidden="1">#REF!</definedName>
    <definedName name="__123Graph_BCBASSETS" hidden="1">#REF!</definedName>
    <definedName name="__123Graph_BCBAWKLY" localSheetId="27" hidden="1">#REF!</definedName>
    <definedName name="__123Graph_BCBAWKLY" localSheetId="38" hidden="1">#REF!</definedName>
    <definedName name="__123Graph_BCBAWKLY" localSheetId="5" hidden="1">#REF!</definedName>
    <definedName name="__123Graph_BCBAWKLY" hidden="1">#REF!</definedName>
    <definedName name="__123Graph_BCurrent" localSheetId="27" hidden="1">#REF!</definedName>
    <definedName name="__123Graph_BCurrent" localSheetId="38" hidden="1">#REF!</definedName>
    <definedName name="__123Graph_BCurrent" localSheetId="5" hidden="1">#REF!</definedName>
    <definedName name="__123Graph_BCurrent" hidden="1">#REF!</definedName>
    <definedName name="__123Graph_BGDP" localSheetId="27" hidden="1">#REF!</definedName>
    <definedName name="__123Graph_BGDP" localSheetId="38" hidden="1">#REF!</definedName>
    <definedName name="__123Graph_BGDP" localSheetId="5" hidden="1">#REF!</definedName>
    <definedName name="__123Graph_BGDP" hidden="1">#REF!</definedName>
    <definedName name="__123Graph_BGraph1" localSheetId="27" hidden="1">#REF!</definedName>
    <definedName name="__123Graph_BGraph1" localSheetId="38" hidden="1">#REF!</definedName>
    <definedName name="__123Graph_BGraph1" localSheetId="5" hidden="1">#REF!</definedName>
    <definedName name="__123Graph_BGraph1" hidden="1">#REF!</definedName>
    <definedName name="__123Graph_BIBRD_LEND" localSheetId="5" hidden="1">#REF!</definedName>
    <definedName name="__123Graph_BIBRD_LEND" hidden="1">#REF!</definedName>
    <definedName name="__123Graph_BIMPORTS" localSheetId="27" hidden="1">#REF!</definedName>
    <definedName name="__123Graph_BIMPORTS" localSheetId="38" hidden="1">#REF!</definedName>
    <definedName name="__123Graph_BIMPORTS" localSheetId="5" hidden="1">#REF!</definedName>
    <definedName name="__123Graph_BIMPORTS" hidden="1">#REF!</definedName>
    <definedName name="__123Graph_BMONEY" localSheetId="27" hidden="1">#REF!</definedName>
    <definedName name="__123Graph_BMONEY" localSheetId="38" hidden="1">#REF!</definedName>
    <definedName name="__123Graph_BMONEY" localSheetId="5" hidden="1">#REF!</definedName>
    <definedName name="__123Graph_BMONEY" hidden="1">#REF!</definedName>
    <definedName name="__123Graph_BMONIMP" localSheetId="5" hidden="1">#REF!</definedName>
    <definedName name="__123Graph_BMONIMP" hidden="1">#REF!</definedName>
    <definedName name="__123Graph_BMSWKLY" localSheetId="27" hidden="1">#REF!</definedName>
    <definedName name="__123Graph_BMSWKLY" localSheetId="38" hidden="1">#REF!</definedName>
    <definedName name="__123Graph_BMSWKLY" localSheetId="5" hidden="1">#REF!</definedName>
    <definedName name="__123Graph_BMSWKLY" hidden="1">#REF!</definedName>
    <definedName name="__123Graph_BMULTVELO" localSheetId="5" hidden="1">#REF!</definedName>
    <definedName name="__123Graph_BMULTVELO" hidden="1">#REF!</definedName>
    <definedName name="__123Graph_BPIPELINE" localSheetId="5" hidden="1">#REF!</definedName>
    <definedName name="__123Graph_BPIPELINE" hidden="1">#REF!</definedName>
    <definedName name="__123Graph_BREER" localSheetId="27" hidden="1">#REF!</definedName>
    <definedName name="__123Graph_BREER" localSheetId="38" hidden="1">#REF!</definedName>
    <definedName name="__123Graph_BREER" localSheetId="5" hidden="1">#REF!</definedName>
    <definedName name="__123Graph_BREER" hidden="1">#REF!</definedName>
    <definedName name="__123Graph_BRER" localSheetId="27" hidden="1">#REF!</definedName>
    <definedName name="__123Graph_BRER" localSheetId="38" hidden="1">#REF!</definedName>
    <definedName name="__123Graph_BRER" localSheetId="41" hidden="1">#REF!</definedName>
    <definedName name="__123Graph_BRER" localSheetId="5" hidden="1">#REF!</definedName>
    <definedName name="__123Graph_BRER" hidden="1">#REF!</definedName>
    <definedName name="__123Graph_BRESCOV" localSheetId="5" hidden="1">#REF!</definedName>
    <definedName name="__123Graph_BRESCOV" hidden="1">#REF!</definedName>
    <definedName name="__123Graph_BSEIGNOR" localSheetId="27" hidden="1">#REF!</definedName>
    <definedName name="__123Graph_BSEIGNOR" localSheetId="38" hidden="1">#REF!</definedName>
    <definedName name="__123Graph_BSEIGNOR" localSheetId="5" hidden="1">#REF!</definedName>
    <definedName name="__123Graph_BSEIGNOR" hidden="1">#REF!</definedName>
    <definedName name="__123Graph_C" localSheetId="27" hidden="1">#REF!</definedName>
    <definedName name="__123Graph_C" localSheetId="38" hidden="1">#REF!</definedName>
    <definedName name="__123Graph_C" localSheetId="5" hidden="1">#REF!</definedName>
    <definedName name="__123Graph_C" hidden="1">#REF!</definedName>
    <definedName name="__123Graph_CBSYSASST" localSheetId="5" hidden="1">#REF!</definedName>
    <definedName name="__123Graph_CBSYSASST" hidden="1">#REF!</definedName>
    <definedName name="__123Graph_CCBAWKLY" localSheetId="27" hidden="1">#REF!</definedName>
    <definedName name="__123Graph_CCBAWKLY" localSheetId="38" hidden="1">#REF!</definedName>
    <definedName name="__123Graph_CCBAWKLY" localSheetId="5" hidden="1">#REF!</definedName>
    <definedName name="__123Graph_CCBAWKLY" hidden="1">#REF!</definedName>
    <definedName name="__123Graph_CIMPORTS" localSheetId="27" hidden="1">#REF!</definedName>
    <definedName name="__123Graph_CIMPORTS" localSheetId="38" hidden="1">#REF!</definedName>
    <definedName name="__123Graph_CIMPORTS" localSheetId="41" hidden="1">#REF!</definedName>
    <definedName name="__123Graph_CIMPORTS" localSheetId="5" hidden="1">#REF!</definedName>
    <definedName name="__123Graph_CIMPORTS" hidden="1">#REF!</definedName>
    <definedName name="__123Graph_CMONIMP" localSheetId="27" hidden="1">#REF!</definedName>
    <definedName name="__123Graph_CMONIMP" localSheetId="38" hidden="1">#REF!</definedName>
    <definedName name="__123Graph_CMONIMP" localSheetId="41" hidden="1">#REF!</definedName>
    <definedName name="__123Graph_CMONIMP" localSheetId="5" hidden="1">#REF!</definedName>
    <definedName name="__123Graph_CMONIMP" hidden="1">#REF!</definedName>
    <definedName name="__123Graph_CMSWKLY" localSheetId="27" hidden="1">#REF!</definedName>
    <definedName name="__123Graph_CMSWKLY" localSheetId="38" hidden="1">#REF!</definedName>
    <definedName name="__123Graph_CMSWKLY" localSheetId="41" hidden="1">#REF!</definedName>
    <definedName name="__123Graph_CMSWKLY" localSheetId="5" hidden="1">#REF!</definedName>
    <definedName name="__123Graph_CMSWKLY" hidden="1">#REF!</definedName>
    <definedName name="__123Graph_CREER" localSheetId="27" hidden="1">#REF!</definedName>
    <definedName name="__123Graph_CREER" localSheetId="38" hidden="1">#REF!</definedName>
    <definedName name="__123Graph_CREER" localSheetId="5" hidden="1">#REF!</definedName>
    <definedName name="__123Graph_CREER" hidden="1">#REF!</definedName>
    <definedName name="__123Graph_CRER" localSheetId="27" hidden="1">#REF!</definedName>
    <definedName name="__123Graph_CRER" localSheetId="38" hidden="1">#REF!</definedName>
    <definedName name="__123Graph_CRER" localSheetId="41" hidden="1">#REF!</definedName>
    <definedName name="__123Graph_CRER" localSheetId="5" hidden="1">#REF!</definedName>
    <definedName name="__123Graph_CRER" hidden="1">#REF!</definedName>
    <definedName name="__123Graph_CRESCOV" localSheetId="5" hidden="1">#REF!</definedName>
    <definedName name="__123Graph_CRESCOV" hidden="1">#REF!</definedName>
    <definedName name="__123Graph_D" localSheetId="27" hidden="1">#REF!</definedName>
    <definedName name="__123Graph_D" localSheetId="38" hidden="1">#REF!</definedName>
    <definedName name="__123Graph_D" localSheetId="5" hidden="1">#REF!</definedName>
    <definedName name="__123Graph_D" hidden="1">#REF!</definedName>
    <definedName name="__123Graph_DMIMPMAC" localSheetId="27" hidden="1">#REF!</definedName>
    <definedName name="__123Graph_DMIMPMAC" localSheetId="38" hidden="1">#REF!</definedName>
    <definedName name="__123Graph_DMIMPMAC" localSheetId="41" hidden="1">#REF!</definedName>
    <definedName name="__123Graph_DMIMPMAC" localSheetId="5" hidden="1">#REF!</definedName>
    <definedName name="__123Graph_DMIMPMAC" hidden="1">#REF!</definedName>
    <definedName name="__123Graph_DMONIMP" localSheetId="27" hidden="1">#REF!</definedName>
    <definedName name="__123Graph_DMONIMP" localSheetId="38" hidden="1">#REF!</definedName>
    <definedName name="__123Graph_DMONIMP" localSheetId="41" hidden="1">#REF!</definedName>
    <definedName name="__123Graph_DMONIMP" localSheetId="5" hidden="1">#REF!</definedName>
    <definedName name="__123Graph_DMONIMP" hidden="1">#REF!</definedName>
    <definedName name="__123Graph_E" localSheetId="27" hidden="1">#REF!</definedName>
    <definedName name="__123Graph_E" localSheetId="38" hidden="1">#REF!</definedName>
    <definedName name="__123Graph_E" localSheetId="5" hidden="1">#REF!</definedName>
    <definedName name="__123Graph_E" hidden="1">#REF!</definedName>
    <definedName name="__123Graph_EMIMPMAC" localSheetId="27" hidden="1">#REF!</definedName>
    <definedName name="__123Graph_EMIMPMAC" localSheetId="38" hidden="1">#REF!</definedName>
    <definedName name="__123Graph_EMIMPMAC" localSheetId="41" hidden="1">#REF!</definedName>
    <definedName name="__123Graph_EMIMPMAC" hidden="1">#REF!</definedName>
    <definedName name="__123Graph_EMONIMP" localSheetId="27" hidden="1">#REF!</definedName>
    <definedName name="__123Graph_EMONIMP" localSheetId="38" hidden="1">#REF!</definedName>
    <definedName name="__123Graph_EMONIMP" localSheetId="41" hidden="1">#REF!</definedName>
    <definedName name="__123Graph_EMONIMP" localSheetId="5" hidden="1">#REF!</definedName>
    <definedName name="__123Graph_EMONIMP" hidden="1">#REF!</definedName>
    <definedName name="__123Graph_F" localSheetId="27" hidden="1">#REF!</definedName>
    <definedName name="__123Graph_F" localSheetId="38" hidden="1">#REF!</definedName>
    <definedName name="__123Graph_F" localSheetId="5" hidden="1">#REF!</definedName>
    <definedName name="__123Graph_F" hidden="1">#REF!</definedName>
    <definedName name="__123Graph_FMONIMP" localSheetId="27" hidden="1">#REF!</definedName>
    <definedName name="__123Graph_FMONIMP" localSheetId="38" hidden="1">#REF!</definedName>
    <definedName name="__123Graph_FMONIMP" localSheetId="41" hidden="1">#REF!</definedName>
    <definedName name="__123Graph_FMONIMP" hidden="1">#REF!</definedName>
    <definedName name="__123Graph_X" localSheetId="27" hidden="1">#REF!</definedName>
    <definedName name="__123Graph_X" localSheetId="38" hidden="1">#REF!</definedName>
    <definedName name="__123Graph_X" localSheetId="5" hidden="1">#REF!</definedName>
    <definedName name="__123Graph_X" hidden="1">#REF!</definedName>
    <definedName name="__123Graph_XBSYSASST" localSheetId="27" hidden="1">#REF!</definedName>
    <definedName name="__123Graph_XBSYSASST" localSheetId="38" hidden="1">#REF!</definedName>
    <definedName name="__123Graph_XBSYSASST" localSheetId="41" hidden="1">#REF!</definedName>
    <definedName name="__123Graph_XBSYSASST" hidden="1">#REF!</definedName>
    <definedName name="__123Graph_XCBASSETS" localSheetId="27" hidden="1">#REF!</definedName>
    <definedName name="__123Graph_XCBASSETS" localSheetId="38" hidden="1">#REF!</definedName>
    <definedName name="__123Graph_XCBASSETS" localSheetId="41" hidden="1">#REF!</definedName>
    <definedName name="__123Graph_XCBASSETS" localSheetId="5" hidden="1">#REF!</definedName>
    <definedName name="__123Graph_XCBASSETS" hidden="1">#REF!</definedName>
    <definedName name="__123Graph_XCBAWKLY" localSheetId="27" hidden="1">#REF!</definedName>
    <definedName name="__123Graph_XCBAWKLY" localSheetId="38" hidden="1">#REF!</definedName>
    <definedName name="__123Graph_XCBAWKLY" localSheetId="41" hidden="1">#REF!</definedName>
    <definedName name="__123Graph_XCBAWKLY" localSheetId="5" hidden="1">#REF!</definedName>
    <definedName name="__123Graph_XCBAWKLY" hidden="1">#REF!</definedName>
    <definedName name="__123Graph_XIBRD_LEND" localSheetId="5" hidden="1">#REF!</definedName>
    <definedName name="__123Graph_XIBRD_LEND" hidden="1">#REF!</definedName>
    <definedName name="__123Graph_XIMPORTS" localSheetId="27" hidden="1">#REF!</definedName>
    <definedName name="__123Graph_XIMPORTS" localSheetId="38" hidden="1">#REF!</definedName>
    <definedName name="__123Graph_XIMPORTS" localSheetId="5" hidden="1">#REF!</definedName>
    <definedName name="__123Graph_XIMPORTS" hidden="1">#REF!</definedName>
    <definedName name="__123Graph_XMIMPMAC" localSheetId="27" hidden="1">#REF!</definedName>
    <definedName name="__123Graph_XMIMPMAC" localSheetId="38" hidden="1">#REF!</definedName>
    <definedName name="__123Graph_XMIMPMAC" localSheetId="41" hidden="1">#REF!</definedName>
    <definedName name="__123Graph_XMIMPMAC" localSheetId="5" hidden="1">#REF!</definedName>
    <definedName name="__123Graph_XMIMPMAC" hidden="1">#REF!</definedName>
    <definedName name="__123Graph_XMSWKLY" localSheetId="27" hidden="1">#REF!</definedName>
    <definedName name="__123Graph_XMSWKLY" localSheetId="38" hidden="1">#REF!</definedName>
    <definedName name="__123Graph_XMSWKLY" localSheetId="41" hidden="1">#REF!</definedName>
    <definedName name="__123Graph_XMSWKLY" localSheetId="5" hidden="1">#REF!</definedName>
    <definedName name="__123Graph_XMSWKLY" hidden="1">#REF!</definedName>
    <definedName name="__123Graph_XNDA" localSheetId="27" hidden="1">#REF!</definedName>
    <definedName name="__123Graph_XNDA" localSheetId="38" hidden="1">#REF!</definedName>
    <definedName name="__123Graph_XNDA" localSheetId="5" hidden="1">#REF!</definedName>
    <definedName name="__123Graph_XNDA" hidden="1">#REF!</definedName>
    <definedName name="_awr1" localSheetId="23"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localSheetId="27"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30"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6" hidden="1">{#N/A,#N/A,FALSE,"DOC";"TB_28",#N/A,FALSE,"FITB_28";"TB_91",#N/A,FALSE,"FITB_91";"TB_182",#N/A,FALSE,"FITB_182";"TB_273",#N/A,FALSE,"FITB_273";"TB_364",#N/A,FALSE,"FITB_364 ";"SUMMARY",#N/A,FALSE,"Summary"}</definedName>
    <definedName name="_awr1" localSheetId="38" hidden="1">{#N/A,#N/A,FALSE,"DOC";"TB_28",#N/A,FALSE,"FITB_28";"TB_91",#N/A,FALSE,"FITB_91";"TB_182",#N/A,FALSE,"FITB_182";"TB_273",#N/A,FALSE,"FITB_273";"TB_364",#N/A,FALSE,"FITB_364 ";"SUMMARY",#N/A,FALSE,"Summary"}</definedName>
    <definedName name="_awr1" localSheetId="40"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5"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7" hidden="1">#REF!</definedName>
    <definedName name="_Dist_Bin" localSheetId="38" hidden="1">#REF!</definedName>
    <definedName name="_Dist_Bin" localSheetId="41" hidden="1">#REF!</definedName>
    <definedName name="_Dist_Bin" localSheetId="5" hidden="1">#REF!</definedName>
    <definedName name="_Dist_Bin" hidden="1">#REF!</definedName>
    <definedName name="_Dist_Values" localSheetId="27" hidden="1">#REF!</definedName>
    <definedName name="_Dist_Values" localSheetId="38" hidden="1">#REF!</definedName>
    <definedName name="_Dist_Values" localSheetId="41" hidden="1">#REF!</definedName>
    <definedName name="_Dist_Values" localSheetId="5" hidden="1">#REF!</definedName>
    <definedName name="_Dist_Values" hidden="1">#REF!</definedName>
    <definedName name="_Fill" localSheetId="27" hidden="1">#REF!</definedName>
    <definedName name="_Fill" localSheetId="38" hidden="1">#REF!</definedName>
    <definedName name="_Fill" localSheetId="41" hidden="1">#REF!</definedName>
    <definedName name="_Fill" localSheetId="5" hidden="1">#REF!</definedName>
    <definedName name="_Fill" hidden="1">#REF!</definedName>
    <definedName name="_Fill1" localSheetId="38" hidden="1">#REF!</definedName>
    <definedName name="_Fill1" localSheetId="41" hidden="1">#REF!</definedName>
    <definedName name="_Fill1" localSheetId="5" hidden="1">#REF!</definedName>
    <definedName name="_Fill1" hidden="1">#REF!</definedName>
    <definedName name="_Filler" localSheetId="5" hidden="1">#REF!</definedName>
    <definedName name="_Filler" hidden="1">#REF!</definedName>
    <definedName name="_filterd" localSheetId="5" hidden="1">#REF!</definedName>
    <definedName name="_filterd" hidden="1">#REF!</definedName>
    <definedName name="_xlnm._FilterDatabase" localSheetId="41" hidden="1">'D26'!#REF!</definedName>
    <definedName name="_xlnm._FilterDatabase" localSheetId="5" hidden="1">#REF!</definedName>
    <definedName name="_xlnm._FilterDatabase" localSheetId="11" hidden="1">'D7'!$B$43:$J$43</definedName>
    <definedName name="_xlnm._FilterDatabase" localSheetId="14" hidden="1">'D9'!#REF!</definedName>
    <definedName name="_xlnm._FilterDatabase" hidden="1">#REF!</definedName>
    <definedName name="_gfd2" localSheetId="23"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localSheetId="27"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30"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6" hidden="1">{"mt1",#N/A,FALSE,"Debt";"mt2",#N/A,FALSE,"Debt";"mt3",#N/A,FALSE,"Debt";"mt4",#N/A,FALSE,"Debt";"mt5",#N/A,FALSE,"Debt";"mt6",#N/A,FALSE,"Debt";"mt7",#N/A,FALSE,"Debt"}</definedName>
    <definedName name="_gfd2" localSheetId="38" hidden="1">{"mt1",#N/A,FALSE,"Debt";"mt2",#N/A,FALSE,"Debt";"mt3",#N/A,FALSE,"Debt";"mt4",#N/A,FALSE,"Debt";"mt5",#N/A,FALSE,"Debt";"mt6",#N/A,FALSE,"Debt";"mt7",#N/A,FALSE,"Debt"}</definedName>
    <definedName name="_gfd2" localSheetId="40"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5" hidden="1">{"mt1",#N/A,FALSE,"Debt";"mt2",#N/A,FALSE,"Debt";"mt3",#N/A,FALSE,"Debt";"mt4",#N/A,FALSE,"Debt";"mt5",#N/A,FALSE,"Debt";"mt6",#N/A,FALSE,"Debt";"mt7",#N/A,FALSE,"Debt"}</definedName>
    <definedName name="_gfd2" hidden="1">{"mt1",#N/A,FALSE,"Debt";"mt2",#N/A,FALSE,"Debt";"mt3",#N/A,FALSE,"Debt";"mt4",#N/A,FALSE,"Debt";"mt5",#N/A,FALSE,"Debt";"mt6",#N/A,FALSE,"Debt";"mt7",#N/A,FALSE,"Debt"}</definedName>
    <definedName name="_Hlk82694268" localSheetId="6">'T3'!$B$3</definedName>
    <definedName name="_Key1" localSheetId="27" hidden="1">#REF!</definedName>
    <definedName name="_Key1" localSheetId="38" hidden="1">#REF!</definedName>
    <definedName name="_Key1" localSheetId="41" hidden="1">#REF!</definedName>
    <definedName name="_Key1" localSheetId="5" hidden="1">#REF!</definedName>
    <definedName name="_Key1" hidden="1">#REF!</definedName>
    <definedName name="_Key2" localSheetId="27" hidden="1">#REF!</definedName>
    <definedName name="_Key2" localSheetId="38" hidden="1">#REF!</definedName>
    <definedName name="_Key2" localSheetId="41" hidden="1">#REF!</definedName>
    <definedName name="_Key2" localSheetId="5" hidden="1">#REF!</definedName>
    <definedName name="_Key2" hidden="1">#REF!</definedName>
    <definedName name="_Order1" hidden="1">255</definedName>
    <definedName name="_Order2" hidden="1">255</definedName>
    <definedName name="_Parse_Out" localSheetId="27" hidden="1">#REF!</definedName>
    <definedName name="_Parse_Out" localSheetId="38" hidden="1">#REF!</definedName>
    <definedName name="_Parse_Out" localSheetId="41" hidden="1">#REF!</definedName>
    <definedName name="_Parse_Out" localSheetId="5" hidden="1">#REF!</definedName>
    <definedName name="_Parse_Out" hidden="1">#REF!</definedName>
    <definedName name="_Ref127958692" localSheetId="11">'D7'!$B$5</definedName>
    <definedName name="_Ref127959271" localSheetId="12">'D8'!$B$5</definedName>
    <definedName name="_Ref127980868" localSheetId="15">'T6'!$B$3</definedName>
    <definedName name="_Ref127981012" localSheetId="10">'T4'!$B$3</definedName>
    <definedName name="_Ref127981012" localSheetId="13">'T5'!$B$3</definedName>
    <definedName name="_Ref128036424" localSheetId="22">'T8'!$B$3</definedName>
    <definedName name="_Ref128036509" localSheetId="25">'T9'!$B$3</definedName>
    <definedName name="_Ref128036591" localSheetId="26">'T10'!$B$3</definedName>
    <definedName name="_Ref128036795" localSheetId="34">'T12'!$B$3</definedName>
    <definedName name="_Ref128036938" localSheetId="35">'T13'!$B$3</definedName>
    <definedName name="_Ref128036938" localSheetId="37">'T14'!$B$3</definedName>
    <definedName name="_Ref128036938" localSheetId="43">'T16'!$B$3</definedName>
    <definedName name="_Ref128037083" localSheetId="39">'T15'!$B$3</definedName>
    <definedName name="_Ref130801470" localSheetId="33">'T11'!$B$3</definedName>
    <definedName name="_Regression_Int" hidden="1">1</definedName>
    <definedName name="_Regression_Out" localSheetId="5" hidden="1">#REF!</definedName>
    <definedName name="_Regression_Out" hidden="1">#REF!</definedName>
    <definedName name="_Regression_X" localSheetId="5" hidden="1">#REF!</definedName>
    <definedName name="_Regression_X" hidden="1">#REF!</definedName>
    <definedName name="_Regression_Y" localSheetId="5" hidden="1">#REF!</definedName>
    <definedName name="_Regression_Y" hidden="1">#REF!</definedName>
    <definedName name="_Sort" localSheetId="24" hidden="1">#REF!</definedName>
    <definedName name="_Sort" localSheetId="27" hidden="1">#REF!</definedName>
    <definedName name="_Sort" localSheetId="38" hidden="1">#REF!</definedName>
    <definedName name="_Sort" localSheetId="41" hidden="1">#REF!</definedName>
    <definedName name="_Sort" localSheetId="5" hidden="1">#REF!</definedName>
    <definedName name="_Sort" hidden="1">#REF!</definedName>
    <definedName name="_x1" localSheetId="23" hidden="1">{"partial screen",#N/A,FALSE,"State_Gov't"}</definedName>
    <definedName name="_x1" localSheetId="24" hidden="1">{"partial screen",#N/A,FALSE,"State_Gov't"}</definedName>
    <definedName name="_x1" localSheetId="27" hidden="1">{"partial screen",#N/A,FALSE,"State_Gov't"}</definedName>
    <definedName name="_x1" localSheetId="28" hidden="1">{"partial screen",#N/A,FALSE,"State_Gov't"}</definedName>
    <definedName name="_x1" localSheetId="30" hidden="1">{"partial screen",#N/A,FALSE,"State_Gov't"}</definedName>
    <definedName name="_x1" localSheetId="31" hidden="1">{"partial screen",#N/A,FALSE,"State_Gov't"}</definedName>
    <definedName name="_x1" localSheetId="32" hidden="1">{"partial screen",#N/A,FALSE,"State_Gov't"}</definedName>
    <definedName name="_x1" localSheetId="36" hidden="1">{"partial screen",#N/A,FALSE,"State_Gov't"}</definedName>
    <definedName name="_x1" localSheetId="38" hidden="1">{"partial screen",#N/A,FALSE,"State_Gov't"}</definedName>
    <definedName name="_x1" localSheetId="40" hidden="1">{"partial screen",#N/A,FALSE,"State_Gov't"}</definedName>
    <definedName name="_x1" localSheetId="41" hidden="1">{"partial screen",#N/A,FALSE,"State_Gov't"}</definedName>
    <definedName name="_x1" localSheetId="5" hidden="1">{"partial screen",#N/A,FALSE,"State_Gov't"}</definedName>
    <definedName name="_x1" hidden="1">{"partial screen",#N/A,FALSE,"State_Gov't"}</definedName>
    <definedName name="_x2" localSheetId="23" hidden="1">{"partial screen",#N/A,FALSE,"State_Gov't"}</definedName>
    <definedName name="_x2" localSheetId="24" hidden="1">{"partial screen",#N/A,FALSE,"State_Gov't"}</definedName>
    <definedName name="_x2" localSheetId="27" hidden="1">{"partial screen",#N/A,FALSE,"State_Gov't"}</definedName>
    <definedName name="_x2" localSheetId="28" hidden="1">{"partial screen",#N/A,FALSE,"State_Gov't"}</definedName>
    <definedName name="_x2" localSheetId="30" hidden="1">{"partial screen",#N/A,FALSE,"State_Gov't"}</definedName>
    <definedName name="_x2" localSheetId="31" hidden="1">{"partial screen",#N/A,FALSE,"State_Gov't"}</definedName>
    <definedName name="_x2" localSheetId="32" hidden="1">{"partial screen",#N/A,FALSE,"State_Gov't"}</definedName>
    <definedName name="_x2" localSheetId="36" hidden="1">{"partial screen",#N/A,FALSE,"State_Gov't"}</definedName>
    <definedName name="_x2" localSheetId="38" hidden="1">{"partial screen",#N/A,FALSE,"State_Gov't"}</definedName>
    <definedName name="_x2" localSheetId="40" hidden="1">{"partial screen",#N/A,FALSE,"State_Gov't"}</definedName>
    <definedName name="_x2" localSheetId="41" hidden="1">{"partial screen",#N/A,FALSE,"State_Gov't"}</definedName>
    <definedName name="_x2" localSheetId="5" hidden="1">{"partial screen",#N/A,FALSE,"State_Gov't"}</definedName>
    <definedName name="_x2" hidden="1">{"partial screen",#N/A,FALSE,"State_Gov't"}</definedName>
    <definedName name="aaa" localSheetId="5" hidden="1">#REF!</definedName>
    <definedName name="aaa" hidden="1">#REF!</definedName>
    <definedName name="ab" localSheetId="23" hidden="1">{"Riqfin97",#N/A,FALSE,"Tran";"Riqfinpro",#N/A,FALSE,"Tran"}</definedName>
    <definedName name="ab" localSheetId="24" hidden="1">{"Riqfin97",#N/A,FALSE,"Tran";"Riqfinpro",#N/A,FALSE,"Tran"}</definedName>
    <definedName name="ab" localSheetId="27" hidden="1">{"Riqfin97",#N/A,FALSE,"Tran";"Riqfinpro",#N/A,FALSE,"Tran"}</definedName>
    <definedName name="ab" localSheetId="28" hidden="1">{"Riqfin97",#N/A,FALSE,"Tran";"Riqfinpro",#N/A,FALSE,"Tran"}</definedName>
    <definedName name="ab" localSheetId="30" hidden="1">{"Riqfin97",#N/A,FALSE,"Tran";"Riqfinpro",#N/A,FALSE,"Tran"}</definedName>
    <definedName name="ab" localSheetId="31" hidden="1">{"Riqfin97",#N/A,FALSE,"Tran";"Riqfinpro",#N/A,FALSE,"Tran"}</definedName>
    <definedName name="ab" localSheetId="32" hidden="1">{"Riqfin97",#N/A,FALSE,"Tran";"Riqfinpro",#N/A,FALSE,"Tran"}</definedName>
    <definedName name="ab" localSheetId="36" hidden="1">{"Riqfin97",#N/A,FALSE,"Tran";"Riqfinpro",#N/A,FALSE,"Tran"}</definedName>
    <definedName name="ab" localSheetId="38" hidden="1">{"Riqfin97",#N/A,FALSE,"Tran";"Riqfinpro",#N/A,FALSE,"Tran"}</definedName>
    <definedName name="ab" localSheetId="40" hidden="1">{"Riqfin97",#N/A,FALSE,"Tran";"Riqfinpro",#N/A,FALSE,"Tran"}</definedName>
    <definedName name="ab" localSheetId="41" hidden="1">{"Riqfin97",#N/A,FALSE,"Tran";"Riqfinpro",#N/A,FALSE,"Tran"}</definedName>
    <definedName name="ab" localSheetId="5" hidden="1">{"Riqfin97",#N/A,FALSE,"Tran";"Riqfinpro",#N/A,FALSE,"Tran"}</definedName>
    <definedName name="ab" hidden="1">{"Riqfin97",#N/A,FALSE,"Tran";"Riqfinpro",#N/A,FALSE,"Tran"}</definedName>
    <definedName name="ad" localSheetId="23"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localSheetId="27"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30"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6" hidden="1">{"mt1",#N/A,FALSE,"Debt";"mt2",#N/A,FALSE,"Debt";"mt3",#N/A,FALSE,"Debt";"mt4",#N/A,FALSE,"Debt";"mt5",#N/A,FALSE,"Debt";"mt6",#N/A,FALSE,"Debt";"mt7",#N/A,FALSE,"Debt"}</definedName>
    <definedName name="ad" localSheetId="38" hidden="1">{"mt1",#N/A,FALSE,"Debt";"mt2",#N/A,FALSE,"Debt";"mt3",#N/A,FALSE,"Debt";"mt4",#N/A,FALSE,"Debt";"mt5",#N/A,FALSE,"Debt";"mt6",#N/A,FALSE,"Debt";"mt7",#N/A,FALSE,"Debt"}</definedName>
    <definedName name="ad" localSheetId="40"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5"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3" hidden="1">{"Riqfin97",#N/A,FALSE,"Tran";"Riqfinpro",#N/A,FALSE,"Tran"}</definedName>
    <definedName name="adf" localSheetId="24" hidden="1">{"Riqfin97",#N/A,FALSE,"Tran";"Riqfinpro",#N/A,FALSE,"Tran"}</definedName>
    <definedName name="adf" localSheetId="27" hidden="1">{"Riqfin97",#N/A,FALSE,"Tran";"Riqfinpro",#N/A,FALSE,"Tran"}</definedName>
    <definedName name="adf" localSheetId="28" hidden="1">{"Riqfin97",#N/A,FALSE,"Tran";"Riqfinpro",#N/A,FALSE,"Tran"}</definedName>
    <definedName name="adf" localSheetId="30" hidden="1">{"Riqfin97",#N/A,FALSE,"Tran";"Riqfinpro",#N/A,FALSE,"Tran"}</definedName>
    <definedName name="adf" localSheetId="31" hidden="1">{"Riqfin97",#N/A,FALSE,"Tran";"Riqfinpro",#N/A,FALSE,"Tran"}</definedName>
    <definedName name="adf" localSheetId="32" hidden="1">{"Riqfin97",#N/A,FALSE,"Tran";"Riqfinpro",#N/A,FALSE,"Tran"}</definedName>
    <definedName name="adf" localSheetId="36" hidden="1">{"Riqfin97",#N/A,FALSE,"Tran";"Riqfinpro",#N/A,FALSE,"Tran"}</definedName>
    <definedName name="adf" localSheetId="38" hidden="1">{"Riqfin97",#N/A,FALSE,"Tran";"Riqfinpro",#N/A,FALSE,"Tran"}</definedName>
    <definedName name="adf" localSheetId="40" hidden="1">{"Riqfin97",#N/A,FALSE,"Tran";"Riqfinpro",#N/A,FALSE,"Tran"}</definedName>
    <definedName name="adf" localSheetId="41" hidden="1">{"Riqfin97",#N/A,FALSE,"Tran";"Riqfinpro",#N/A,FALSE,"Tran"}</definedName>
    <definedName name="adf" localSheetId="5" hidden="1">{"Riqfin97",#N/A,FALSE,"Tran";"Riqfinpro",#N/A,FALSE,"Tran"}</definedName>
    <definedName name="adf" hidden="1">{"Riqfin97",#N/A,FALSE,"Tran";"Riqfinpro",#N/A,FALSE,"Tran"}</definedName>
    <definedName name="anscount" hidden="1">1</definedName>
    <definedName name="asdg" localSheetId="23" hidden="1">{"Main Economic Indicators",#N/A,FALSE,"C"}</definedName>
    <definedName name="asdg" localSheetId="24" hidden="1">{"Main Economic Indicators",#N/A,FALSE,"C"}</definedName>
    <definedName name="asdg" localSheetId="27" hidden="1">{"Main Economic Indicators",#N/A,FALSE,"C"}</definedName>
    <definedName name="asdg" localSheetId="28" hidden="1">{"Main Economic Indicators",#N/A,FALSE,"C"}</definedName>
    <definedName name="asdg" localSheetId="30" hidden="1">{"Main Economic Indicators",#N/A,FALSE,"C"}</definedName>
    <definedName name="asdg" localSheetId="31" hidden="1">{"Main Economic Indicators",#N/A,FALSE,"C"}</definedName>
    <definedName name="asdg" localSheetId="32" hidden="1">{"Main Economic Indicators",#N/A,FALSE,"C"}</definedName>
    <definedName name="asdg" localSheetId="36" hidden="1">{"Main Economic Indicators",#N/A,FALSE,"C"}</definedName>
    <definedName name="asdg" localSheetId="38" hidden="1">{"Main Economic Indicators",#N/A,FALSE,"C"}</definedName>
    <definedName name="asdg" localSheetId="40" hidden="1">{"Main Economic Indicators",#N/A,FALSE,"C"}</definedName>
    <definedName name="asdg" localSheetId="41" hidden="1">{"Main Economic Indicators",#N/A,FALSE,"C"}</definedName>
    <definedName name="asdg" localSheetId="5" hidden="1">{"Main Economic Indicators",#N/A,FALSE,"C"}</definedName>
    <definedName name="asdg" hidden="1">{"Main Economic Indicators",#N/A,FALSE,"C"}</definedName>
    <definedName name="b" localSheetId="23" hidden="1">{"Main Economic Indicators",#N/A,FALSE,"C"}</definedName>
    <definedName name="b" localSheetId="24" hidden="1">{"Main Economic Indicators",#N/A,FALSE,"C"}</definedName>
    <definedName name="b" localSheetId="27" hidden="1">{"Main Economic Indicators",#N/A,FALSE,"C"}</definedName>
    <definedName name="b" localSheetId="28" hidden="1">{"Main Economic Indicators",#N/A,FALSE,"C"}</definedName>
    <definedName name="b" localSheetId="30" hidden="1">{"Main Economic Indicators",#N/A,FALSE,"C"}</definedName>
    <definedName name="b" localSheetId="31" hidden="1">{"Main Economic Indicators",#N/A,FALSE,"C"}</definedName>
    <definedName name="b" localSheetId="32" hidden="1">{"Main Economic Indicators",#N/A,FALSE,"C"}</definedName>
    <definedName name="b" localSheetId="36" hidden="1">{"Main Economic Indicators",#N/A,FALSE,"C"}</definedName>
    <definedName name="b" localSheetId="38" hidden="1">{"Main Economic Indicators",#N/A,FALSE,"C"}</definedName>
    <definedName name="b" localSheetId="40" hidden="1">{"Main Economic Indicators",#N/A,FALSE,"C"}</definedName>
    <definedName name="b" localSheetId="41" hidden="1">{"Main Economic Indicators",#N/A,FALSE,"C"}</definedName>
    <definedName name="b" localSheetId="5" hidden="1">{"Main Economic Indicators",#N/A,FALSE,"C"}</definedName>
    <definedName name="b" hidden="1">{"Main Economic Indicators",#N/A,FALSE,"C"}</definedName>
    <definedName name="bb" localSheetId="23" hidden="1">{"Riqfin97",#N/A,FALSE,"Tran";"Riqfinpro",#N/A,FALSE,"Tran"}</definedName>
    <definedName name="bb" localSheetId="24" hidden="1">{"Riqfin97",#N/A,FALSE,"Tran";"Riqfinpro",#N/A,FALSE,"Tran"}</definedName>
    <definedName name="bb" localSheetId="27" hidden="1">{"Riqfin97",#N/A,FALSE,"Tran";"Riqfinpro",#N/A,FALSE,"Tran"}</definedName>
    <definedName name="bb" localSheetId="28" hidden="1">{"Riqfin97",#N/A,FALSE,"Tran";"Riqfinpro",#N/A,FALSE,"Tran"}</definedName>
    <definedName name="bb" localSheetId="30" hidden="1">{"Riqfin97",#N/A,FALSE,"Tran";"Riqfinpro",#N/A,FALSE,"Tran"}</definedName>
    <definedName name="bb" localSheetId="31" hidden="1">{"Riqfin97",#N/A,FALSE,"Tran";"Riqfinpro",#N/A,FALSE,"Tran"}</definedName>
    <definedName name="bb" localSheetId="32" hidden="1">{"Riqfin97",#N/A,FALSE,"Tran";"Riqfinpro",#N/A,FALSE,"Tran"}</definedName>
    <definedName name="bb" localSheetId="36" hidden="1">{"Riqfin97",#N/A,FALSE,"Tran";"Riqfinpro",#N/A,FALSE,"Tran"}</definedName>
    <definedName name="bb" localSheetId="38" hidden="1">{"Riqfin97",#N/A,FALSE,"Tran";"Riqfinpro",#N/A,FALSE,"Tran"}</definedName>
    <definedName name="bb" localSheetId="40" hidden="1">{"Riqfin97",#N/A,FALSE,"Tran";"Riqfinpro",#N/A,FALSE,"Tran"}</definedName>
    <definedName name="bb" localSheetId="41" hidden="1">{"Riqfin97",#N/A,FALSE,"Tran";"Riqfinpro",#N/A,FALSE,"Tran"}</definedName>
    <definedName name="bb" localSheetId="5" hidden="1">{"Riqfin97",#N/A,FALSE,"Tran";"Riqfinpro",#N/A,FALSE,"Tran"}</definedName>
    <definedName name="bb" hidden="1">{"Riqfin97",#N/A,FALSE,"Tran";"Riqfinpro",#N/A,FALSE,"Tran"}</definedName>
    <definedName name="bm" localSheetId="23" hidden="1">{"Tab1",#N/A,FALSE,"P";"Tab2",#N/A,FALSE,"P"}</definedName>
    <definedName name="bm" localSheetId="24" hidden="1">{"Tab1",#N/A,FALSE,"P";"Tab2",#N/A,FALSE,"P"}</definedName>
    <definedName name="bm" localSheetId="27" hidden="1">{"Tab1",#N/A,FALSE,"P";"Tab2",#N/A,FALSE,"P"}</definedName>
    <definedName name="bm" localSheetId="28" hidden="1">{"Tab1",#N/A,FALSE,"P";"Tab2",#N/A,FALSE,"P"}</definedName>
    <definedName name="bm" localSheetId="30" hidden="1">{"Tab1",#N/A,FALSE,"P";"Tab2",#N/A,FALSE,"P"}</definedName>
    <definedName name="bm" localSheetId="31" hidden="1">{"Tab1",#N/A,FALSE,"P";"Tab2",#N/A,FALSE,"P"}</definedName>
    <definedName name="bm" localSheetId="32" hidden="1">{"Tab1",#N/A,FALSE,"P";"Tab2",#N/A,FALSE,"P"}</definedName>
    <definedName name="bm" localSheetId="36" hidden="1">{"Tab1",#N/A,FALSE,"P";"Tab2",#N/A,FALSE,"P"}</definedName>
    <definedName name="bm" localSheetId="38" hidden="1">{"Tab1",#N/A,FALSE,"P";"Tab2",#N/A,FALSE,"P"}</definedName>
    <definedName name="bm" localSheetId="40" hidden="1">{"Tab1",#N/A,FALSE,"P";"Tab2",#N/A,FALSE,"P"}</definedName>
    <definedName name="bm" localSheetId="41" hidden="1">{"Tab1",#N/A,FALSE,"P";"Tab2",#N/A,FALSE,"P"}</definedName>
    <definedName name="bm" localSheetId="5" hidden="1">{"Tab1",#N/A,FALSE,"P";"Tab2",#N/A,FALSE,"P"}</definedName>
    <definedName name="bm" hidden="1">{"Tab1",#N/A,FALSE,"P";"Tab2",#N/A,FALSE,"P"}</definedName>
    <definedName name="bnji" localSheetId="23"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localSheetId="27"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30"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6" hidden="1">{"macro",#N/A,FALSE,"Macro";"smq2",#N/A,FALSE,"Data";"smq3",#N/A,FALSE,"Data";"smq4",#N/A,FALSE,"Data";"smq5",#N/A,FALSE,"Data";"smq6",#N/A,FALSE,"Data";"smq7",#N/A,FALSE,"Data";"smq8",#N/A,FALSE,"Data";"smq9",#N/A,FALSE,"Data"}</definedName>
    <definedName name="bnji" localSheetId="38" hidden="1">{"macro",#N/A,FALSE,"Macro";"smq2",#N/A,FALSE,"Data";"smq3",#N/A,FALSE,"Data";"smq4",#N/A,FALSE,"Data";"smq5",#N/A,FALSE,"Data";"smq6",#N/A,FALSE,"Data";"smq7",#N/A,FALSE,"Data";"smq8",#N/A,FALSE,"Data";"smq9",#N/A,FALSE,"Data"}</definedName>
    <definedName name="bnji" localSheetId="40"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5"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3" hidden="1">{"Riqfin97",#N/A,FALSE,"Tran";"Riqfinpro",#N/A,FALSE,"Tran"}</definedName>
    <definedName name="bnu" localSheetId="24" hidden="1">{"Riqfin97",#N/A,FALSE,"Tran";"Riqfinpro",#N/A,FALSE,"Tran"}</definedName>
    <definedName name="bnu" localSheetId="27" hidden="1">{"Riqfin97",#N/A,FALSE,"Tran";"Riqfinpro",#N/A,FALSE,"Tran"}</definedName>
    <definedName name="bnu" localSheetId="28" hidden="1">{"Riqfin97",#N/A,FALSE,"Tran";"Riqfinpro",#N/A,FALSE,"Tran"}</definedName>
    <definedName name="bnu" localSheetId="30" hidden="1">{"Riqfin97",#N/A,FALSE,"Tran";"Riqfinpro",#N/A,FALSE,"Tran"}</definedName>
    <definedName name="bnu" localSheetId="31" hidden="1">{"Riqfin97",#N/A,FALSE,"Tran";"Riqfinpro",#N/A,FALSE,"Tran"}</definedName>
    <definedName name="bnu" localSheetId="32" hidden="1">{"Riqfin97",#N/A,FALSE,"Tran";"Riqfinpro",#N/A,FALSE,"Tran"}</definedName>
    <definedName name="bnu" localSheetId="36" hidden="1">{"Riqfin97",#N/A,FALSE,"Tran";"Riqfinpro",#N/A,FALSE,"Tran"}</definedName>
    <definedName name="bnu" localSheetId="38" hidden="1">{"Riqfin97",#N/A,FALSE,"Tran";"Riqfinpro",#N/A,FALSE,"Tran"}</definedName>
    <definedName name="bnu" localSheetId="40" hidden="1">{"Riqfin97",#N/A,FALSE,"Tran";"Riqfinpro",#N/A,FALSE,"Tran"}</definedName>
    <definedName name="bnu" localSheetId="41" hidden="1">{"Riqfin97",#N/A,FALSE,"Tran";"Riqfinpro",#N/A,FALSE,"Tran"}</definedName>
    <definedName name="bnu" localSheetId="5" hidden="1">{"Riqfin97",#N/A,FALSE,"Tran";"Riqfinpro",#N/A,FALSE,"Tran"}</definedName>
    <definedName name="bnu" hidden="1">{"Riqfin97",#N/A,FALSE,"Tran";"Riqfinpro",#N/A,FALSE,"Tran"}</definedName>
    <definedName name="cbn" localSheetId="23" hidden="1">{"TRADE_COMP",#N/A,FALSE,"TAB23APP";"BOP",#N/A,FALSE,"TAB6";"DOT",#N/A,FALSE,"TAB24APP";"EXTDEBT",#N/A,FALSE,"TAB25APP"}</definedName>
    <definedName name="cbn" localSheetId="24" hidden="1">{"TRADE_COMP",#N/A,FALSE,"TAB23APP";"BOP",#N/A,FALSE,"TAB6";"DOT",#N/A,FALSE,"TAB24APP";"EXTDEBT",#N/A,FALSE,"TAB25APP"}</definedName>
    <definedName name="cbn" localSheetId="27" hidden="1">{"TRADE_COMP",#N/A,FALSE,"TAB23APP";"BOP",#N/A,FALSE,"TAB6";"DOT",#N/A,FALSE,"TAB24APP";"EXTDEBT",#N/A,FALSE,"TAB25APP"}</definedName>
    <definedName name="cbn" localSheetId="28" hidden="1">{"TRADE_COMP",#N/A,FALSE,"TAB23APP";"BOP",#N/A,FALSE,"TAB6";"DOT",#N/A,FALSE,"TAB24APP";"EXTDEBT",#N/A,FALSE,"TAB25APP"}</definedName>
    <definedName name="cbn" localSheetId="30"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6" hidden="1">{"TRADE_COMP",#N/A,FALSE,"TAB23APP";"BOP",#N/A,FALSE,"TAB6";"DOT",#N/A,FALSE,"TAB24APP";"EXTDEBT",#N/A,FALSE,"TAB25APP"}</definedName>
    <definedName name="cbn" localSheetId="38" hidden="1">{"TRADE_COMP",#N/A,FALSE,"TAB23APP";"BOP",#N/A,FALSE,"TAB6";"DOT",#N/A,FALSE,"TAB24APP";"EXTDEBT",#N/A,FALSE,"TAB25APP"}</definedName>
    <definedName name="cbn" localSheetId="40" hidden="1">{"TRADE_COMP",#N/A,FALSE,"TAB23APP";"BOP",#N/A,FALSE,"TAB6";"DOT",#N/A,FALSE,"TAB24APP";"EXTDEBT",#N/A,FALSE,"TAB25APP"}</definedName>
    <definedName name="cbn" localSheetId="41" hidden="1">{"TRADE_COMP",#N/A,FALSE,"TAB23APP";"BOP",#N/A,FALSE,"TAB6";"DOT",#N/A,FALSE,"TAB24APP";"EXTDEBT",#N/A,FALSE,"TAB25APP"}</definedName>
    <definedName name="cbn" localSheetId="5" hidden="1">{"TRADE_COMP",#N/A,FALSE,"TAB23APP";"BOP",#N/A,FALSE,"TAB6";"DOT",#N/A,FALSE,"TAB24APP";"EXTDEBT",#N/A,FALSE,"TAB25APP"}</definedName>
    <definedName name="cbn" hidden="1">{"TRADE_COMP",#N/A,FALSE,"TAB23APP";"BOP",#N/A,FALSE,"TAB6";"DOT",#N/A,FALSE,"TAB24APP";"EXTDEBT",#N/A,FALSE,"TAB25APP"}</definedName>
    <definedName name="cc" localSheetId="23" hidden="1">{"Riqfin97",#N/A,FALSE,"Tran";"Riqfinpro",#N/A,FALSE,"Tran"}</definedName>
    <definedName name="cc" localSheetId="24" hidden="1">{"Riqfin97",#N/A,FALSE,"Tran";"Riqfinpro",#N/A,FALSE,"Tran"}</definedName>
    <definedName name="cc" localSheetId="27" hidden="1">{"Riqfin97",#N/A,FALSE,"Tran";"Riqfinpro",#N/A,FALSE,"Tran"}</definedName>
    <definedName name="cc" localSheetId="28" hidden="1">{"Riqfin97",#N/A,FALSE,"Tran";"Riqfinpro",#N/A,FALSE,"Tran"}</definedName>
    <definedName name="cc" localSheetId="30" hidden="1">{"Riqfin97",#N/A,FALSE,"Tran";"Riqfinpro",#N/A,FALSE,"Tran"}</definedName>
    <definedName name="cc" localSheetId="31" hidden="1">{"Riqfin97",#N/A,FALSE,"Tran";"Riqfinpro",#N/A,FALSE,"Tran"}</definedName>
    <definedName name="cc" localSheetId="32" hidden="1">{"Riqfin97",#N/A,FALSE,"Tran";"Riqfinpro",#N/A,FALSE,"Tran"}</definedName>
    <definedName name="cc" localSheetId="36" hidden="1">{"Riqfin97",#N/A,FALSE,"Tran";"Riqfinpro",#N/A,FALSE,"Tran"}</definedName>
    <definedName name="cc" localSheetId="38" hidden="1">{"Riqfin97",#N/A,FALSE,"Tran";"Riqfinpro",#N/A,FALSE,"Tran"}</definedName>
    <definedName name="cc" localSheetId="40" hidden="1">{"Riqfin97",#N/A,FALSE,"Tran";"Riqfinpro",#N/A,FALSE,"Tran"}</definedName>
    <definedName name="cc" localSheetId="41" hidden="1">{"Riqfin97",#N/A,FALSE,"Tran";"Riqfinpro",#N/A,FALSE,"Tran"}</definedName>
    <definedName name="cc" localSheetId="5" hidden="1">{"Riqfin97",#N/A,FALSE,"Tran";"Riqfinpro",#N/A,FALSE,"Tran"}</definedName>
    <definedName name="cc" hidden="1">{"Riqfin97",#N/A,FALSE,"Tran";"Riqfinpro",#N/A,FALSE,"Tran"}</definedName>
    <definedName name="ccc" localSheetId="23" hidden="1">{"Riqfin97",#N/A,FALSE,"Tran";"Riqfinpro",#N/A,FALSE,"Tran"}</definedName>
    <definedName name="ccc" localSheetId="24" hidden="1">{"Riqfin97",#N/A,FALSE,"Tran";"Riqfinpro",#N/A,FALSE,"Tran"}</definedName>
    <definedName name="ccc" localSheetId="27" hidden="1">{"Riqfin97",#N/A,FALSE,"Tran";"Riqfinpro",#N/A,FALSE,"Tran"}</definedName>
    <definedName name="ccc" localSheetId="28" hidden="1">{"Riqfin97",#N/A,FALSE,"Tran";"Riqfinpro",#N/A,FALSE,"Tran"}</definedName>
    <definedName name="ccc" localSheetId="30" hidden="1">{"Riqfin97",#N/A,FALSE,"Tran";"Riqfinpro",#N/A,FALSE,"Tran"}</definedName>
    <definedName name="ccc" localSheetId="31" hidden="1">{"Riqfin97",#N/A,FALSE,"Tran";"Riqfinpro",#N/A,FALSE,"Tran"}</definedName>
    <definedName name="ccc" localSheetId="32" hidden="1">{"Riqfin97",#N/A,FALSE,"Tran";"Riqfinpro",#N/A,FALSE,"Tran"}</definedName>
    <definedName name="ccc" localSheetId="36" hidden="1">{"Riqfin97",#N/A,FALSE,"Tran";"Riqfinpro",#N/A,FALSE,"Tran"}</definedName>
    <definedName name="ccc" localSheetId="38" hidden="1">{"Riqfin97",#N/A,FALSE,"Tran";"Riqfinpro",#N/A,FALSE,"Tran"}</definedName>
    <definedName name="ccc" localSheetId="40" hidden="1">{"Riqfin97",#N/A,FALSE,"Tran";"Riqfinpro",#N/A,FALSE,"Tran"}</definedName>
    <definedName name="ccc" localSheetId="41" hidden="1">{"Riqfin97",#N/A,FALSE,"Tran";"Riqfinpro",#N/A,FALSE,"Tran"}</definedName>
    <definedName name="ccc" localSheetId="5" hidden="1">{"Riqfin97",#N/A,FALSE,"Tran";"Riqfinpro",#N/A,FALSE,"Tran"}</definedName>
    <definedName name="ccc" hidden="1">{"Riqfin97",#N/A,FALSE,"Tran";"Riqfinpro",#N/A,FALSE,"Tran"}</definedName>
    <definedName name="chart4" localSheetId="23" hidden="1">{#N/A,#N/A,FALSE,"CB";#N/A,#N/A,FALSE,"CMB";#N/A,#N/A,FALSE,"NBFI"}</definedName>
    <definedName name="chart4" localSheetId="24" hidden="1">{#N/A,#N/A,FALSE,"CB";#N/A,#N/A,FALSE,"CMB";#N/A,#N/A,FALSE,"NBFI"}</definedName>
    <definedName name="chart4" localSheetId="27" hidden="1">{#N/A,#N/A,FALSE,"CB";#N/A,#N/A,FALSE,"CMB";#N/A,#N/A,FALSE,"NBFI"}</definedName>
    <definedName name="chart4" localSheetId="28" hidden="1">{#N/A,#N/A,FALSE,"CB";#N/A,#N/A,FALSE,"CMB";#N/A,#N/A,FALSE,"NBFI"}</definedName>
    <definedName name="chart4" localSheetId="30" hidden="1">{#N/A,#N/A,FALSE,"CB";#N/A,#N/A,FALSE,"CMB";#N/A,#N/A,FALSE,"NBFI"}</definedName>
    <definedName name="chart4" localSheetId="31" hidden="1">{#N/A,#N/A,FALSE,"CB";#N/A,#N/A,FALSE,"CMB";#N/A,#N/A,FALSE,"NBFI"}</definedName>
    <definedName name="chart4" localSheetId="32" hidden="1">{#N/A,#N/A,FALSE,"CB";#N/A,#N/A,FALSE,"CMB";#N/A,#N/A,FALSE,"NBFI"}</definedName>
    <definedName name="chart4" localSheetId="36" hidden="1">{#N/A,#N/A,FALSE,"CB";#N/A,#N/A,FALSE,"CMB";#N/A,#N/A,FALSE,"NBFI"}</definedName>
    <definedName name="chart4" localSheetId="38" hidden="1">{#N/A,#N/A,FALSE,"CB";#N/A,#N/A,FALSE,"CMB";#N/A,#N/A,FALSE,"NBFI"}</definedName>
    <definedName name="chart4" localSheetId="40" hidden="1">{#N/A,#N/A,FALSE,"CB";#N/A,#N/A,FALSE,"CMB";#N/A,#N/A,FALSE,"NBFI"}</definedName>
    <definedName name="chart4" localSheetId="41" hidden="1">{#N/A,#N/A,FALSE,"CB";#N/A,#N/A,FALSE,"CMB";#N/A,#N/A,FALSE,"NBFI"}</definedName>
    <definedName name="chart4" localSheetId="5" hidden="1">{#N/A,#N/A,FALSE,"CB";#N/A,#N/A,FALSE,"CMB";#N/A,#N/A,FALSE,"NBFI"}</definedName>
    <definedName name="chart4" hidden="1">{#N/A,#N/A,FALSE,"CB";#N/A,#N/A,FALSE,"CMB";#N/A,#N/A,FALSE,"NBFI"}</definedName>
    <definedName name="comp" localSheetId="23"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localSheetId="27"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30"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6" hidden="1">{"BOP_TAB",#N/A,FALSE,"N";"MIDTERM_TAB",#N/A,FALSE,"O";"FUND_CRED",#N/A,FALSE,"P";"DEBT_TAB1",#N/A,FALSE,"Q";"DEBT_TAB2",#N/A,FALSE,"Q";"FORFIN_TAB1",#N/A,FALSE,"R";"FORFIN_TAB2",#N/A,FALSE,"R";"BOP_ANALY",#N/A,FALSE,"U"}</definedName>
    <definedName name="comp" localSheetId="38" hidden="1">{"BOP_TAB",#N/A,FALSE,"N";"MIDTERM_TAB",#N/A,FALSE,"O";"FUND_CRED",#N/A,FALSE,"P";"DEBT_TAB1",#N/A,FALSE,"Q";"DEBT_TAB2",#N/A,FALSE,"Q";"FORFIN_TAB1",#N/A,FALSE,"R";"FORFIN_TAB2",#N/A,FALSE,"R";"BOP_ANALY",#N/A,FALSE,"U"}</definedName>
    <definedName name="comp" localSheetId="40"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5"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23" hidden="1">{"DEPOSITS",#N/A,FALSE,"COMML_MON";"LOANS",#N/A,FALSE,"COMML_MON"}</definedName>
    <definedName name="cvbn" localSheetId="24" hidden="1">{"DEPOSITS",#N/A,FALSE,"COMML_MON";"LOANS",#N/A,FALSE,"COMML_MON"}</definedName>
    <definedName name="cvbn" localSheetId="27" hidden="1">{"DEPOSITS",#N/A,FALSE,"COMML_MON";"LOANS",#N/A,FALSE,"COMML_MON"}</definedName>
    <definedName name="cvbn" localSheetId="28" hidden="1">{"DEPOSITS",#N/A,FALSE,"COMML_MON";"LOANS",#N/A,FALSE,"COMML_MON"}</definedName>
    <definedName name="cvbn" localSheetId="30"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6" hidden="1">{"DEPOSITS",#N/A,FALSE,"COMML_MON";"LOANS",#N/A,FALSE,"COMML_MON"}</definedName>
    <definedName name="cvbn" localSheetId="38" hidden="1">{"DEPOSITS",#N/A,FALSE,"COMML_MON";"LOANS",#N/A,FALSE,"COMML_MON"}</definedName>
    <definedName name="cvbn" localSheetId="40" hidden="1">{"DEPOSITS",#N/A,FALSE,"COMML_MON";"LOANS",#N/A,FALSE,"COMML_MON"}</definedName>
    <definedName name="cvbn" localSheetId="41" hidden="1">{"DEPOSITS",#N/A,FALSE,"COMML_MON";"LOANS",#N/A,FALSE,"COMML_MON"}</definedName>
    <definedName name="cvbn" localSheetId="5" hidden="1">{"DEPOSITS",#N/A,FALSE,"COMML_MON";"LOANS",#N/A,FALSE,"COMML_MON"}</definedName>
    <definedName name="cvbn" hidden="1">{"DEPOSITS",#N/A,FALSE,"COMML_MON";"LOANS",#N/A,FALSE,"COMML_MON"}</definedName>
    <definedName name="dd" localSheetId="23" hidden="1">{"Riqfin97",#N/A,FALSE,"Tran";"Riqfinpro",#N/A,FALSE,"Tran"}</definedName>
    <definedName name="dd" localSheetId="24" hidden="1">{"Riqfin97",#N/A,FALSE,"Tran";"Riqfinpro",#N/A,FALSE,"Tran"}</definedName>
    <definedName name="dd" localSheetId="27" hidden="1">{"Riqfin97",#N/A,FALSE,"Tran";"Riqfinpro",#N/A,FALSE,"Tran"}</definedName>
    <definedName name="dd" localSheetId="28" hidden="1">{"Riqfin97",#N/A,FALSE,"Tran";"Riqfinpro",#N/A,FALSE,"Tran"}</definedName>
    <definedName name="dd" localSheetId="30" hidden="1">{"Riqfin97",#N/A,FALSE,"Tran";"Riqfinpro",#N/A,FALSE,"Tran"}</definedName>
    <definedName name="dd" localSheetId="31" hidden="1">{"Riqfin97",#N/A,FALSE,"Tran";"Riqfinpro",#N/A,FALSE,"Tran"}</definedName>
    <definedName name="dd" localSheetId="32" hidden="1">{"Riqfin97",#N/A,FALSE,"Tran";"Riqfinpro",#N/A,FALSE,"Tran"}</definedName>
    <definedName name="dd" localSheetId="36" hidden="1">{"Riqfin97",#N/A,FALSE,"Tran";"Riqfinpro",#N/A,FALSE,"Tran"}</definedName>
    <definedName name="dd" localSheetId="38" hidden="1">{"Riqfin97",#N/A,FALSE,"Tran";"Riqfinpro",#N/A,FALSE,"Tran"}</definedName>
    <definedName name="dd" localSheetId="40" hidden="1">{"Riqfin97",#N/A,FALSE,"Tran";"Riqfinpro",#N/A,FALSE,"Tran"}</definedName>
    <definedName name="dd" localSheetId="41" hidden="1">{"Riqfin97",#N/A,FALSE,"Tran";"Riqfinpro",#N/A,FALSE,"Tran"}</definedName>
    <definedName name="dd" localSheetId="5" hidden="1">{"Riqfin97",#N/A,FALSE,"Tran";"Riqfinpro",#N/A,FALSE,"Tran"}</definedName>
    <definedName name="dd" hidden="1">{"Riqfin97",#N/A,FALSE,"Tran";"Riqfinpro",#N/A,FALSE,"Tran"}</definedName>
    <definedName name="ddd" localSheetId="23" hidden="1">{"Riqfin97",#N/A,FALSE,"Tran";"Riqfinpro",#N/A,FALSE,"Tran"}</definedName>
    <definedName name="ddd" localSheetId="24" hidden="1">{"Riqfin97",#N/A,FALSE,"Tran";"Riqfinpro",#N/A,FALSE,"Tran"}</definedName>
    <definedName name="ddd" localSheetId="27" hidden="1">{"Riqfin97",#N/A,FALSE,"Tran";"Riqfinpro",#N/A,FALSE,"Tran"}</definedName>
    <definedName name="ddd" localSheetId="28" hidden="1">{"Riqfin97",#N/A,FALSE,"Tran";"Riqfinpro",#N/A,FALSE,"Tran"}</definedName>
    <definedName name="ddd" localSheetId="30" hidden="1">{"Riqfin97",#N/A,FALSE,"Tran";"Riqfinpro",#N/A,FALSE,"Tran"}</definedName>
    <definedName name="ddd" localSheetId="31" hidden="1">{"Riqfin97",#N/A,FALSE,"Tran";"Riqfinpro",#N/A,FALSE,"Tran"}</definedName>
    <definedName name="ddd" localSheetId="32" hidden="1">{"Riqfin97",#N/A,FALSE,"Tran";"Riqfinpro",#N/A,FALSE,"Tran"}</definedName>
    <definedName name="ddd" localSheetId="36" hidden="1">{"Riqfin97",#N/A,FALSE,"Tran";"Riqfinpro",#N/A,FALSE,"Tran"}</definedName>
    <definedName name="ddd" localSheetId="38" hidden="1">{"Riqfin97",#N/A,FALSE,"Tran";"Riqfinpro",#N/A,FALSE,"Tran"}</definedName>
    <definedName name="ddd" localSheetId="40" hidden="1">{"Riqfin97",#N/A,FALSE,"Tran";"Riqfinpro",#N/A,FALSE,"Tran"}</definedName>
    <definedName name="ddd" localSheetId="41" hidden="1">{"Riqfin97",#N/A,FALSE,"Tran";"Riqfinpro",#N/A,FALSE,"Tran"}</definedName>
    <definedName name="ddd" localSheetId="5" hidden="1">{"Riqfin97",#N/A,FALSE,"Tran";"Riqfinpro",#N/A,FALSE,"Tran"}</definedName>
    <definedName name="ddd" hidden="1">{"Riqfin97",#N/A,FALSE,"Tran";"Riqfinpro",#N/A,FALSE,"Tran"}</definedName>
    <definedName name="deed" localSheetId="23" hidden="1">{"TRADE_COMP",#N/A,FALSE,"TAB23APP";"BOP",#N/A,FALSE,"TAB6";"DOT",#N/A,FALSE,"TAB24APP";"EXTDEBT",#N/A,FALSE,"TAB25APP"}</definedName>
    <definedName name="deed" localSheetId="24" hidden="1">{"TRADE_COMP",#N/A,FALSE,"TAB23APP";"BOP",#N/A,FALSE,"TAB6";"DOT",#N/A,FALSE,"TAB24APP";"EXTDEBT",#N/A,FALSE,"TAB25APP"}</definedName>
    <definedName name="deed" localSheetId="27" hidden="1">{"TRADE_COMP",#N/A,FALSE,"TAB23APP";"BOP",#N/A,FALSE,"TAB6";"DOT",#N/A,FALSE,"TAB24APP";"EXTDEBT",#N/A,FALSE,"TAB25APP"}</definedName>
    <definedName name="deed" localSheetId="28" hidden="1">{"TRADE_COMP",#N/A,FALSE,"TAB23APP";"BOP",#N/A,FALSE,"TAB6";"DOT",#N/A,FALSE,"TAB24APP";"EXTDEBT",#N/A,FALSE,"TAB25APP"}</definedName>
    <definedName name="deed" localSheetId="30"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6" hidden="1">{"TRADE_COMP",#N/A,FALSE,"TAB23APP";"BOP",#N/A,FALSE,"TAB6";"DOT",#N/A,FALSE,"TAB24APP";"EXTDEBT",#N/A,FALSE,"TAB25APP"}</definedName>
    <definedName name="deed" localSheetId="38" hidden="1">{"TRADE_COMP",#N/A,FALSE,"TAB23APP";"BOP",#N/A,FALSE,"TAB6";"DOT",#N/A,FALSE,"TAB24APP";"EXTDEBT",#N/A,FALSE,"TAB25APP"}</definedName>
    <definedName name="deed" localSheetId="40" hidden="1">{"TRADE_COMP",#N/A,FALSE,"TAB23APP";"BOP",#N/A,FALSE,"TAB6";"DOT",#N/A,FALSE,"TAB24APP";"EXTDEBT",#N/A,FALSE,"TAB25APP"}</definedName>
    <definedName name="deed" localSheetId="41" hidden="1">{"TRADE_COMP",#N/A,FALSE,"TAB23APP";"BOP",#N/A,FALSE,"TAB6";"DOT",#N/A,FALSE,"TAB24APP";"EXTDEBT",#N/A,FALSE,"TAB25APP"}</definedName>
    <definedName name="deed" localSheetId="5" hidden="1">{"TRADE_COMP",#N/A,FALSE,"TAB23APP";"BOP",#N/A,FALSE,"TAB6";"DOT",#N/A,FALSE,"TAB24APP";"EXTDEBT",#N/A,FALSE,"TAB25APP"}</definedName>
    <definedName name="deed" hidden="1">{"TRADE_COMP",#N/A,FALSE,"TAB23APP";"BOP",#N/A,FALSE,"TAB6";"DOT",#N/A,FALSE,"TAB24APP";"EXTDEBT",#N/A,FALSE,"TAB25APP"}</definedName>
    <definedName name="dftyihiuh" localSheetId="23"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localSheetId="27"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30"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6" hidden="1">{"macro",#N/A,FALSE,"Macro";"smq2",#N/A,FALSE,"Data";"smq3",#N/A,FALSE,"Data";"smq4",#N/A,FALSE,"Data";"smq5",#N/A,FALSE,"Data";"smq6",#N/A,FALSE,"Data";"smq7",#N/A,FALSE,"Data";"smq8",#N/A,FALSE,"Data";"smq9",#N/A,FALSE,"Data"}</definedName>
    <definedName name="dftyihiuh" localSheetId="38" hidden="1">{"macro",#N/A,FALSE,"Macro";"smq2",#N/A,FALSE,"Data";"smq3",#N/A,FALSE,"Data";"smq4",#N/A,FALSE,"Data";"smq5",#N/A,FALSE,"Data";"smq6",#N/A,FALSE,"Data";"smq7",#N/A,FALSE,"Data";"smq8",#N/A,FALSE,"Data";"smq9",#N/A,FALSE,"Data"}</definedName>
    <definedName name="dftyihiuh" localSheetId="40"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5"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3" hidden="1">{"partial screen",#N/A,FALSE,"State_Gov't"}</definedName>
    <definedName name="dghj" localSheetId="24" hidden="1">{"partial screen",#N/A,FALSE,"State_Gov't"}</definedName>
    <definedName name="dghj" localSheetId="27" hidden="1">{"partial screen",#N/A,FALSE,"State_Gov't"}</definedName>
    <definedName name="dghj" localSheetId="28" hidden="1">{"partial screen",#N/A,FALSE,"State_Gov't"}</definedName>
    <definedName name="dghj" localSheetId="30" hidden="1">{"partial screen",#N/A,FALSE,"State_Gov't"}</definedName>
    <definedName name="dghj" localSheetId="31" hidden="1">{"partial screen",#N/A,FALSE,"State_Gov't"}</definedName>
    <definedName name="dghj" localSheetId="32" hidden="1">{"partial screen",#N/A,FALSE,"State_Gov't"}</definedName>
    <definedName name="dghj" localSheetId="36" hidden="1">{"partial screen",#N/A,FALSE,"State_Gov't"}</definedName>
    <definedName name="dghj" localSheetId="38" hidden="1">{"partial screen",#N/A,FALSE,"State_Gov't"}</definedName>
    <definedName name="dghj" localSheetId="40" hidden="1">{"partial screen",#N/A,FALSE,"State_Gov't"}</definedName>
    <definedName name="dghj" localSheetId="41" hidden="1">{"partial screen",#N/A,FALSE,"State_Gov't"}</definedName>
    <definedName name="dghj" localSheetId="5" hidden="1">{"partial screen",#N/A,FALSE,"State_Gov't"}</definedName>
    <definedName name="dghj" hidden="1">{"partial screen",#N/A,FALSE,"State_Gov't"}</definedName>
    <definedName name="djop" localSheetId="23"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localSheetId="27"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30"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6" hidden="1">{"macro",#N/A,FALSE,"Macro";"smq2",#N/A,FALSE,"Data";"smq3",#N/A,FALSE,"Data";"smq4",#N/A,FALSE,"Data";"smq5",#N/A,FALSE,"Data";"smq6",#N/A,FALSE,"Data";"smq7",#N/A,FALSE,"Data";"smq8",#N/A,FALSE,"Data";"smq9",#N/A,FALSE,"Data"}</definedName>
    <definedName name="djop" localSheetId="38" hidden="1">{"macro",#N/A,FALSE,"Macro";"smq2",#N/A,FALSE,"Data";"smq3",#N/A,FALSE,"Data";"smq4",#N/A,FALSE,"Data";"smq5",#N/A,FALSE,"Data";"smq6",#N/A,FALSE,"Data";"smq7",#N/A,FALSE,"Data";"smq8",#N/A,FALSE,"Data";"smq9",#N/A,FALSE,"Data"}</definedName>
    <definedName name="djop" localSheetId="40"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5"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3" hidden="1">{"Tab1",#N/A,FALSE,"P";"Tab2",#N/A,FALSE,"P"}</definedName>
    <definedName name="ee" localSheetId="24" hidden="1">{"Tab1",#N/A,FALSE,"P";"Tab2",#N/A,FALSE,"P"}</definedName>
    <definedName name="ee" localSheetId="27" hidden="1">{"Tab1",#N/A,FALSE,"P";"Tab2",#N/A,FALSE,"P"}</definedName>
    <definedName name="ee" localSheetId="28" hidden="1">{"Tab1",#N/A,FALSE,"P";"Tab2",#N/A,FALSE,"P"}</definedName>
    <definedName name="ee" localSheetId="30" hidden="1">{"Tab1",#N/A,FALSE,"P";"Tab2",#N/A,FALSE,"P"}</definedName>
    <definedName name="ee" localSheetId="31" hidden="1">{"Tab1",#N/A,FALSE,"P";"Tab2",#N/A,FALSE,"P"}</definedName>
    <definedName name="ee" localSheetId="32" hidden="1">{"Tab1",#N/A,FALSE,"P";"Tab2",#N/A,FALSE,"P"}</definedName>
    <definedName name="ee" localSheetId="36" hidden="1">{"Tab1",#N/A,FALSE,"P";"Tab2",#N/A,FALSE,"P"}</definedName>
    <definedName name="ee" localSheetId="38" hidden="1">{"Tab1",#N/A,FALSE,"P";"Tab2",#N/A,FALSE,"P"}</definedName>
    <definedName name="ee" localSheetId="40" hidden="1">{"Tab1",#N/A,FALSE,"P";"Tab2",#N/A,FALSE,"P"}</definedName>
    <definedName name="ee" localSheetId="41" hidden="1">{"Tab1",#N/A,FALSE,"P";"Tab2",#N/A,FALSE,"P"}</definedName>
    <definedName name="ee" localSheetId="5" hidden="1">{"Tab1",#N/A,FALSE,"P";"Tab2",#N/A,FALSE,"P"}</definedName>
    <definedName name="ee" hidden="1">{"Tab1",#N/A,FALSE,"P";"Tab2",#N/A,FALSE,"P"}</definedName>
    <definedName name="eee" localSheetId="23" hidden="1">{"Tab1",#N/A,FALSE,"P";"Tab2",#N/A,FALSE,"P"}</definedName>
    <definedName name="eee" localSheetId="24" hidden="1">{"Tab1",#N/A,FALSE,"P";"Tab2",#N/A,FALSE,"P"}</definedName>
    <definedName name="eee" localSheetId="27" hidden="1">{"Tab1",#N/A,FALSE,"P";"Tab2",#N/A,FALSE,"P"}</definedName>
    <definedName name="eee" localSheetId="28" hidden="1">{"Tab1",#N/A,FALSE,"P";"Tab2",#N/A,FALSE,"P"}</definedName>
    <definedName name="eee" localSheetId="30" hidden="1">{"Tab1",#N/A,FALSE,"P";"Tab2",#N/A,FALSE,"P"}</definedName>
    <definedName name="eee" localSheetId="31" hidden="1">{"Tab1",#N/A,FALSE,"P";"Tab2",#N/A,FALSE,"P"}</definedName>
    <definedName name="eee" localSheetId="32" hidden="1">{"Tab1",#N/A,FALSE,"P";"Tab2",#N/A,FALSE,"P"}</definedName>
    <definedName name="eee" localSheetId="36" hidden="1">{"Tab1",#N/A,FALSE,"P";"Tab2",#N/A,FALSE,"P"}</definedName>
    <definedName name="eee" localSheetId="38" hidden="1">{"Tab1",#N/A,FALSE,"P";"Tab2",#N/A,FALSE,"P"}</definedName>
    <definedName name="eee" localSheetId="40" hidden="1">{"Tab1",#N/A,FALSE,"P";"Tab2",#N/A,FALSE,"P"}</definedName>
    <definedName name="eee" localSheetId="41" hidden="1">{"Tab1",#N/A,FALSE,"P";"Tab2",#N/A,FALSE,"P"}</definedName>
    <definedName name="eee" localSheetId="5" hidden="1">{"Tab1",#N/A,FALSE,"P";"Tab2",#N/A,FALSE,"P"}</definedName>
    <definedName name="eee" hidden="1">{"Tab1",#N/A,FALSE,"P";"Tab2",#N/A,FALSE,"P"}</definedName>
    <definedName name="er" localSheetId="23" hidden="1">{"Main Economic Indicators",#N/A,FALSE,"C"}</definedName>
    <definedName name="er" localSheetId="24" hidden="1">{"Main Economic Indicators",#N/A,FALSE,"C"}</definedName>
    <definedName name="er" localSheetId="27" hidden="1">{"Main Economic Indicators",#N/A,FALSE,"C"}</definedName>
    <definedName name="er" localSheetId="28" hidden="1">{"Main Economic Indicators",#N/A,FALSE,"C"}</definedName>
    <definedName name="er" localSheetId="30" hidden="1">{"Main Economic Indicators",#N/A,FALSE,"C"}</definedName>
    <definedName name="er" localSheetId="31" hidden="1">{"Main Economic Indicators",#N/A,FALSE,"C"}</definedName>
    <definedName name="er" localSheetId="32" hidden="1">{"Main Economic Indicators",#N/A,FALSE,"C"}</definedName>
    <definedName name="er" localSheetId="36" hidden="1">{"Main Economic Indicators",#N/A,FALSE,"C"}</definedName>
    <definedName name="er" localSheetId="38" hidden="1">{"Main Economic Indicators",#N/A,FALSE,"C"}</definedName>
    <definedName name="er" localSheetId="40" hidden="1">{"Main Economic Indicators",#N/A,FALSE,"C"}</definedName>
    <definedName name="er" localSheetId="41" hidden="1">{"Main Economic Indicators",#N/A,FALSE,"C"}</definedName>
    <definedName name="er" localSheetId="5" hidden="1">{"Main Economic Indicators",#N/A,FALSE,"C"}</definedName>
    <definedName name="er" hidden="1">{"Main Economic Indicators",#N/A,FALSE,"C"}</definedName>
    <definedName name="ergf" localSheetId="23" hidden="1">{"Main Economic Indicators",#N/A,FALSE,"C"}</definedName>
    <definedName name="ergf" localSheetId="24" hidden="1">{"Main Economic Indicators",#N/A,FALSE,"C"}</definedName>
    <definedName name="ergf" localSheetId="27" hidden="1">{"Main Economic Indicators",#N/A,FALSE,"C"}</definedName>
    <definedName name="ergf" localSheetId="28" hidden="1">{"Main Economic Indicators",#N/A,FALSE,"C"}</definedName>
    <definedName name="ergf" localSheetId="30" hidden="1">{"Main Economic Indicators",#N/A,FALSE,"C"}</definedName>
    <definedName name="ergf" localSheetId="31" hidden="1">{"Main Economic Indicators",#N/A,FALSE,"C"}</definedName>
    <definedName name="ergf" localSheetId="32" hidden="1">{"Main Economic Indicators",#N/A,FALSE,"C"}</definedName>
    <definedName name="ergf" localSheetId="36" hidden="1">{"Main Economic Indicators",#N/A,FALSE,"C"}</definedName>
    <definedName name="ergf" localSheetId="38" hidden="1">{"Main Economic Indicators",#N/A,FALSE,"C"}</definedName>
    <definedName name="ergf" localSheetId="40" hidden="1">{"Main Economic Indicators",#N/A,FALSE,"C"}</definedName>
    <definedName name="ergf" localSheetId="41" hidden="1">{"Main Economic Indicators",#N/A,FALSE,"C"}</definedName>
    <definedName name="ergf" localSheetId="5" hidden="1">{"Main Economic Indicators",#N/A,FALSE,"C"}</definedName>
    <definedName name="ergf" hidden="1">{"Main Economic Indicators",#N/A,FALSE,"C"}</definedName>
    <definedName name="ergferger" localSheetId="23" hidden="1">{"Main Economic Indicators",#N/A,FALSE,"C"}</definedName>
    <definedName name="ergferger" localSheetId="24" hidden="1">{"Main Economic Indicators",#N/A,FALSE,"C"}</definedName>
    <definedName name="ergferger" localSheetId="27" hidden="1">{"Main Economic Indicators",#N/A,FALSE,"C"}</definedName>
    <definedName name="ergferger" localSheetId="28" hidden="1">{"Main Economic Indicators",#N/A,FALSE,"C"}</definedName>
    <definedName name="ergferger" localSheetId="30" hidden="1">{"Main Economic Indicators",#N/A,FALSE,"C"}</definedName>
    <definedName name="ergferger" localSheetId="31" hidden="1">{"Main Economic Indicators",#N/A,FALSE,"C"}</definedName>
    <definedName name="ergferger" localSheetId="32" hidden="1">{"Main Economic Indicators",#N/A,FALSE,"C"}</definedName>
    <definedName name="ergferger" localSheetId="36" hidden="1">{"Main Economic Indicators",#N/A,FALSE,"C"}</definedName>
    <definedName name="ergferger" localSheetId="38" hidden="1">{"Main Economic Indicators",#N/A,FALSE,"C"}</definedName>
    <definedName name="ergferger" localSheetId="40" hidden="1">{"Main Economic Indicators",#N/A,FALSE,"C"}</definedName>
    <definedName name="ergferger" localSheetId="41" hidden="1">{"Main Economic Indicators",#N/A,FALSE,"C"}</definedName>
    <definedName name="ergferger" localSheetId="5" hidden="1">{"Main Economic Indicators",#N/A,FALSE,"C"}</definedName>
    <definedName name="ergferger" hidden="1">{"Main Economic Indicators",#N/A,FALSE,"C"}</definedName>
    <definedName name="ertu" localSheetId="23"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localSheetId="27"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30"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6" hidden="1">{"macroa",#N/A,FALSE,"Macro";"suma2",#N/A,FALSE,"Data";"suma3",#N/A,FALSE,"Data";"suma4",#N/A,FALSE,"Data";"suma5",#N/A,FALSE,"Data";"suma6",#N/A,FALSE,"Data";"suma7",#N/A,FALSE,"Data";"suma8",#N/A,FALSE,"Data";"suma9",#N/A,FALSE,"Data"}</definedName>
    <definedName name="ertu" localSheetId="38" hidden="1">{"macroa",#N/A,FALSE,"Macro";"suma2",#N/A,FALSE,"Data";"suma3",#N/A,FALSE,"Data";"suma4",#N/A,FALSE,"Data";"suma5",#N/A,FALSE,"Data";"suma6",#N/A,FALSE,"Data";"suma7",#N/A,FALSE,"Data";"suma8",#N/A,FALSE,"Data";"suma9",#N/A,FALSE,"Data"}</definedName>
    <definedName name="ertu" localSheetId="40"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5"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3"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7"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30"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6" hidden="1">{"macroa",#N/A,FALSE,"Macro";"suma2",#N/A,FALSE,"Data";"suma3",#N/A,FALSE,"Data";"suma4",#N/A,FALSE,"Data";"suma5",#N/A,FALSE,"Data";"suma6",#N/A,FALSE,"Data";"suma7",#N/A,FALSE,"Data";"suma8",#N/A,FALSE,"Data";"suma9",#N/A,FALSE,"Data"}</definedName>
    <definedName name="ewrpoigagoiajflsidj" localSheetId="38" hidden="1">{"macroa",#N/A,FALSE,"Macro";"suma2",#N/A,FALSE,"Data";"suma3",#N/A,FALSE,"Data";"suma4",#N/A,FALSE,"Data";"suma5",#N/A,FALSE,"Data";"suma6",#N/A,FALSE,"Data";"suma7",#N/A,FALSE,"Data";"suma8",#N/A,FALSE,"Data";"suma9",#N/A,FALSE,"Data"}</definedName>
    <definedName name="ewrpoigagoiajflsidj" localSheetId="40"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5"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23" hidden="1">{"Tab1",#N/A,FALSE,"P";"Tab2",#N/A,FALSE,"P"}</definedName>
    <definedName name="ff" localSheetId="24" hidden="1">{"Tab1",#N/A,FALSE,"P";"Tab2",#N/A,FALSE,"P"}</definedName>
    <definedName name="ff" localSheetId="27" hidden="1">{"Tab1",#N/A,FALSE,"P";"Tab2",#N/A,FALSE,"P"}</definedName>
    <definedName name="ff" localSheetId="28" hidden="1">{"Tab1",#N/A,FALSE,"P";"Tab2",#N/A,FALSE,"P"}</definedName>
    <definedName name="ff" localSheetId="30" hidden="1">{"Tab1",#N/A,FALSE,"P";"Tab2",#N/A,FALSE,"P"}</definedName>
    <definedName name="ff" localSheetId="31" hidden="1">{"Tab1",#N/A,FALSE,"P";"Tab2",#N/A,FALSE,"P"}</definedName>
    <definedName name="ff" localSheetId="32" hidden="1">{"Tab1",#N/A,FALSE,"P";"Tab2",#N/A,FALSE,"P"}</definedName>
    <definedName name="ff" localSheetId="36" hidden="1">{"Tab1",#N/A,FALSE,"P";"Tab2",#N/A,FALSE,"P"}</definedName>
    <definedName name="ff" localSheetId="38" hidden="1">{"Tab1",#N/A,FALSE,"P";"Tab2",#N/A,FALSE,"P"}</definedName>
    <definedName name="ff" localSheetId="40" hidden="1">{"Tab1",#N/A,FALSE,"P";"Tab2",#N/A,FALSE,"P"}</definedName>
    <definedName name="ff" localSheetId="41" hidden="1">{"Tab1",#N/A,FALSE,"P";"Tab2",#N/A,FALSE,"P"}</definedName>
    <definedName name="ff" localSheetId="5" hidden="1">{"Tab1",#N/A,FALSE,"P";"Tab2",#N/A,FALSE,"P"}</definedName>
    <definedName name="ff" hidden="1">{"Tab1",#N/A,FALSE,"P";"Tab2",#N/A,FALSE,"P"}</definedName>
    <definedName name="fff" localSheetId="23" hidden="1">{"Tab1",#N/A,FALSE,"P";"Tab2",#N/A,FALSE,"P"}</definedName>
    <definedName name="fff" localSheetId="24" hidden="1">{"Tab1",#N/A,FALSE,"P";"Tab2",#N/A,FALSE,"P"}</definedName>
    <definedName name="fff" localSheetId="27" hidden="1">{"Tab1",#N/A,FALSE,"P";"Tab2",#N/A,FALSE,"P"}</definedName>
    <definedName name="fff" localSheetId="28" hidden="1">{"Tab1",#N/A,FALSE,"P";"Tab2",#N/A,FALSE,"P"}</definedName>
    <definedName name="fff" localSheetId="30" hidden="1">{"Tab1",#N/A,FALSE,"P";"Tab2",#N/A,FALSE,"P"}</definedName>
    <definedName name="fff" localSheetId="31" hidden="1">{"Tab1",#N/A,FALSE,"P";"Tab2",#N/A,FALSE,"P"}</definedName>
    <definedName name="fff" localSheetId="32" hidden="1">{"Tab1",#N/A,FALSE,"P";"Tab2",#N/A,FALSE,"P"}</definedName>
    <definedName name="fff" localSheetId="36" hidden="1">{"Tab1",#N/A,FALSE,"P";"Tab2",#N/A,FALSE,"P"}</definedName>
    <definedName name="fff" localSheetId="38" hidden="1">{"Tab1",#N/A,FALSE,"P";"Tab2",#N/A,FALSE,"P"}</definedName>
    <definedName name="fff" localSheetId="40" hidden="1">{"Tab1",#N/A,FALSE,"P";"Tab2",#N/A,FALSE,"P"}</definedName>
    <definedName name="fff" localSheetId="41" hidden="1">{"Tab1",#N/A,FALSE,"P";"Tab2",#N/A,FALSE,"P"}</definedName>
    <definedName name="fff" localSheetId="5" hidden="1">{"Tab1",#N/A,FALSE,"P";"Tab2",#N/A,FALSE,"P"}</definedName>
    <definedName name="fff" hidden="1">{"Tab1",#N/A,FALSE,"P";"Tab2",#N/A,FALSE,"P"}</definedName>
    <definedName name="fg" localSheetId="23" hidden="1">{"Riqfin97",#N/A,FALSE,"Tran";"Riqfinpro",#N/A,FALSE,"Tran"}</definedName>
    <definedName name="fg" localSheetId="24" hidden="1">{"Riqfin97",#N/A,FALSE,"Tran";"Riqfinpro",#N/A,FALSE,"Tran"}</definedName>
    <definedName name="fg" localSheetId="27" hidden="1">{"Riqfin97",#N/A,FALSE,"Tran";"Riqfinpro",#N/A,FALSE,"Tran"}</definedName>
    <definedName name="fg" localSheetId="28" hidden="1">{"Riqfin97",#N/A,FALSE,"Tran";"Riqfinpro",#N/A,FALSE,"Tran"}</definedName>
    <definedName name="fg" localSheetId="30" hidden="1">{"Riqfin97",#N/A,FALSE,"Tran";"Riqfinpro",#N/A,FALSE,"Tran"}</definedName>
    <definedName name="fg" localSheetId="31" hidden="1">{"Riqfin97",#N/A,FALSE,"Tran";"Riqfinpro",#N/A,FALSE,"Tran"}</definedName>
    <definedName name="fg" localSheetId="32" hidden="1">{"Riqfin97",#N/A,FALSE,"Tran";"Riqfinpro",#N/A,FALSE,"Tran"}</definedName>
    <definedName name="fg" localSheetId="36" hidden="1">{"Riqfin97",#N/A,FALSE,"Tran";"Riqfinpro",#N/A,FALSE,"Tran"}</definedName>
    <definedName name="fg" localSheetId="38" hidden="1">{"Riqfin97",#N/A,FALSE,"Tran";"Riqfinpro",#N/A,FALSE,"Tran"}</definedName>
    <definedName name="fg" localSheetId="40" hidden="1">{"Riqfin97",#N/A,FALSE,"Tran";"Riqfinpro",#N/A,FALSE,"Tran"}</definedName>
    <definedName name="fg" localSheetId="41" hidden="1">{"Riqfin97",#N/A,FALSE,"Tran";"Riqfinpro",#N/A,FALSE,"Tran"}</definedName>
    <definedName name="fg" localSheetId="5" hidden="1">{"Riqfin97",#N/A,FALSE,"Tran";"Riqfinpro",#N/A,FALSE,"Tran"}</definedName>
    <definedName name="fg" hidden="1">{"Riqfin97",#N/A,FALSE,"Tran";"Riqfinpro",#N/A,FALSE,"Tran"}</definedName>
    <definedName name="fgh" localSheetId="23"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localSheetId="27"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30"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6" hidden="1">{"macro",#N/A,FALSE,"Macro";"smq2",#N/A,FALSE,"Data";"smq3",#N/A,FALSE,"Data";"smq4",#N/A,FALSE,"Data";"smq5",#N/A,FALSE,"Data";"smq6",#N/A,FALSE,"Data";"smq7",#N/A,FALSE,"Data";"smq8",#N/A,FALSE,"Data";"smq9",#N/A,FALSE,"Data"}</definedName>
    <definedName name="fgh" localSheetId="38" hidden="1">{"macro",#N/A,FALSE,"Macro";"smq2",#N/A,FALSE,"Data";"smq3",#N/A,FALSE,"Data";"smq4",#N/A,FALSE,"Data";"smq5",#N/A,FALSE,"Data";"smq6",#N/A,FALSE,"Data";"smq7",#N/A,FALSE,"Data";"smq8",#N/A,FALSE,"Data";"smq9",#N/A,FALSE,"Data"}</definedName>
    <definedName name="fgh" localSheetId="40"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5"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5" hidden="1">#REF!</definedName>
    <definedName name="fill" hidden="1">#REF!</definedName>
    <definedName name="Financing" localSheetId="23" hidden="1">{"Tab1",#N/A,FALSE,"P";"Tab2",#N/A,FALSE,"P"}</definedName>
    <definedName name="Financing" localSheetId="24" hidden="1">{"Tab1",#N/A,FALSE,"P";"Tab2",#N/A,FALSE,"P"}</definedName>
    <definedName name="Financing" localSheetId="27" hidden="1">{"Tab1",#N/A,FALSE,"P";"Tab2",#N/A,FALSE,"P"}</definedName>
    <definedName name="Financing" localSheetId="28" hidden="1">{"Tab1",#N/A,FALSE,"P";"Tab2",#N/A,FALSE,"P"}</definedName>
    <definedName name="Financing" localSheetId="30" hidden="1">{"Tab1",#N/A,FALSE,"P";"Tab2",#N/A,FALSE,"P"}</definedName>
    <definedName name="Financing" localSheetId="31" hidden="1">{"Tab1",#N/A,FALSE,"P";"Tab2",#N/A,FALSE,"P"}</definedName>
    <definedName name="Financing" localSheetId="32" hidden="1">{"Tab1",#N/A,FALSE,"P";"Tab2",#N/A,FALSE,"P"}</definedName>
    <definedName name="Financing" localSheetId="36" hidden="1">{"Tab1",#N/A,FALSE,"P";"Tab2",#N/A,FALSE,"P"}</definedName>
    <definedName name="Financing" localSheetId="38" hidden="1">{"Tab1",#N/A,FALSE,"P";"Tab2",#N/A,FALSE,"P"}</definedName>
    <definedName name="Financing" localSheetId="40" hidden="1">{"Tab1",#N/A,FALSE,"P";"Tab2",#N/A,FALSE,"P"}</definedName>
    <definedName name="Financing" localSheetId="41" hidden="1">{"Tab1",#N/A,FALSE,"P";"Tab2",#N/A,FALSE,"P"}</definedName>
    <definedName name="Financing" localSheetId="5" hidden="1">{"Tab1",#N/A,FALSE,"P";"Tab2",#N/A,FALSE,"P"}</definedName>
    <definedName name="Financing" hidden="1">{"Tab1",#N/A,FALSE,"P";"Tab2",#N/A,FALSE,"P"}</definedName>
    <definedName name="find.this2" localSheetId="23"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localSheetId="27"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30"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6" hidden="1">{"macroa",#N/A,FALSE,"Macro";"suma2",#N/A,FALSE,"Data";"suma3",#N/A,FALSE,"Data";"suma4",#N/A,FALSE,"Data";"suma5",#N/A,FALSE,"Data";"suma6",#N/A,FALSE,"Data";"suma7",#N/A,FALSE,"Data";"suma8",#N/A,FALSE,"Data";"suma9",#N/A,FALSE,"Data"}</definedName>
    <definedName name="find.this2" localSheetId="38" hidden="1">{"macroa",#N/A,FALSE,"Macro";"suma2",#N/A,FALSE,"Data";"suma3",#N/A,FALSE,"Data";"suma4",#N/A,FALSE,"Data";"suma5",#N/A,FALSE,"Data";"suma6",#N/A,FALSE,"Data";"suma7",#N/A,FALSE,"Data";"suma8",#N/A,FALSE,"Data";"suma9",#N/A,FALSE,"Data"}</definedName>
    <definedName name="find.this2" localSheetId="40"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5"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3"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localSheetId="27"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30"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6" hidden="1">{"mt1",#N/A,FALSE,"Debt";"mt2",#N/A,FALSE,"Debt";"mt3",#N/A,FALSE,"Debt";"mt4",#N/A,FALSE,"Debt";"mt5",#N/A,FALSE,"Debt";"mt6",#N/A,FALSE,"Debt";"mt7",#N/A,FALSE,"Debt"}</definedName>
    <definedName name="findthis" localSheetId="38" hidden="1">{"mt1",#N/A,FALSE,"Debt";"mt2",#N/A,FALSE,"Debt";"mt3",#N/A,FALSE,"Debt";"mt4",#N/A,FALSE,"Debt";"mt5",#N/A,FALSE,"Debt";"mt6",#N/A,FALSE,"Debt";"mt7",#N/A,FALSE,"Debt"}</definedName>
    <definedName name="findthis" localSheetId="40"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5"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7" hidden="1">#REF!</definedName>
    <definedName name="Fiscal" localSheetId="38" hidden="1">#REF!</definedName>
    <definedName name="Fiscal" localSheetId="41" hidden="1">#REF!</definedName>
    <definedName name="Fiscal" localSheetId="5" hidden="1">#REF!</definedName>
    <definedName name="Fiscal" hidden="1">#REF!</definedName>
    <definedName name="frog"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23"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localSheetId="27"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30"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6" hidden="1">{"macro",#N/A,FALSE,"Macro";"smq2",#N/A,FALSE,"Data";"smq3",#N/A,FALSE,"Data";"smq4",#N/A,FALSE,"Data";"smq5",#N/A,FALSE,"Data";"smq6",#N/A,FALSE,"Data";"smq7",#N/A,FALSE,"Data";"smq8",#N/A,FALSE,"Data";"smq9",#N/A,FALSE,"Data"}</definedName>
    <definedName name="ge" localSheetId="38" hidden="1">{"macro",#N/A,FALSE,"Macro";"smq2",#N/A,FALSE,"Data";"smq3",#N/A,FALSE,"Data";"smq4",#N/A,FALSE,"Data";"smq5",#N/A,FALSE,"Data";"smq6",#N/A,FALSE,"Data";"smq7",#N/A,FALSE,"Data";"smq8",#N/A,FALSE,"Data";"smq9",#N/A,FALSE,"Data"}</definedName>
    <definedName name="ge" localSheetId="40"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5"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3"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localSheetId="27"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30"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6" hidden="1">{"mt1",#N/A,FALSE,"Debt";"mt2",#N/A,FALSE,"Debt";"mt3",#N/A,FALSE,"Debt";"mt4",#N/A,FALSE,"Debt";"mt5",#N/A,FALSE,"Debt";"mt6",#N/A,FALSE,"Debt";"mt7",#N/A,FALSE,"Debt"}</definedName>
    <definedName name="gfd" localSheetId="38" hidden="1">{"mt1",#N/A,FALSE,"Debt";"mt2",#N/A,FALSE,"Debt";"mt3",#N/A,FALSE,"Debt";"mt4",#N/A,FALSE,"Debt";"mt5",#N/A,FALSE,"Debt";"mt6",#N/A,FALSE,"Debt";"mt7",#N/A,FALSE,"Debt"}</definedName>
    <definedName name="gfd" localSheetId="40"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5"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3" hidden="1">{"TBILLS_ALL",#N/A,FALSE,"FITB_all"}</definedName>
    <definedName name="gg" localSheetId="24" hidden="1">{"TBILLS_ALL",#N/A,FALSE,"FITB_all"}</definedName>
    <definedName name="gg" localSheetId="27" hidden="1">{"TBILLS_ALL",#N/A,FALSE,"FITB_all"}</definedName>
    <definedName name="gg" localSheetId="28" hidden="1">{"TBILLS_ALL",#N/A,FALSE,"FITB_all"}</definedName>
    <definedName name="gg" localSheetId="30" hidden="1">{"TBILLS_ALL",#N/A,FALSE,"FITB_all"}</definedName>
    <definedName name="gg" localSheetId="31" hidden="1">{"TBILLS_ALL",#N/A,FALSE,"FITB_all"}</definedName>
    <definedName name="gg" localSheetId="32" hidden="1">{"TBILLS_ALL",#N/A,FALSE,"FITB_all"}</definedName>
    <definedName name="gg" localSheetId="36" hidden="1">{"TBILLS_ALL",#N/A,FALSE,"FITB_all"}</definedName>
    <definedName name="gg" localSheetId="38" hidden="1">{"TBILLS_ALL",#N/A,FALSE,"FITB_all"}</definedName>
    <definedName name="gg" localSheetId="40" hidden="1">{"TBILLS_ALL",#N/A,FALSE,"FITB_all"}</definedName>
    <definedName name="gg" localSheetId="41" hidden="1">{"TBILLS_ALL",#N/A,FALSE,"FITB_all"}</definedName>
    <definedName name="gg" localSheetId="5" hidden="1">{"TBILLS_ALL",#N/A,FALSE,"FITB_all"}</definedName>
    <definedName name="gg" hidden="1">{"TBILLS_ALL",#N/A,FALSE,"FITB_all"}</definedName>
    <definedName name="ggg" localSheetId="23" hidden="1">{"Riqfin97",#N/A,FALSE,"Tran";"Riqfinpro",#N/A,FALSE,"Tran"}</definedName>
    <definedName name="ggg" localSheetId="24" hidden="1">{"Riqfin97",#N/A,FALSE,"Tran";"Riqfinpro",#N/A,FALSE,"Tran"}</definedName>
    <definedName name="ggg" localSheetId="27" hidden="1">{"Riqfin97",#N/A,FALSE,"Tran";"Riqfinpro",#N/A,FALSE,"Tran"}</definedName>
    <definedName name="ggg" localSheetId="28" hidden="1">{"Riqfin97",#N/A,FALSE,"Tran";"Riqfinpro",#N/A,FALSE,"Tran"}</definedName>
    <definedName name="ggg" localSheetId="30" hidden="1">{"Riqfin97",#N/A,FALSE,"Tran";"Riqfinpro",#N/A,FALSE,"Tran"}</definedName>
    <definedName name="ggg" localSheetId="31" hidden="1">{"Riqfin97",#N/A,FALSE,"Tran";"Riqfinpro",#N/A,FALSE,"Tran"}</definedName>
    <definedName name="ggg" localSheetId="32" hidden="1">{"Riqfin97",#N/A,FALSE,"Tran";"Riqfinpro",#N/A,FALSE,"Tran"}</definedName>
    <definedName name="ggg" localSheetId="36" hidden="1">{"Riqfin97",#N/A,FALSE,"Tran";"Riqfinpro",#N/A,FALSE,"Tran"}</definedName>
    <definedName name="ggg" localSheetId="38" hidden="1">{"Riqfin97",#N/A,FALSE,"Tran";"Riqfinpro",#N/A,FALSE,"Tran"}</definedName>
    <definedName name="ggg" localSheetId="40" hidden="1">{"Riqfin97",#N/A,FALSE,"Tran";"Riqfinpro",#N/A,FALSE,"Tran"}</definedName>
    <definedName name="ggg" localSheetId="41" hidden="1">{"Riqfin97",#N/A,FALSE,"Tran";"Riqfinpro",#N/A,FALSE,"Tran"}</definedName>
    <definedName name="ggg" localSheetId="5" hidden="1">{"Riqfin97",#N/A,FALSE,"Tran";"Riqfinpro",#N/A,FALSE,"Tran"}</definedName>
    <definedName name="ggg" hidden="1">{"Riqfin97",#N/A,FALSE,"Tran";"Riqfinpro",#N/A,FALSE,"Tran"}</definedName>
    <definedName name="ggggg" localSheetId="5" hidden="1">#REF!</definedName>
    <definedName name="ggggg" hidden="1">#REF!</definedName>
    <definedName name="ghjf" localSheetId="23" hidden="1">{#N/A,#N/A,FALSE,"CB";#N/A,#N/A,FALSE,"CMB";#N/A,#N/A,FALSE,"NBFI"}</definedName>
    <definedName name="ghjf" localSheetId="24" hidden="1">{#N/A,#N/A,FALSE,"CB";#N/A,#N/A,FALSE,"CMB";#N/A,#N/A,FALSE,"NBFI"}</definedName>
    <definedName name="ghjf" localSheetId="27" hidden="1">{#N/A,#N/A,FALSE,"CB";#N/A,#N/A,FALSE,"CMB";#N/A,#N/A,FALSE,"NBFI"}</definedName>
    <definedName name="ghjf" localSheetId="28" hidden="1">{#N/A,#N/A,FALSE,"CB";#N/A,#N/A,FALSE,"CMB";#N/A,#N/A,FALSE,"NBFI"}</definedName>
    <definedName name="ghjf" localSheetId="30" hidden="1">{#N/A,#N/A,FALSE,"CB";#N/A,#N/A,FALSE,"CMB";#N/A,#N/A,FALSE,"NBFI"}</definedName>
    <definedName name="ghjf" localSheetId="31" hidden="1">{#N/A,#N/A,FALSE,"CB";#N/A,#N/A,FALSE,"CMB";#N/A,#N/A,FALSE,"NBFI"}</definedName>
    <definedName name="ghjf" localSheetId="32" hidden="1">{#N/A,#N/A,FALSE,"CB";#N/A,#N/A,FALSE,"CMB";#N/A,#N/A,FALSE,"NBFI"}</definedName>
    <definedName name="ghjf" localSheetId="36" hidden="1">{#N/A,#N/A,FALSE,"CB";#N/A,#N/A,FALSE,"CMB";#N/A,#N/A,FALSE,"NBFI"}</definedName>
    <definedName name="ghjf" localSheetId="38" hidden="1">{#N/A,#N/A,FALSE,"CB";#N/A,#N/A,FALSE,"CMB";#N/A,#N/A,FALSE,"NBFI"}</definedName>
    <definedName name="ghjf" localSheetId="40" hidden="1">{#N/A,#N/A,FALSE,"CB";#N/A,#N/A,FALSE,"CMB";#N/A,#N/A,FALSE,"NBFI"}</definedName>
    <definedName name="ghjf" localSheetId="41" hidden="1">{#N/A,#N/A,FALSE,"CB";#N/A,#N/A,FALSE,"CMB";#N/A,#N/A,FALSE,"NBFI"}</definedName>
    <definedName name="ghjf" localSheetId="5" hidden="1">{#N/A,#N/A,FALSE,"CB";#N/A,#N/A,FALSE,"CMB";#N/A,#N/A,FALSE,"NBFI"}</definedName>
    <definedName name="ghjf" hidden="1">{#N/A,#N/A,FALSE,"CB";#N/A,#N/A,FALSE,"CMB";#N/A,#N/A,FALSE,"NBFI"}</definedName>
    <definedName name="giuih" localSheetId="23"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localSheetId="27"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30"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6" hidden="1">{"macroa",#N/A,FALSE,"Macro";"suma2",#N/A,FALSE,"Data";"suma3",#N/A,FALSE,"Data";"suma4",#N/A,FALSE,"Data";"suma5",#N/A,FALSE,"Data";"suma6",#N/A,FALSE,"Data";"suma7",#N/A,FALSE,"Data";"suma8",#N/A,FALSE,"Data";"suma9",#N/A,FALSE,"Data"}</definedName>
    <definedName name="giuih" localSheetId="38" hidden="1">{"macroa",#N/A,FALSE,"Macro";"suma2",#N/A,FALSE,"Data";"suma3",#N/A,FALSE,"Data";"suma4",#N/A,FALSE,"Data";"suma5",#N/A,FALSE,"Data";"suma6",#N/A,FALSE,"Data";"suma7",#N/A,FALSE,"Data";"suma8",#N/A,FALSE,"Data";"suma9",#N/A,FALSE,"Data"}</definedName>
    <definedName name="giuih" localSheetId="40"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5"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23"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localSheetId="27"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30"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6" hidden="1">{"macro",#N/A,FALSE,"Macro";"smq2",#N/A,FALSE,"Data";"smq3",#N/A,FALSE,"Data";"smq4",#N/A,FALSE,"Data";"smq5",#N/A,FALSE,"Data";"smq6",#N/A,FALSE,"Data";"smq7",#N/A,FALSE,"Data";"smq8",#N/A,FALSE,"Data";"smq9",#N/A,FALSE,"Data"}</definedName>
    <definedName name="gy" localSheetId="38" hidden="1">{"macro",#N/A,FALSE,"Macro";"smq2",#N/A,FALSE,"Data";"smq3",#N/A,FALSE,"Data";"smq4",#N/A,FALSE,"Data";"smq5",#N/A,FALSE,"Data";"smq6",#N/A,FALSE,"Data";"smq7",#N/A,FALSE,"Data";"smq8",#N/A,FALSE,"Data";"smq9",#N/A,FALSE,"Data"}</definedName>
    <definedName name="gy" localSheetId="40"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5"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5" hidden="1">#REF!</definedName>
    <definedName name="h" hidden="1">#REF!</definedName>
    <definedName name="hhh" localSheetId="5" hidden="1">#REF!</definedName>
    <definedName name="hhh" hidden="1">#REF!</definedName>
    <definedName name="hjkl" localSheetId="23" hidden="1">{"Tab1",#N/A,FALSE,"P";"Tab2",#N/A,FALSE,"P"}</definedName>
    <definedName name="hjkl" localSheetId="24" hidden="1">{"Tab1",#N/A,FALSE,"P";"Tab2",#N/A,FALSE,"P"}</definedName>
    <definedName name="hjkl" localSheetId="27" hidden="1">{"Tab1",#N/A,FALSE,"P";"Tab2",#N/A,FALSE,"P"}</definedName>
    <definedName name="hjkl" localSheetId="28" hidden="1">{"Tab1",#N/A,FALSE,"P";"Tab2",#N/A,FALSE,"P"}</definedName>
    <definedName name="hjkl" localSheetId="30" hidden="1">{"Tab1",#N/A,FALSE,"P";"Tab2",#N/A,FALSE,"P"}</definedName>
    <definedName name="hjkl" localSheetId="31" hidden="1">{"Tab1",#N/A,FALSE,"P";"Tab2",#N/A,FALSE,"P"}</definedName>
    <definedName name="hjkl" localSheetId="32" hidden="1">{"Tab1",#N/A,FALSE,"P";"Tab2",#N/A,FALSE,"P"}</definedName>
    <definedName name="hjkl" localSheetId="36" hidden="1">{"Tab1",#N/A,FALSE,"P";"Tab2",#N/A,FALSE,"P"}</definedName>
    <definedName name="hjkl" localSheetId="38" hidden="1">{"Tab1",#N/A,FALSE,"P";"Tab2",#N/A,FALSE,"P"}</definedName>
    <definedName name="hjkl" localSheetId="40" hidden="1">{"Tab1",#N/A,FALSE,"P";"Tab2",#N/A,FALSE,"P"}</definedName>
    <definedName name="hjkl" localSheetId="41" hidden="1">{"Tab1",#N/A,FALSE,"P";"Tab2",#N/A,FALSE,"P"}</definedName>
    <definedName name="hjkl" localSheetId="5" hidden="1">{"Tab1",#N/A,FALSE,"P";"Tab2",#N/A,FALSE,"P"}</definedName>
    <definedName name="hjkl" hidden="1">{"Tab1",#N/A,FALSE,"P";"Tab2",#N/A,FALSE,"P"}</definedName>
    <definedName name="ii" localSheetId="23" hidden="1">{"Tab1",#N/A,FALSE,"P";"Tab2",#N/A,FALSE,"P"}</definedName>
    <definedName name="ii" localSheetId="24" hidden="1">{"Tab1",#N/A,FALSE,"P";"Tab2",#N/A,FALSE,"P"}</definedName>
    <definedName name="ii" localSheetId="27" hidden="1">{"Tab1",#N/A,FALSE,"P";"Tab2",#N/A,FALSE,"P"}</definedName>
    <definedName name="ii" localSheetId="28" hidden="1">{"Tab1",#N/A,FALSE,"P";"Tab2",#N/A,FALSE,"P"}</definedName>
    <definedName name="ii" localSheetId="30" hidden="1">{"Tab1",#N/A,FALSE,"P";"Tab2",#N/A,FALSE,"P"}</definedName>
    <definedName name="ii" localSheetId="31" hidden="1">{"Tab1",#N/A,FALSE,"P";"Tab2",#N/A,FALSE,"P"}</definedName>
    <definedName name="ii" localSheetId="32" hidden="1">{"Tab1",#N/A,FALSE,"P";"Tab2",#N/A,FALSE,"P"}</definedName>
    <definedName name="ii" localSheetId="36" hidden="1">{"Tab1",#N/A,FALSE,"P";"Tab2",#N/A,FALSE,"P"}</definedName>
    <definedName name="ii" localSheetId="38" hidden="1">{"Tab1",#N/A,FALSE,"P";"Tab2",#N/A,FALSE,"P"}</definedName>
    <definedName name="ii" localSheetId="40" hidden="1">{"Tab1",#N/A,FALSE,"P";"Tab2",#N/A,FALSE,"P"}</definedName>
    <definedName name="ii" localSheetId="41" hidden="1">{"Tab1",#N/A,FALSE,"P";"Tab2",#N/A,FALSE,"P"}</definedName>
    <definedName name="ii" localSheetId="5" hidden="1">{"Tab1",#N/A,FALSE,"P";"Tab2",#N/A,FALSE,"P"}</definedName>
    <definedName name="ii" hidden="1">{"Tab1",#N/A,FALSE,"P";"Tab2",#N/A,FALSE,"P"}</definedName>
    <definedName name="ijh" localSheetId="23"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localSheetId="27"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30"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6" hidden="1">{"mt1",#N/A,FALSE,"Debt";"mt2",#N/A,FALSE,"Debt";"mt3",#N/A,FALSE,"Debt";"mt4",#N/A,FALSE,"Debt";"mt5",#N/A,FALSE,"Debt";"mt6",#N/A,FALSE,"Debt";"mt7",#N/A,FALSE,"Debt"}</definedName>
    <definedName name="ijh" localSheetId="38" hidden="1">{"mt1",#N/A,FALSE,"Debt";"mt2",#N/A,FALSE,"Debt";"mt3",#N/A,FALSE,"Debt";"mt4",#N/A,FALSE,"Debt";"mt5",#N/A,FALSE,"Debt";"mt6",#N/A,FALSE,"Debt";"mt7",#N/A,FALSE,"Debt"}</definedName>
    <definedName name="ijh" localSheetId="40"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5"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3" hidden="1">{"Main Economic Indicators",#N/A,FALSE,"C"}</definedName>
    <definedName name="imf" localSheetId="24" hidden="1">{"Main Economic Indicators",#N/A,FALSE,"C"}</definedName>
    <definedName name="imf" localSheetId="27" hidden="1">{"Main Economic Indicators",#N/A,FALSE,"C"}</definedName>
    <definedName name="imf" localSheetId="28" hidden="1">{"Main Economic Indicators",#N/A,FALSE,"C"}</definedName>
    <definedName name="imf" localSheetId="30" hidden="1">{"Main Economic Indicators",#N/A,FALSE,"C"}</definedName>
    <definedName name="imf" localSheetId="31" hidden="1">{"Main Economic Indicators",#N/A,FALSE,"C"}</definedName>
    <definedName name="imf" localSheetId="32" hidden="1">{"Main Economic Indicators",#N/A,FALSE,"C"}</definedName>
    <definedName name="imf" localSheetId="36" hidden="1">{"Main Economic Indicators",#N/A,FALSE,"C"}</definedName>
    <definedName name="imf" localSheetId="38" hidden="1">{"Main Economic Indicators",#N/A,FALSE,"C"}</definedName>
    <definedName name="imf" localSheetId="40" hidden="1">{"Main Economic Indicators",#N/A,FALSE,"C"}</definedName>
    <definedName name="imf" localSheetId="41" hidden="1">{"Main Economic Indicators",#N/A,FALSE,"C"}</definedName>
    <definedName name="imf" localSheetId="5" hidden="1">{"Main Economic Indicators",#N/A,FALSE,"C"}</definedName>
    <definedName name="imf" hidden="1">{"Main Economic Indicators",#N/A,FALSE,"C"}</definedName>
    <definedName name="imports2" localSheetId="23" hidden="1">{"partial screen",#N/A,FALSE,"State_Gov't"}</definedName>
    <definedName name="imports2" localSheetId="24" hidden="1">{"partial screen",#N/A,FALSE,"State_Gov't"}</definedName>
    <definedName name="imports2" localSheetId="27" hidden="1">{"partial screen",#N/A,FALSE,"State_Gov't"}</definedName>
    <definedName name="imports2" localSheetId="28" hidden="1">{"partial screen",#N/A,FALSE,"State_Gov't"}</definedName>
    <definedName name="imports2" localSheetId="30" hidden="1">{"partial screen",#N/A,FALSE,"State_Gov't"}</definedName>
    <definedName name="imports2" localSheetId="31" hidden="1">{"partial screen",#N/A,FALSE,"State_Gov't"}</definedName>
    <definedName name="imports2" localSheetId="32" hidden="1">{"partial screen",#N/A,FALSE,"State_Gov't"}</definedName>
    <definedName name="imports2" localSheetId="36" hidden="1">{"partial screen",#N/A,FALSE,"State_Gov't"}</definedName>
    <definedName name="imports2" localSheetId="38" hidden="1">{"partial screen",#N/A,FALSE,"State_Gov't"}</definedName>
    <definedName name="imports2" localSheetId="40" hidden="1">{"partial screen",#N/A,FALSE,"State_Gov't"}</definedName>
    <definedName name="imports2" localSheetId="41" hidden="1">{"partial screen",#N/A,FALSE,"State_Gov't"}</definedName>
    <definedName name="imports2" localSheetId="5" hidden="1">{"partial screen",#N/A,FALSE,"State_Gov't"}</definedName>
    <definedName name="imports2" hidden="1">{"partial screen",#N/A,FALSE,"State_Gov't"}</definedName>
    <definedName name="inflation" localSheetId="5" hidden="1">#REF!</definedName>
    <definedName name="inflation" hidden="1">#REF!</definedName>
    <definedName name="input_in" localSheetId="23" hidden="1">{"TRADE_COMP",#N/A,FALSE,"TAB23APP";"BOP",#N/A,FALSE,"TAB6";"DOT",#N/A,FALSE,"TAB24APP";"EXTDEBT",#N/A,FALSE,"TAB25APP"}</definedName>
    <definedName name="input_in" localSheetId="24" hidden="1">{"TRADE_COMP",#N/A,FALSE,"TAB23APP";"BOP",#N/A,FALSE,"TAB6";"DOT",#N/A,FALSE,"TAB24APP";"EXTDEBT",#N/A,FALSE,"TAB25APP"}</definedName>
    <definedName name="input_in" localSheetId="27" hidden="1">{"TRADE_COMP",#N/A,FALSE,"TAB23APP";"BOP",#N/A,FALSE,"TAB6";"DOT",#N/A,FALSE,"TAB24APP";"EXTDEBT",#N/A,FALSE,"TAB25APP"}</definedName>
    <definedName name="input_in" localSheetId="28" hidden="1">{"TRADE_COMP",#N/A,FALSE,"TAB23APP";"BOP",#N/A,FALSE,"TAB6";"DOT",#N/A,FALSE,"TAB24APP";"EXTDEBT",#N/A,FALSE,"TAB25APP"}</definedName>
    <definedName name="input_in" localSheetId="30"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6" hidden="1">{"TRADE_COMP",#N/A,FALSE,"TAB23APP";"BOP",#N/A,FALSE,"TAB6";"DOT",#N/A,FALSE,"TAB24APP";"EXTDEBT",#N/A,FALSE,"TAB25APP"}</definedName>
    <definedName name="input_in" localSheetId="38" hidden="1">{"TRADE_COMP",#N/A,FALSE,"TAB23APP";"BOP",#N/A,FALSE,"TAB6";"DOT",#N/A,FALSE,"TAB24APP";"EXTDEBT",#N/A,FALSE,"TAB25APP"}</definedName>
    <definedName name="input_in" localSheetId="40" hidden="1">{"TRADE_COMP",#N/A,FALSE,"TAB23APP";"BOP",#N/A,FALSE,"TAB6";"DOT",#N/A,FALSE,"TAB24APP";"EXTDEBT",#N/A,FALSE,"TAB25APP"}</definedName>
    <definedName name="input_in" localSheetId="41" hidden="1">{"TRADE_COMP",#N/A,FALSE,"TAB23APP";"BOP",#N/A,FALSE,"TAB6";"DOT",#N/A,FALSE,"TAB24APP";"EXTDEBT",#N/A,FALSE,"TAB25APP"}</definedName>
    <definedName name="input_in" localSheetId="5" hidden="1">{"TRADE_COMP",#N/A,FALSE,"TAB23APP";"BOP",#N/A,FALSE,"TAB6";"DOT",#N/A,FALSE,"TAB24APP";"EXTDEBT",#N/A,FALSE,"TAB25APP"}</definedName>
    <definedName name="input_in" hidden="1">{"TRADE_COMP",#N/A,FALSE,"TAB23APP";"BOP",#N/A,FALSE,"TAB6";"DOT",#N/A,FALSE,"TAB24APP";"EXTDEBT",#N/A,FALSE,"TAB25APP"}</definedName>
    <definedName name="iop" localSheetId="23" hidden="1">{"Riqfin97",#N/A,FALSE,"Tran";"Riqfinpro",#N/A,FALSE,"Tran"}</definedName>
    <definedName name="iop" localSheetId="24" hidden="1">{"Riqfin97",#N/A,FALSE,"Tran";"Riqfinpro",#N/A,FALSE,"Tran"}</definedName>
    <definedName name="iop" localSheetId="27" hidden="1">{"Riqfin97",#N/A,FALSE,"Tran";"Riqfinpro",#N/A,FALSE,"Tran"}</definedName>
    <definedName name="iop" localSheetId="28" hidden="1">{"Riqfin97",#N/A,FALSE,"Tran";"Riqfinpro",#N/A,FALSE,"Tran"}</definedName>
    <definedName name="iop" localSheetId="30" hidden="1">{"Riqfin97",#N/A,FALSE,"Tran";"Riqfinpro",#N/A,FALSE,"Tran"}</definedName>
    <definedName name="iop" localSheetId="31" hidden="1">{"Riqfin97",#N/A,FALSE,"Tran";"Riqfinpro",#N/A,FALSE,"Tran"}</definedName>
    <definedName name="iop" localSheetId="32" hidden="1">{"Riqfin97",#N/A,FALSE,"Tran";"Riqfinpro",#N/A,FALSE,"Tran"}</definedName>
    <definedName name="iop" localSheetId="36" hidden="1">{"Riqfin97",#N/A,FALSE,"Tran";"Riqfinpro",#N/A,FALSE,"Tran"}</definedName>
    <definedName name="iop" localSheetId="38" hidden="1">{"Riqfin97",#N/A,FALSE,"Tran";"Riqfinpro",#N/A,FALSE,"Tran"}</definedName>
    <definedName name="iop" localSheetId="40" hidden="1">{"Riqfin97",#N/A,FALSE,"Tran";"Riqfinpro",#N/A,FALSE,"Tran"}</definedName>
    <definedName name="iop" localSheetId="41" hidden="1">{"Riqfin97",#N/A,FALSE,"Tran";"Riqfinpro",#N/A,FALSE,"Tran"}</definedName>
    <definedName name="iop" localSheetId="5" hidden="1">{"Riqfin97",#N/A,FALSE,"Tran";"Riqfinpro",#N/A,FALSE,"Tran"}</definedName>
    <definedName name="iop" hidden="1">{"Riqfin97",#N/A,FALSE,"Tran";"Riqfinpro",#N/A,FALSE,"Tran"}</definedName>
    <definedName name="ivh" localSheetId="23"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localSheetId="27"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30"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6" hidden="1">{"macroa",#N/A,FALSE,"Macro";"suma2",#N/A,FALSE,"Data";"suma3",#N/A,FALSE,"Data";"suma4",#N/A,FALSE,"Data";"suma5",#N/A,FALSE,"Data";"suma6",#N/A,FALSE,"Data";"suma7",#N/A,FALSE,"Data";"suma8",#N/A,FALSE,"Data";"suma9",#N/A,FALSE,"Data"}</definedName>
    <definedName name="ivh" localSheetId="38" hidden="1">{"macroa",#N/A,FALSE,"Macro";"suma2",#N/A,FALSE,"Data";"suma3",#N/A,FALSE,"Data";"suma4",#N/A,FALSE,"Data";"suma5",#N/A,FALSE,"Data";"suma6",#N/A,FALSE,"Data";"suma7",#N/A,FALSE,"Data";"suma8",#N/A,FALSE,"Data";"suma9",#N/A,FALSE,"Data"}</definedName>
    <definedName name="ivh" localSheetId="40"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5"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3"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27"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30"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6" hidden="1">{#N/A,#N/A,FALSE,"DOC";"TB_28",#N/A,FALSE,"FITB_28";"TB_91",#N/A,FALSE,"FITB_91";"TB_182",#N/A,FALSE,"FITB_182";"TB_273",#N/A,FALSE,"FITB_273";"TB_364",#N/A,FALSE,"FITB_364 ";"SUMMARY",#N/A,FALSE,"Summary"}</definedName>
    <definedName name="jgukg" localSheetId="38" hidden="1">{#N/A,#N/A,FALSE,"DOC";"TB_28",#N/A,FALSE,"FITB_28";"TB_91",#N/A,FALSE,"FITB_91";"TB_182",#N/A,FALSE,"FITB_182";"TB_273",#N/A,FALSE,"FITB_273";"TB_364",#N/A,FALSE,"FITB_364 ";"SUMMARY",#N/A,FALSE,"Summary"}</definedName>
    <definedName name="jgukg" localSheetId="40"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3" hidden="1">{"Main Economic Indicators",#N/A,FALSE,"C"}</definedName>
    <definedName name="jh" localSheetId="24" hidden="1">{"Main Economic Indicators",#N/A,FALSE,"C"}</definedName>
    <definedName name="jh" localSheetId="27" hidden="1">{"Main Economic Indicators",#N/A,FALSE,"C"}</definedName>
    <definedName name="jh" localSheetId="28" hidden="1">{"Main Economic Indicators",#N/A,FALSE,"C"}</definedName>
    <definedName name="jh" localSheetId="30" hidden="1">{"Main Economic Indicators",#N/A,FALSE,"C"}</definedName>
    <definedName name="jh" localSheetId="31" hidden="1">{"Main Economic Indicators",#N/A,FALSE,"C"}</definedName>
    <definedName name="jh" localSheetId="32" hidden="1">{"Main Economic Indicators",#N/A,FALSE,"C"}</definedName>
    <definedName name="jh" localSheetId="36" hidden="1">{"Main Economic Indicators",#N/A,FALSE,"C"}</definedName>
    <definedName name="jh" localSheetId="38" hidden="1">{"Main Economic Indicators",#N/A,FALSE,"C"}</definedName>
    <definedName name="jh" localSheetId="40" hidden="1">{"Main Economic Indicators",#N/A,FALSE,"C"}</definedName>
    <definedName name="jh" localSheetId="41" hidden="1">{"Main Economic Indicators",#N/A,FALSE,"C"}</definedName>
    <definedName name="jh" localSheetId="5" hidden="1">{"Main Economic Indicators",#N/A,FALSE,"C"}</definedName>
    <definedName name="jh" hidden="1">{"Main Economic Indicators",#N/A,FALSE,"C"}</definedName>
    <definedName name="jj" localSheetId="23" hidden="1">{"Riqfin97",#N/A,FALSE,"Tran";"Riqfinpro",#N/A,FALSE,"Tran"}</definedName>
    <definedName name="jj" localSheetId="24" hidden="1">{"Riqfin97",#N/A,FALSE,"Tran";"Riqfinpro",#N/A,FALSE,"Tran"}</definedName>
    <definedName name="jj" localSheetId="27" hidden="1">{"Riqfin97",#N/A,FALSE,"Tran";"Riqfinpro",#N/A,FALSE,"Tran"}</definedName>
    <definedName name="jj" localSheetId="28" hidden="1">{"Riqfin97",#N/A,FALSE,"Tran";"Riqfinpro",#N/A,FALSE,"Tran"}</definedName>
    <definedName name="jj" localSheetId="30" hidden="1">{"Riqfin97",#N/A,FALSE,"Tran";"Riqfinpro",#N/A,FALSE,"Tran"}</definedName>
    <definedName name="jj" localSheetId="31" hidden="1">{"Riqfin97",#N/A,FALSE,"Tran";"Riqfinpro",#N/A,FALSE,"Tran"}</definedName>
    <definedName name="jj" localSheetId="32" hidden="1">{"Riqfin97",#N/A,FALSE,"Tran";"Riqfinpro",#N/A,FALSE,"Tran"}</definedName>
    <definedName name="jj" localSheetId="36" hidden="1">{"Riqfin97",#N/A,FALSE,"Tran";"Riqfinpro",#N/A,FALSE,"Tran"}</definedName>
    <definedName name="jj" localSheetId="38" hidden="1">{"Riqfin97",#N/A,FALSE,"Tran";"Riqfinpro",#N/A,FALSE,"Tran"}</definedName>
    <definedName name="jj" localSheetId="40" hidden="1">{"Riqfin97",#N/A,FALSE,"Tran";"Riqfinpro",#N/A,FALSE,"Tran"}</definedName>
    <definedName name="jj" localSheetId="41" hidden="1">{"Riqfin97",#N/A,FALSE,"Tran";"Riqfinpro",#N/A,FALSE,"Tran"}</definedName>
    <definedName name="jj" localSheetId="5" hidden="1">{"Riqfin97",#N/A,FALSE,"Tran";"Riqfinpro",#N/A,FALSE,"Tran"}</definedName>
    <definedName name="jj" hidden="1">{"Riqfin97",#N/A,FALSE,"Tran";"Riqfinpro",#N/A,FALSE,"Tran"}</definedName>
    <definedName name="jjj" localSheetId="5" hidden="1">#REF!</definedName>
    <definedName name="jjj" hidden="1">#REF!</definedName>
    <definedName name="jjjjjj" localSheetId="5" hidden="1">#REF!</definedName>
    <definedName name="jjjjjj" hidden="1">#REF!</definedName>
    <definedName name="jkbjkb" localSheetId="23" hidden="1">{"DEPOSITS",#N/A,FALSE,"COMML_MON";"LOANS",#N/A,FALSE,"COMML_MON"}</definedName>
    <definedName name="jkbjkb" localSheetId="24" hidden="1">{"DEPOSITS",#N/A,FALSE,"COMML_MON";"LOANS",#N/A,FALSE,"COMML_MON"}</definedName>
    <definedName name="jkbjkb" localSheetId="27" hidden="1">{"DEPOSITS",#N/A,FALSE,"COMML_MON";"LOANS",#N/A,FALSE,"COMML_MON"}</definedName>
    <definedName name="jkbjkb" localSheetId="28" hidden="1">{"DEPOSITS",#N/A,FALSE,"COMML_MON";"LOANS",#N/A,FALSE,"COMML_MON"}</definedName>
    <definedName name="jkbjkb" localSheetId="30"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6" hidden="1">{"DEPOSITS",#N/A,FALSE,"COMML_MON";"LOANS",#N/A,FALSE,"COMML_MON"}</definedName>
    <definedName name="jkbjkb" localSheetId="38" hidden="1">{"DEPOSITS",#N/A,FALSE,"COMML_MON";"LOANS",#N/A,FALSE,"COMML_MON"}</definedName>
    <definedName name="jkbjkb" localSheetId="40" hidden="1">{"DEPOSITS",#N/A,FALSE,"COMML_MON";"LOANS",#N/A,FALSE,"COMML_MON"}</definedName>
    <definedName name="jkbjkb" localSheetId="41" hidden="1">{"DEPOSITS",#N/A,FALSE,"COMML_MON";"LOANS",#N/A,FALSE,"COMML_MON"}</definedName>
    <definedName name="jkbjkb" localSheetId="5" hidden="1">{"DEPOSITS",#N/A,FALSE,"COMML_MON";"LOANS",#N/A,FALSE,"COMML_MON"}</definedName>
    <definedName name="jkbjkb" hidden="1">{"DEPOSITS",#N/A,FALSE,"COMML_MON";"LOANS",#N/A,FALSE,"COMML_MON"}</definedName>
    <definedName name="jkl" localSheetId="23"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localSheetId="27"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30"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6" hidden="1">{"macroa",#N/A,FALSE,"Macro";"suma2",#N/A,FALSE,"Data";"suma3",#N/A,FALSE,"Data";"suma4",#N/A,FALSE,"Data";"suma5",#N/A,FALSE,"Data";"suma6",#N/A,FALSE,"Data";"suma7",#N/A,FALSE,"Data";"suma8",#N/A,FALSE,"Data";"suma9",#N/A,FALSE,"Data"}</definedName>
    <definedName name="jkl" localSheetId="38" hidden="1">{"macroa",#N/A,FALSE,"Macro";"suma2",#N/A,FALSE,"Data";"suma3",#N/A,FALSE,"Data";"suma4",#N/A,FALSE,"Data";"suma5",#N/A,FALSE,"Data";"suma6",#N/A,FALSE,"Data";"suma7",#N/A,FALSE,"Data";"suma8",#N/A,FALSE,"Data";"suma9",#N/A,FALSE,"Data"}</definedName>
    <definedName name="jkl" localSheetId="40"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5"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3" hidden="1">{"Tab1",#N/A,FALSE,"P";"Tab2",#N/A,FALSE,"P"}</definedName>
    <definedName name="kk" localSheetId="24" hidden="1">{"Tab1",#N/A,FALSE,"P";"Tab2",#N/A,FALSE,"P"}</definedName>
    <definedName name="kk" localSheetId="27" hidden="1">{"Tab1",#N/A,FALSE,"P";"Tab2",#N/A,FALSE,"P"}</definedName>
    <definedName name="kk" localSheetId="28" hidden="1">{"Tab1",#N/A,FALSE,"P";"Tab2",#N/A,FALSE,"P"}</definedName>
    <definedName name="kk" localSheetId="30" hidden="1">{"Tab1",#N/A,FALSE,"P";"Tab2",#N/A,FALSE,"P"}</definedName>
    <definedName name="kk" localSheetId="31" hidden="1">{"Tab1",#N/A,FALSE,"P";"Tab2",#N/A,FALSE,"P"}</definedName>
    <definedName name="kk" localSheetId="32" hidden="1">{"Tab1",#N/A,FALSE,"P";"Tab2",#N/A,FALSE,"P"}</definedName>
    <definedName name="kk" localSheetId="36" hidden="1">{"Tab1",#N/A,FALSE,"P";"Tab2",#N/A,FALSE,"P"}</definedName>
    <definedName name="kk" localSheetId="38" hidden="1">{"Tab1",#N/A,FALSE,"P";"Tab2",#N/A,FALSE,"P"}</definedName>
    <definedName name="kk" localSheetId="40" hidden="1">{"Tab1",#N/A,FALSE,"P";"Tab2",#N/A,FALSE,"P"}</definedName>
    <definedName name="kk" localSheetId="41" hidden="1">{"Tab1",#N/A,FALSE,"P";"Tab2",#N/A,FALSE,"P"}</definedName>
    <definedName name="kk" localSheetId="5" hidden="1">{"Tab1",#N/A,FALSE,"P";"Tab2",#N/A,FALSE,"P"}</definedName>
    <definedName name="kk" hidden="1">{"Tab1",#N/A,FALSE,"P";"Tab2",#N/A,FALSE,"P"}</definedName>
    <definedName name="kkk" localSheetId="23" hidden="1">{"Tab1",#N/A,FALSE,"P";"Tab2",#N/A,FALSE,"P"}</definedName>
    <definedName name="kkk" localSheetId="24" hidden="1">{"Tab1",#N/A,FALSE,"P";"Tab2",#N/A,FALSE,"P"}</definedName>
    <definedName name="kkk" localSheetId="27" hidden="1">{"Tab1",#N/A,FALSE,"P";"Tab2",#N/A,FALSE,"P"}</definedName>
    <definedName name="kkk" localSheetId="28" hidden="1">{"Tab1",#N/A,FALSE,"P";"Tab2",#N/A,FALSE,"P"}</definedName>
    <definedName name="kkk" localSheetId="30" hidden="1">{"Tab1",#N/A,FALSE,"P";"Tab2",#N/A,FALSE,"P"}</definedName>
    <definedName name="kkk" localSheetId="31" hidden="1">{"Tab1",#N/A,FALSE,"P";"Tab2",#N/A,FALSE,"P"}</definedName>
    <definedName name="kkk" localSheetId="32" hidden="1">{"Tab1",#N/A,FALSE,"P";"Tab2",#N/A,FALSE,"P"}</definedName>
    <definedName name="kkk" localSheetId="36" hidden="1">{"Tab1",#N/A,FALSE,"P";"Tab2",#N/A,FALSE,"P"}</definedName>
    <definedName name="kkk" localSheetId="38" hidden="1">{"Tab1",#N/A,FALSE,"P";"Tab2",#N/A,FALSE,"P"}</definedName>
    <definedName name="kkk" localSheetId="40" hidden="1">{"Tab1",#N/A,FALSE,"P";"Tab2",#N/A,FALSE,"P"}</definedName>
    <definedName name="kkk" localSheetId="41" hidden="1">{"Tab1",#N/A,FALSE,"P";"Tab2",#N/A,FALSE,"P"}</definedName>
    <definedName name="kkk" localSheetId="5" hidden="1">{"Tab1",#N/A,FALSE,"P";"Tab2",#N/A,FALSE,"P"}</definedName>
    <definedName name="kkk" hidden="1">{"Tab1",#N/A,FALSE,"P";"Tab2",#N/A,FALSE,"P"}</definedName>
    <definedName name="kkkk" localSheetId="5" hidden="1">#REF!</definedName>
    <definedName name="kkkk" hidden="1">#REF!</definedName>
    <definedName name="kl" localSheetId="23"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localSheetId="27"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30"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6" hidden="1">{"mt1",#N/A,FALSE,"Debt";"mt2",#N/A,FALSE,"Debt";"mt3",#N/A,FALSE,"Debt";"mt4",#N/A,FALSE,"Debt";"mt5",#N/A,FALSE,"Debt";"mt6",#N/A,FALSE,"Debt";"mt7",#N/A,FALSE,"Debt"}</definedName>
    <definedName name="kl" localSheetId="38" hidden="1">{"mt1",#N/A,FALSE,"Debt";"mt2",#N/A,FALSE,"Debt";"mt3",#N/A,FALSE,"Debt";"mt4",#N/A,FALSE,"Debt";"mt5",#N/A,FALSE,"Debt";"mt6",#N/A,FALSE,"Debt";"mt7",#N/A,FALSE,"Debt"}</definedName>
    <definedName name="kl" localSheetId="40"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5"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3" hidden="1">{"TRADE_COMP",#N/A,FALSE,"TAB23APP";"BOP",#N/A,FALSE,"TAB6";"DOT",#N/A,FALSE,"TAB24APP";"EXTDEBT",#N/A,FALSE,"TAB25APP"}</definedName>
    <definedName name="kljlkh" localSheetId="24" hidden="1">{"TRADE_COMP",#N/A,FALSE,"TAB23APP";"BOP",#N/A,FALSE,"TAB6";"DOT",#N/A,FALSE,"TAB24APP";"EXTDEBT",#N/A,FALSE,"TAB25APP"}</definedName>
    <definedName name="kljlkh" localSheetId="27" hidden="1">{"TRADE_COMP",#N/A,FALSE,"TAB23APP";"BOP",#N/A,FALSE,"TAB6";"DOT",#N/A,FALSE,"TAB24APP";"EXTDEBT",#N/A,FALSE,"TAB25APP"}</definedName>
    <definedName name="kljlkh" localSheetId="28" hidden="1">{"TRADE_COMP",#N/A,FALSE,"TAB23APP";"BOP",#N/A,FALSE,"TAB6";"DOT",#N/A,FALSE,"TAB24APP";"EXTDEBT",#N/A,FALSE,"TAB25APP"}</definedName>
    <definedName name="kljlkh" localSheetId="30"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6" hidden="1">{"TRADE_COMP",#N/A,FALSE,"TAB23APP";"BOP",#N/A,FALSE,"TAB6";"DOT",#N/A,FALSE,"TAB24APP";"EXTDEBT",#N/A,FALSE,"TAB25APP"}</definedName>
    <definedName name="kljlkh" localSheetId="38" hidden="1">{"TRADE_COMP",#N/A,FALSE,"TAB23APP";"BOP",#N/A,FALSE,"TAB6";"DOT",#N/A,FALSE,"TAB24APP";"EXTDEBT",#N/A,FALSE,"TAB25APP"}</definedName>
    <definedName name="kljlkh" localSheetId="40" hidden="1">{"TRADE_COMP",#N/A,FALSE,"TAB23APP";"BOP",#N/A,FALSE,"TAB6";"DOT",#N/A,FALSE,"TAB24APP";"EXTDEBT",#N/A,FALSE,"TAB25APP"}</definedName>
    <definedName name="kljlkh" localSheetId="41" hidden="1">{"TRADE_COMP",#N/A,FALSE,"TAB23APP";"BOP",#N/A,FALSE,"TAB6";"DOT",#N/A,FALSE,"TAB24APP";"EXTDEBT",#N/A,FALSE,"TAB25APP"}</definedName>
    <definedName name="kljlkh" localSheetId="5" hidden="1">{"TRADE_COMP",#N/A,FALSE,"TAB23APP";"BOP",#N/A,FALSE,"TAB6";"DOT",#N/A,FALSE,"TAB24APP";"EXTDEBT",#N/A,FALSE,"TAB25APP"}</definedName>
    <definedName name="kljlkh" hidden="1">{"TRADE_COMP",#N/A,FALSE,"TAB23APP";"BOP",#N/A,FALSE,"TAB6";"DOT",#N/A,FALSE,"TAB24APP";"EXTDEBT",#N/A,FALSE,"TAB25APP"}</definedName>
    <definedName name="ku" localSheetId="23"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localSheetId="27"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30"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6" hidden="1">{"macro",#N/A,FALSE,"Macro";"smq2",#N/A,FALSE,"Data";"smq3",#N/A,FALSE,"Data";"smq4",#N/A,FALSE,"Data";"smq5",#N/A,FALSE,"Data";"smq6",#N/A,FALSE,"Data";"smq7",#N/A,FALSE,"Data";"smq8",#N/A,FALSE,"Data";"smq9",#N/A,FALSE,"Data"}</definedName>
    <definedName name="ku" localSheetId="38" hidden="1">{"macro",#N/A,FALSE,"Macro";"smq2",#N/A,FALSE,"Data";"smq3",#N/A,FALSE,"Data";"smq4",#N/A,FALSE,"Data";"smq5",#N/A,FALSE,"Data";"smq6",#N/A,FALSE,"Data";"smq7",#N/A,FALSE,"Data";"smq8",#N/A,FALSE,"Data";"smq9",#N/A,FALSE,"Data"}</definedName>
    <definedName name="ku" localSheetId="40"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5"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23" hidden="1">{"Main Economic Indicators",#N/A,FALSE,"C"}</definedName>
    <definedName name="lkf" localSheetId="24" hidden="1">{"Main Economic Indicators",#N/A,FALSE,"C"}</definedName>
    <definedName name="lkf" localSheetId="27" hidden="1">{"Main Economic Indicators",#N/A,FALSE,"C"}</definedName>
    <definedName name="lkf" localSheetId="28" hidden="1">{"Main Economic Indicators",#N/A,FALSE,"C"}</definedName>
    <definedName name="lkf" localSheetId="30" hidden="1">{"Main Economic Indicators",#N/A,FALSE,"C"}</definedName>
    <definedName name="lkf" localSheetId="31" hidden="1">{"Main Economic Indicators",#N/A,FALSE,"C"}</definedName>
    <definedName name="lkf" localSheetId="32" hidden="1">{"Main Economic Indicators",#N/A,FALSE,"C"}</definedName>
    <definedName name="lkf" localSheetId="36" hidden="1">{"Main Economic Indicators",#N/A,FALSE,"C"}</definedName>
    <definedName name="lkf" localSheetId="38" hidden="1">{"Main Economic Indicators",#N/A,FALSE,"C"}</definedName>
    <definedName name="lkf" localSheetId="40" hidden="1">{"Main Economic Indicators",#N/A,FALSE,"C"}</definedName>
    <definedName name="lkf" localSheetId="41" hidden="1">{"Main Economic Indicators",#N/A,FALSE,"C"}</definedName>
    <definedName name="lkf" localSheetId="5" hidden="1">{"Main Economic Indicators",#N/A,FALSE,"C"}</definedName>
    <definedName name="lkf" hidden="1">{"Main Economic Indicators",#N/A,FALSE,"C"}</definedName>
    <definedName name="ll" localSheetId="23" hidden="1">{"Tab1",#N/A,FALSE,"P";"Tab2",#N/A,FALSE,"P"}</definedName>
    <definedName name="ll" localSheetId="24" hidden="1">{"Tab1",#N/A,FALSE,"P";"Tab2",#N/A,FALSE,"P"}</definedName>
    <definedName name="ll" localSheetId="27" hidden="1">{"Tab1",#N/A,FALSE,"P";"Tab2",#N/A,FALSE,"P"}</definedName>
    <definedName name="ll" localSheetId="28" hidden="1">{"Tab1",#N/A,FALSE,"P";"Tab2",#N/A,FALSE,"P"}</definedName>
    <definedName name="ll" localSheetId="30" hidden="1">{"Tab1",#N/A,FALSE,"P";"Tab2",#N/A,FALSE,"P"}</definedName>
    <definedName name="ll" localSheetId="31" hidden="1">{"Tab1",#N/A,FALSE,"P";"Tab2",#N/A,FALSE,"P"}</definedName>
    <definedName name="ll" localSheetId="32" hidden="1">{"Tab1",#N/A,FALSE,"P";"Tab2",#N/A,FALSE,"P"}</definedName>
    <definedName name="ll" localSheetId="36" hidden="1">{"Tab1",#N/A,FALSE,"P";"Tab2",#N/A,FALSE,"P"}</definedName>
    <definedName name="ll" localSheetId="38" hidden="1">{"Tab1",#N/A,FALSE,"P";"Tab2",#N/A,FALSE,"P"}</definedName>
    <definedName name="ll" localSheetId="40" hidden="1">{"Tab1",#N/A,FALSE,"P";"Tab2",#N/A,FALSE,"P"}</definedName>
    <definedName name="ll" localSheetId="41" hidden="1">{"Tab1",#N/A,FALSE,"P";"Tab2",#N/A,FALSE,"P"}</definedName>
    <definedName name="ll" localSheetId="5" hidden="1">{"Tab1",#N/A,FALSE,"P";"Tab2",#N/A,FALSE,"P"}</definedName>
    <definedName name="ll" hidden="1">{"Tab1",#N/A,FALSE,"P";"Tab2",#N/A,FALSE,"P"}</definedName>
    <definedName name="lll" localSheetId="23" hidden="1">{"Riqfin97",#N/A,FALSE,"Tran";"Riqfinpro",#N/A,FALSE,"Tran"}</definedName>
    <definedName name="lll" localSheetId="24" hidden="1">{"Riqfin97",#N/A,FALSE,"Tran";"Riqfinpro",#N/A,FALSE,"Tran"}</definedName>
    <definedName name="lll" localSheetId="27" hidden="1">{"Riqfin97",#N/A,FALSE,"Tran";"Riqfinpro",#N/A,FALSE,"Tran"}</definedName>
    <definedName name="lll" localSheetId="28" hidden="1">{"Riqfin97",#N/A,FALSE,"Tran";"Riqfinpro",#N/A,FALSE,"Tran"}</definedName>
    <definedName name="lll" localSheetId="30" hidden="1">{"Riqfin97",#N/A,FALSE,"Tran";"Riqfinpro",#N/A,FALSE,"Tran"}</definedName>
    <definedName name="lll" localSheetId="31" hidden="1">{"Riqfin97",#N/A,FALSE,"Tran";"Riqfinpro",#N/A,FALSE,"Tran"}</definedName>
    <definedName name="lll" localSheetId="32" hidden="1">{"Riqfin97",#N/A,FALSE,"Tran";"Riqfinpro",#N/A,FALSE,"Tran"}</definedName>
    <definedName name="lll" localSheetId="36" hidden="1">{"Riqfin97",#N/A,FALSE,"Tran";"Riqfinpro",#N/A,FALSE,"Tran"}</definedName>
    <definedName name="lll" localSheetId="38" hidden="1">{"Riqfin97",#N/A,FALSE,"Tran";"Riqfinpro",#N/A,FALSE,"Tran"}</definedName>
    <definedName name="lll" localSheetId="40" hidden="1">{"Riqfin97",#N/A,FALSE,"Tran";"Riqfinpro",#N/A,FALSE,"Tran"}</definedName>
    <definedName name="lll" localSheetId="41" hidden="1">{"Riqfin97",#N/A,FALSE,"Tran";"Riqfinpro",#N/A,FALSE,"Tran"}</definedName>
    <definedName name="lll" localSheetId="5" hidden="1">{"Riqfin97",#N/A,FALSE,"Tran";"Riqfinpro",#N/A,FALSE,"Tran"}</definedName>
    <definedName name="lll" hidden="1">{"Riqfin97",#N/A,FALSE,"Tran";"Riqfinpro",#N/A,FALSE,"Tran"}</definedName>
    <definedName name="llll" localSheetId="5" hidden="1">#REF!</definedName>
    <definedName name="llll" hidden="1">#REF!</definedName>
    <definedName name="m" localSheetId="23"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localSheetId="27"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30"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6" hidden="1">{"ca",#N/A,FALSE,"Detailed BOP";"ka",#N/A,FALSE,"Detailed BOP";"btl",#N/A,FALSE,"Detailed BOP";#N/A,#N/A,FALSE,"Debt  Stock TBL";"imfprint",#N/A,FALSE,"IMF";"imfdebtservice",#N/A,FALSE,"IMF";"tradeprint",#N/A,FALSE,"Trade"}</definedName>
    <definedName name="m" localSheetId="38" hidden="1">{"ca",#N/A,FALSE,"Detailed BOP";"ka",#N/A,FALSE,"Detailed BOP";"btl",#N/A,FALSE,"Detailed BOP";#N/A,#N/A,FALSE,"Debt  Stock TBL";"imfprint",#N/A,FALSE,"IMF";"imfdebtservice",#N/A,FALSE,"IMF";"tradeprint",#N/A,FALSE,"Trade"}</definedName>
    <definedName name="m" localSheetId="40"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5"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23" hidden="1">{"Main Economic Indicators",#N/A,FALSE,"C"}</definedName>
    <definedName name="mko" localSheetId="24" hidden="1">{"Main Economic Indicators",#N/A,FALSE,"C"}</definedName>
    <definedName name="mko" localSheetId="27" hidden="1">{"Main Economic Indicators",#N/A,FALSE,"C"}</definedName>
    <definedName name="mko" localSheetId="28" hidden="1">{"Main Economic Indicators",#N/A,FALSE,"C"}</definedName>
    <definedName name="mko" localSheetId="30" hidden="1">{"Main Economic Indicators",#N/A,FALSE,"C"}</definedName>
    <definedName name="mko" localSheetId="31" hidden="1">{"Main Economic Indicators",#N/A,FALSE,"C"}</definedName>
    <definedName name="mko" localSheetId="32" hidden="1">{"Main Economic Indicators",#N/A,FALSE,"C"}</definedName>
    <definedName name="mko" localSheetId="36" hidden="1">{"Main Economic Indicators",#N/A,FALSE,"C"}</definedName>
    <definedName name="mko" localSheetId="38" hidden="1">{"Main Economic Indicators",#N/A,FALSE,"C"}</definedName>
    <definedName name="mko" localSheetId="40" hidden="1">{"Main Economic Indicators",#N/A,FALSE,"C"}</definedName>
    <definedName name="mko" localSheetId="41" hidden="1">{"Main Economic Indicators",#N/A,FALSE,"C"}</definedName>
    <definedName name="mko" localSheetId="5" hidden="1">{"Main Economic Indicators",#N/A,FALSE,"C"}</definedName>
    <definedName name="mko" hidden="1">{"Main Economic Indicators",#N/A,FALSE,"C"}</definedName>
    <definedName name="ml" localSheetId="23"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localSheetId="27"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30"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6" hidden="1">{"macro",#N/A,FALSE,"Macro";"smq2",#N/A,FALSE,"Data";"smq3",#N/A,FALSE,"Data";"smq4",#N/A,FALSE,"Data";"smq5",#N/A,FALSE,"Data";"smq6",#N/A,FALSE,"Data";"smq7",#N/A,FALSE,"Data";"smq8",#N/A,FALSE,"Data";"smq9",#N/A,FALSE,"Data"}</definedName>
    <definedName name="ml" localSheetId="38" hidden="1">{"macro",#N/A,FALSE,"Macro";"smq2",#N/A,FALSE,"Data";"smq3",#N/A,FALSE,"Data";"smq4",#N/A,FALSE,"Data";"smq5",#N/A,FALSE,"Data";"smq6",#N/A,FALSE,"Data";"smq7",#N/A,FALSE,"Data";"smq8",#N/A,FALSE,"Data";"smq9",#N/A,FALSE,"Data"}</definedName>
    <definedName name="ml" localSheetId="40"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5"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3" hidden="1">{"Riqfin97",#N/A,FALSE,"Tran";"Riqfinpro",#N/A,FALSE,"Tran"}</definedName>
    <definedName name="mmm" localSheetId="24" hidden="1">{"Riqfin97",#N/A,FALSE,"Tran";"Riqfinpro",#N/A,FALSE,"Tran"}</definedName>
    <definedName name="mmm" localSheetId="27" hidden="1">{"Riqfin97",#N/A,FALSE,"Tran";"Riqfinpro",#N/A,FALSE,"Tran"}</definedName>
    <definedName name="mmm" localSheetId="28" hidden="1">{"Riqfin97",#N/A,FALSE,"Tran";"Riqfinpro",#N/A,FALSE,"Tran"}</definedName>
    <definedName name="mmm" localSheetId="30" hidden="1">{"Riqfin97",#N/A,FALSE,"Tran";"Riqfinpro",#N/A,FALSE,"Tran"}</definedName>
    <definedName name="mmm" localSheetId="31" hidden="1">{"Riqfin97",#N/A,FALSE,"Tran";"Riqfinpro",#N/A,FALSE,"Tran"}</definedName>
    <definedName name="mmm" localSheetId="32" hidden="1">{"Riqfin97",#N/A,FALSE,"Tran";"Riqfinpro",#N/A,FALSE,"Tran"}</definedName>
    <definedName name="mmm" localSheetId="36" hidden="1">{"Riqfin97",#N/A,FALSE,"Tran";"Riqfinpro",#N/A,FALSE,"Tran"}</definedName>
    <definedName name="mmm" localSheetId="38" hidden="1">{"Riqfin97",#N/A,FALSE,"Tran";"Riqfinpro",#N/A,FALSE,"Tran"}</definedName>
    <definedName name="mmm" localSheetId="40" hidden="1">{"Riqfin97",#N/A,FALSE,"Tran";"Riqfinpro",#N/A,FALSE,"Tran"}</definedName>
    <definedName name="mmm" localSheetId="41" hidden="1">{"Riqfin97",#N/A,FALSE,"Tran";"Riqfinpro",#N/A,FALSE,"Tran"}</definedName>
    <definedName name="mmm" localSheetId="5" hidden="1">{"Riqfin97",#N/A,FALSE,"Tran";"Riqfinpro",#N/A,FALSE,"Tran"}</definedName>
    <definedName name="mmm" hidden="1">{"Riqfin97",#N/A,FALSE,"Tran";"Riqfinpro",#N/A,FALSE,"Tran"}</definedName>
    <definedName name="mmmm" localSheetId="23" hidden="1">{"Tab1",#N/A,FALSE,"P";"Tab2",#N/A,FALSE,"P"}</definedName>
    <definedName name="mmmm" localSheetId="24" hidden="1">{"Tab1",#N/A,FALSE,"P";"Tab2",#N/A,FALSE,"P"}</definedName>
    <definedName name="mmmm" localSheetId="27" hidden="1">{"Tab1",#N/A,FALSE,"P";"Tab2",#N/A,FALSE,"P"}</definedName>
    <definedName name="mmmm" localSheetId="28" hidden="1">{"Tab1",#N/A,FALSE,"P";"Tab2",#N/A,FALSE,"P"}</definedName>
    <definedName name="mmmm" localSheetId="30" hidden="1">{"Tab1",#N/A,FALSE,"P";"Tab2",#N/A,FALSE,"P"}</definedName>
    <definedName name="mmmm" localSheetId="31" hidden="1">{"Tab1",#N/A,FALSE,"P";"Tab2",#N/A,FALSE,"P"}</definedName>
    <definedName name="mmmm" localSheetId="32" hidden="1">{"Tab1",#N/A,FALSE,"P";"Tab2",#N/A,FALSE,"P"}</definedName>
    <definedName name="mmmm" localSheetId="36" hidden="1">{"Tab1",#N/A,FALSE,"P";"Tab2",#N/A,FALSE,"P"}</definedName>
    <definedName name="mmmm" localSheetId="38" hidden="1">{"Tab1",#N/A,FALSE,"P";"Tab2",#N/A,FALSE,"P"}</definedName>
    <definedName name="mmmm" localSheetId="40" hidden="1">{"Tab1",#N/A,FALSE,"P";"Tab2",#N/A,FALSE,"P"}</definedName>
    <definedName name="mmmm" localSheetId="41" hidden="1">{"Tab1",#N/A,FALSE,"P";"Tab2",#N/A,FALSE,"P"}</definedName>
    <definedName name="mmmm" localSheetId="5" hidden="1">{"Tab1",#N/A,FALSE,"P";"Tab2",#N/A,FALSE,"P"}</definedName>
    <definedName name="mmmm" hidden="1">{"Tab1",#N/A,FALSE,"P";"Tab2",#N/A,FALSE,"P"}</definedName>
    <definedName name="mmmmmmm" localSheetId="23" hidden="1">{"Riqfin97",#N/A,FALSE,"Tran";"Riqfinpro",#N/A,FALSE,"Tran"}</definedName>
    <definedName name="mmmmmmm" localSheetId="24" hidden="1">{"Riqfin97",#N/A,FALSE,"Tran";"Riqfinpro",#N/A,FALSE,"Tran"}</definedName>
    <definedName name="mmmmmmm" localSheetId="27" hidden="1">{"Riqfin97",#N/A,FALSE,"Tran";"Riqfinpro",#N/A,FALSE,"Tran"}</definedName>
    <definedName name="mmmmmmm" localSheetId="28" hidden="1">{"Riqfin97",#N/A,FALSE,"Tran";"Riqfinpro",#N/A,FALSE,"Tran"}</definedName>
    <definedName name="mmmmmmm" localSheetId="30"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6" hidden="1">{"Riqfin97",#N/A,FALSE,"Tran";"Riqfinpro",#N/A,FALSE,"Tran"}</definedName>
    <definedName name="mmmmmmm" localSheetId="38" hidden="1">{"Riqfin97",#N/A,FALSE,"Tran";"Riqfinpro",#N/A,FALSE,"Tran"}</definedName>
    <definedName name="mmmmmmm" localSheetId="40" hidden="1">{"Riqfin97",#N/A,FALSE,"Tran";"Riqfinpro",#N/A,FALSE,"Tran"}</definedName>
    <definedName name="mmmmmmm" localSheetId="41" hidden="1">{"Riqfin97",#N/A,FALSE,"Tran";"Riqfinpro",#N/A,FALSE,"Tran"}</definedName>
    <definedName name="mmmmmmm" localSheetId="5" hidden="1">{"Riqfin97",#N/A,FALSE,"Tran";"Riqfinpro",#N/A,FALSE,"Tran"}</definedName>
    <definedName name="mmmmmmm" hidden="1">{"Riqfin97",#N/A,FALSE,"Tran";"Riqfinpro",#N/A,FALSE,"Tran"}</definedName>
    <definedName name="mnbv" localSheetId="23" hidden="1">{"TRADE_COMP",#N/A,FALSE,"TAB23APP";"BOP",#N/A,FALSE,"TAB6";"DOT",#N/A,FALSE,"TAB24APP";"EXTDEBT",#N/A,FALSE,"TAB25APP"}</definedName>
    <definedName name="mnbv" localSheetId="24" hidden="1">{"TRADE_COMP",#N/A,FALSE,"TAB23APP";"BOP",#N/A,FALSE,"TAB6";"DOT",#N/A,FALSE,"TAB24APP";"EXTDEBT",#N/A,FALSE,"TAB25APP"}</definedName>
    <definedName name="mnbv" localSheetId="27" hidden="1">{"TRADE_COMP",#N/A,FALSE,"TAB23APP";"BOP",#N/A,FALSE,"TAB6";"DOT",#N/A,FALSE,"TAB24APP";"EXTDEBT",#N/A,FALSE,"TAB25APP"}</definedName>
    <definedName name="mnbv" localSheetId="28" hidden="1">{"TRADE_COMP",#N/A,FALSE,"TAB23APP";"BOP",#N/A,FALSE,"TAB6";"DOT",#N/A,FALSE,"TAB24APP";"EXTDEBT",#N/A,FALSE,"TAB25APP"}</definedName>
    <definedName name="mnbv" localSheetId="30"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6" hidden="1">{"TRADE_COMP",#N/A,FALSE,"TAB23APP";"BOP",#N/A,FALSE,"TAB6";"DOT",#N/A,FALSE,"TAB24APP";"EXTDEBT",#N/A,FALSE,"TAB25APP"}</definedName>
    <definedName name="mnbv" localSheetId="38" hidden="1">{"TRADE_COMP",#N/A,FALSE,"TAB23APP";"BOP",#N/A,FALSE,"TAB6";"DOT",#N/A,FALSE,"TAB24APP";"EXTDEBT",#N/A,FALSE,"TAB25APP"}</definedName>
    <definedName name="mnbv" localSheetId="40" hidden="1">{"TRADE_COMP",#N/A,FALSE,"TAB23APP";"BOP",#N/A,FALSE,"TAB6";"DOT",#N/A,FALSE,"TAB24APP";"EXTDEBT",#N/A,FALSE,"TAB25APP"}</definedName>
    <definedName name="mnbv" localSheetId="41" hidden="1">{"TRADE_COMP",#N/A,FALSE,"TAB23APP";"BOP",#N/A,FALSE,"TAB6";"DOT",#N/A,FALSE,"TAB24APP";"EXTDEBT",#N/A,FALSE,"TAB25APP"}</definedName>
    <definedName name="mnbv" localSheetId="5" hidden="1">{"TRADE_COMP",#N/A,FALSE,"TAB23APP";"BOP",#N/A,FALSE,"TAB6";"DOT",#N/A,FALSE,"TAB24APP";"EXTDEBT",#N/A,FALSE,"TAB25APP"}</definedName>
    <definedName name="mnbv" hidden="1">{"TRADE_COMP",#N/A,FALSE,"TAB23APP";"BOP",#N/A,FALSE,"TAB6";"DOT",#N/A,FALSE,"TAB24APP";"EXTDEBT",#N/A,FALSE,"TAB25APP"}</definedName>
    <definedName name="n" localSheetId="23" hidden="1">{"Main Economic Indicators",#N/A,FALSE,"C"}</definedName>
    <definedName name="n" localSheetId="24" hidden="1">{"Main Economic Indicators",#N/A,FALSE,"C"}</definedName>
    <definedName name="n" localSheetId="27" hidden="1">{"Main Economic Indicators",#N/A,FALSE,"C"}</definedName>
    <definedName name="n" localSheetId="28" hidden="1">{"Main Economic Indicators",#N/A,FALSE,"C"}</definedName>
    <definedName name="n" localSheetId="30" hidden="1">{"Main Economic Indicators",#N/A,FALSE,"C"}</definedName>
    <definedName name="n" localSheetId="31" hidden="1">{"Main Economic Indicators",#N/A,FALSE,"C"}</definedName>
    <definedName name="n" localSheetId="32" hidden="1">{"Main Economic Indicators",#N/A,FALSE,"C"}</definedName>
    <definedName name="n" localSheetId="36" hidden="1">{"Main Economic Indicators",#N/A,FALSE,"C"}</definedName>
    <definedName name="n" localSheetId="38" hidden="1">{"Main Economic Indicators",#N/A,FALSE,"C"}</definedName>
    <definedName name="n" localSheetId="40" hidden="1">{"Main Economic Indicators",#N/A,FALSE,"C"}</definedName>
    <definedName name="n" localSheetId="41" hidden="1">{"Main Economic Indicators",#N/A,FALSE,"C"}</definedName>
    <definedName name="n" localSheetId="5" hidden="1">{"Main Economic Indicators",#N/A,FALSE,"C"}</definedName>
    <definedName name="n" hidden="1">{"Main Economic Indicators",#N/A,FALSE,"C"}</definedName>
    <definedName name="new" localSheetId="23" hidden="1">{"TBILLS_ALL",#N/A,FALSE,"FITB_all"}</definedName>
    <definedName name="new" localSheetId="24" hidden="1">{"TBILLS_ALL",#N/A,FALSE,"FITB_all"}</definedName>
    <definedName name="new" localSheetId="27" hidden="1">{"TBILLS_ALL",#N/A,FALSE,"FITB_all"}</definedName>
    <definedName name="new" localSheetId="28" hidden="1">{"TBILLS_ALL",#N/A,FALSE,"FITB_all"}</definedName>
    <definedName name="new" localSheetId="30" hidden="1">{"TBILLS_ALL",#N/A,FALSE,"FITB_all"}</definedName>
    <definedName name="new" localSheetId="31" hidden="1">{"TBILLS_ALL",#N/A,FALSE,"FITB_all"}</definedName>
    <definedName name="new" localSheetId="32" hidden="1">{"TBILLS_ALL",#N/A,FALSE,"FITB_all"}</definedName>
    <definedName name="new" localSheetId="36" hidden="1">{"TBILLS_ALL",#N/A,FALSE,"FITB_all"}</definedName>
    <definedName name="new" localSheetId="38" hidden="1">{"TBILLS_ALL",#N/A,FALSE,"FITB_all"}</definedName>
    <definedName name="new" localSheetId="40" hidden="1">{"TBILLS_ALL",#N/A,FALSE,"FITB_all"}</definedName>
    <definedName name="new" localSheetId="41" hidden="1">{"TBILLS_ALL",#N/A,FALSE,"FITB_all"}</definedName>
    <definedName name="new" localSheetId="5" hidden="1">{"TBILLS_ALL",#N/A,FALSE,"FITB_all"}</definedName>
    <definedName name="new" hidden="1">{"TBILLS_ALL",#N/A,FALSE,"FITB_all"}</definedName>
    <definedName name="newnew" localSheetId="23" hidden="1">{"TBILLS_ALL",#N/A,FALSE,"FITB_all"}</definedName>
    <definedName name="newnew" localSheetId="24" hidden="1">{"TBILLS_ALL",#N/A,FALSE,"FITB_all"}</definedName>
    <definedName name="newnew" localSheetId="27" hidden="1">{"TBILLS_ALL",#N/A,FALSE,"FITB_all"}</definedName>
    <definedName name="newnew" localSheetId="28" hidden="1">{"TBILLS_ALL",#N/A,FALSE,"FITB_all"}</definedName>
    <definedName name="newnew" localSheetId="30" hidden="1">{"TBILLS_ALL",#N/A,FALSE,"FITB_all"}</definedName>
    <definedName name="newnew" localSheetId="31" hidden="1">{"TBILLS_ALL",#N/A,FALSE,"FITB_all"}</definedName>
    <definedName name="newnew" localSheetId="32" hidden="1">{"TBILLS_ALL",#N/A,FALSE,"FITB_all"}</definedName>
    <definedName name="newnew" localSheetId="36" hidden="1">{"TBILLS_ALL",#N/A,FALSE,"FITB_all"}</definedName>
    <definedName name="newnew" localSheetId="38" hidden="1">{"TBILLS_ALL",#N/A,FALSE,"FITB_all"}</definedName>
    <definedName name="newnew" localSheetId="40" hidden="1">{"TBILLS_ALL",#N/A,FALSE,"FITB_all"}</definedName>
    <definedName name="newnew" localSheetId="41" hidden="1">{"TBILLS_ALL",#N/A,FALSE,"FITB_all"}</definedName>
    <definedName name="newnew" localSheetId="5" hidden="1">{"TBILLS_ALL",#N/A,FALSE,"FITB_all"}</definedName>
    <definedName name="newnew" hidden="1">{"TBILLS_ALL",#N/A,FALSE,"FITB_all"}</definedName>
    <definedName name="nn" localSheetId="23" hidden="1">{"Riqfin97",#N/A,FALSE,"Tran";"Riqfinpro",#N/A,FALSE,"Tran"}</definedName>
    <definedName name="nn" localSheetId="24" hidden="1">{"Riqfin97",#N/A,FALSE,"Tran";"Riqfinpro",#N/A,FALSE,"Tran"}</definedName>
    <definedName name="nn" localSheetId="27" hidden="1">{"Riqfin97",#N/A,FALSE,"Tran";"Riqfinpro",#N/A,FALSE,"Tran"}</definedName>
    <definedName name="nn" localSheetId="28" hidden="1">{"Riqfin97",#N/A,FALSE,"Tran";"Riqfinpro",#N/A,FALSE,"Tran"}</definedName>
    <definedName name="nn" localSheetId="30" hidden="1">{"Riqfin97",#N/A,FALSE,"Tran";"Riqfinpro",#N/A,FALSE,"Tran"}</definedName>
    <definedName name="nn" localSheetId="31" hidden="1">{"Riqfin97",#N/A,FALSE,"Tran";"Riqfinpro",#N/A,FALSE,"Tran"}</definedName>
    <definedName name="nn" localSheetId="32" hidden="1">{"Riqfin97",#N/A,FALSE,"Tran";"Riqfinpro",#N/A,FALSE,"Tran"}</definedName>
    <definedName name="nn" localSheetId="36" hidden="1">{"Riqfin97",#N/A,FALSE,"Tran";"Riqfinpro",#N/A,FALSE,"Tran"}</definedName>
    <definedName name="nn" localSheetId="38" hidden="1">{"Riqfin97",#N/A,FALSE,"Tran";"Riqfinpro",#N/A,FALSE,"Tran"}</definedName>
    <definedName name="nn" localSheetId="40" hidden="1">{"Riqfin97",#N/A,FALSE,"Tran";"Riqfinpro",#N/A,FALSE,"Tran"}</definedName>
    <definedName name="nn" localSheetId="41" hidden="1">{"Riqfin97",#N/A,FALSE,"Tran";"Riqfinpro",#N/A,FALSE,"Tran"}</definedName>
    <definedName name="nn" localSheetId="5" hidden="1">{"Riqfin97",#N/A,FALSE,"Tran";"Riqfinpro",#N/A,FALSE,"Tran"}</definedName>
    <definedName name="nn" hidden="1">{"Riqfin97",#N/A,FALSE,"Tran";"Riqfinpro",#N/A,FALSE,"Tran"}</definedName>
    <definedName name="nnn" localSheetId="23" hidden="1">{"Tab1",#N/A,FALSE,"P";"Tab2",#N/A,FALSE,"P"}</definedName>
    <definedName name="nnn" localSheetId="24" hidden="1">{"Tab1",#N/A,FALSE,"P";"Tab2",#N/A,FALSE,"P"}</definedName>
    <definedName name="nnn" localSheetId="27" hidden="1">{"Tab1",#N/A,FALSE,"P";"Tab2",#N/A,FALSE,"P"}</definedName>
    <definedName name="nnn" localSheetId="28" hidden="1">{"Tab1",#N/A,FALSE,"P";"Tab2",#N/A,FALSE,"P"}</definedName>
    <definedName name="nnn" localSheetId="30" hidden="1">{"Tab1",#N/A,FALSE,"P";"Tab2",#N/A,FALSE,"P"}</definedName>
    <definedName name="nnn" localSheetId="31" hidden="1">{"Tab1",#N/A,FALSE,"P";"Tab2",#N/A,FALSE,"P"}</definedName>
    <definedName name="nnn" localSheetId="32" hidden="1">{"Tab1",#N/A,FALSE,"P";"Tab2",#N/A,FALSE,"P"}</definedName>
    <definedName name="nnn" localSheetId="36" hidden="1">{"Tab1",#N/A,FALSE,"P";"Tab2",#N/A,FALSE,"P"}</definedName>
    <definedName name="nnn" localSheetId="38" hidden="1">{"Tab1",#N/A,FALSE,"P";"Tab2",#N/A,FALSE,"P"}</definedName>
    <definedName name="nnn" localSheetId="40" hidden="1">{"Tab1",#N/A,FALSE,"P";"Tab2",#N/A,FALSE,"P"}</definedName>
    <definedName name="nnn" localSheetId="41" hidden="1">{"Tab1",#N/A,FALSE,"P";"Tab2",#N/A,FALSE,"P"}</definedName>
    <definedName name="nnn" localSheetId="5" hidden="1">{"Tab1",#N/A,FALSE,"P";"Tab2",#N/A,FALSE,"P"}</definedName>
    <definedName name="nnn" hidden="1">{"Tab1",#N/A,FALSE,"P";"Tab2",#N/A,FALSE,"P"}</definedName>
    <definedName name="okm" localSheetId="23"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localSheetId="27"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30"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6" hidden="1">{"macro",#N/A,FALSE,"Macro";"smq2",#N/A,FALSE,"Data";"smq3",#N/A,FALSE,"Data";"smq4",#N/A,FALSE,"Data";"smq5",#N/A,FALSE,"Data";"smq6",#N/A,FALSE,"Data";"smq7",#N/A,FALSE,"Data";"smq8",#N/A,FALSE,"Data";"smq9",#N/A,FALSE,"Data"}</definedName>
    <definedName name="okm" localSheetId="38" hidden="1">{"macro",#N/A,FALSE,"Macro";"smq2",#N/A,FALSE,"Data";"smq3",#N/A,FALSE,"Data";"smq4",#N/A,FALSE,"Data";"smq5",#N/A,FALSE,"Data";"smq6",#N/A,FALSE,"Data";"smq7",#N/A,FALSE,"Data";"smq8",#N/A,FALSE,"Data";"smq9",#N/A,FALSE,"Data"}</definedName>
    <definedName name="okm" localSheetId="40"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5"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23" hidden="1">{"Riqfin97",#N/A,FALSE,"Tran";"Riqfinpro",#N/A,FALSE,"Tran"}</definedName>
    <definedName name="oo" localSheetId="24" hidden="1">{"Riqfin97",#N/A,FALSE,"Tran";"Riqfinpro",#N/A,FALSE,"Tran"}</definedName>
    <definedName name="oo" localSheetId="27" hidden="1">{"Riqfin97",#N/A,FALSE,"Tran";"Riqfinpro",#N/A,FALSE,"Tran"}</definedName>
    <definedName name="oo" localSheetId="28" hidden="1">{"Riqfin97",#N/A,FALSE,"Tran";"Riqfinpro",#N/A,FALSE,"Tran"}</definedName>
    <definedName name="oo" localSheetId="30" hidden="1">{"Riqfin97",#N/A,FALSE,"Tran";"Riqfinpro",#N/A,FALSE,"Tran"}</definedName>
    <definedName name="oo" localSheetId="31" hidden="1">{"Riqfin97",#N/A,FALSE,"Tran";"Riqfinpro",#N/A,FALSE,"Tran"}</definedName>
    <definedName name="oo" localSheetId="32" hidden="1">{"Riqfin97",#N/A,FALSE,"Tran";"Riqfinpro",#N/A,FALSE,"Tran"}</definedName>
    <definedName name="oo" localSheetId="36" hidden="1">{"Riqfin97",#N/A,FALSE,"Tran";"Riqfinpro",#N/A,FALSE,"Tran"}</definedName>
    <definedName name="oo" localSheetId="38" hidden="1">{"Riqfin97",#N/A,FALSE,"Tran";"Riqfinpro",#N/A,FALSE,"Tran"}</definedName>
    <definedName name="oo" localSheetId="40" hidden="1">{"Riqfin97",#N/A,FALSE,"Tran";"Riqfinpro",#N/A,FALSE,"Tran"}</definedName>
    <definedName name="oo" localSheetId="41" hidden="1">{"Riqfin97",#N/A,FALSE,"Tran";"Riqfinpro",#N/A,FALSE,"Tran"}</definedName>
    <definedName name="oo" localSheetId="5" hidden="1">{"Riqfin97",#N/A,FALSE,"Tran";"Riqfinpro",#N/A,FALSE,"Tran"}</definedName>
    <definedName name="oo" hidden="1">{"Riqfin97",#N/A,FALSE,"Tran";"Riqfinpro",#N/A,FALSE,"Tran"}</definedName>
    <definedName name="ooo" localSheetId="23" hidden="1">{"Tab1",#N/A,FALSE,"P";"Tab2",#N/A,FALSE,"P"}</definedName>
    <definedName name="ooo" localSheetId="24" hidden="1">{"Tab1",#N/A,FALSE,"P";"Tab2",#N/A,FALSE,"P"}</definedName>
    <definedName name="ooo" localSheetId="27" hidden="1">{"Tab1",#N/A,FALSE,"P";"Tab2",#N/A,FALSE,"P"}</definedName>
    <definedName name="ooo" localSheetId="28" hidden="1">{"Tab1",#N/A,FALSE,"P";"Tab2",#N/A,FALSE,"P"}</definedName>
    <definedName name="ooo" localSheetId="30" hidden="1">{"Tab1",#N/A,FALSE,"P";"Tab2",#N/A,FALSE,"P"}</definedName>
    <definedName name="ooo" localSheetId="31" hidden="1">{"Tab1",#N/A,FALSE,"P";"Tab2",#N/A,FALSE,"P"}</definedName>
    <definedName name="ooo" localSheetId="32" hidden="1">{"Tab1",#N/A,FALSE,"P";"Tab2",#N/A,FALSE,"P"}</definedName>
    <definedName name="ooo" localSheetId="36" hidden="1">{"Tab1",#N/A,FALSE,"P";"Tab2",#N/A,FALSE,"P"}</definedName>
    <definedName name="ooo" localSheetId="38" hidden="1">{"Tab1",#N/A,FALSE,"P";"Tab2",#N/A,FALSE,"P"}</definedName>
    <definedName name="ooo" localSheetId="40" hidden="1">{"Tab1",#N/A,FALSE,"P";"Tab2",#N/A,FALSE,"P"}</definedName>
    <definedName name="ooo" localSheetId="41" hidden="1">{"Tab1",#N/A,FALSE,"P";"Tab2",#N/A,FALSE,"P"}</definedName>
    <definedName name="ooo" localSheetId="5" hidden="1">{"Tab1",#N/A,FALSE,"P";"Tab2",#N/A,FALSE,"P"}</definedName>
    <definedName name="ooo" hidden="1">{"Tab1",#N/A,FALSE,"P";"Tab2",#N/A,FALSE,"P"}</definedName>
    <definedName name="p" localSheetId="23" hidden="1">{"Riqfin97",#N/A,FALSE,"Tran";"Riqfinpro",#N/A,FALSE,"Tran"}</definedName>
    <definedName name="p" localSheetId="24" hidden="1">{"Riqfin97",#N/A,FALSE,"Tran";"Riqfinpro",#N/A,FALSE,"Tran"}</definedName>
    <definedName name="p" localSheetId="27" hidden="1">{"Riqfin97",#N/A,FALSE,"Tran";"Riqfinpro",#N/A,FALSE,"Tran"}</definedName>
    <definedName name="p" localSheetId="28" hidden="1">{"Riqfin97",#N/A,FALSE,"Tran";"Riqfinpro",#N/A,FALSE,"Tran"}</definedName>
    <definedName name="p" localSheetId="30" hidden="1">{"Riqfin97",#N/A,FALSE,"Tran";"Riqfinpro",#N/A,FALSE,"Tran"}</definedName>
    <definedName name="p" localSheetId="31" hidden="1">{"Riqfin97",#N/A,FALSE,"Tran";"Riqfinpro",#N/A,FALSE,"Tran"}</definedName>
    <definedName name="p" localSheetId="32" hidden="1">{"Riqfin97",#N/A,FALSE,"Tran";"Riqfinpro",#N/A,FALSE,"Tran"}</definedName>
    <definedName name="p" localSheetId="36" hidden="1">{"Riqfin97",#N/A,FALSE,"Tran";"Riqfinpro",#N/A,FALSE,"Tran"}</definedName>
    <definedName name="p" localSheetId="38" hidden="1">{"Riqfin97",#N/A,FALSE,"Tran";"Riqfinpro",#N/A,FALSE,"Tran"}</definedName>
    <definedName name="p" localSheetId="40" hidden="1">{"Riqfin97",#N/A,FALSE,"Tran";"Riqfinpro",#N/A,FALSE,"Tran"}</definedName>
    <definedName name="p" localSheetId="41" hidden="1">{"Riqfin97",#N/A,FALSE,"Tran";"Riqfinpro",#N/A,FALSE,"Tran"}</definedName>
    <definedName name="p" localSheetId="5" hidden="1">{"Riqfin97",#N/A,FALSE,"Tran";"Riqfinpro",#N/A,FALSE,"Tran"}</definedName>
    <definedName name="p" hidden="1">{"Riqfin97",#N/A,FALSE,"Tran";"Riqfinpro",#N/A,FALSE,"Tran"}</definedName>
    <definedName name="po" localSheetId="23" hidden="1">{"Tab1",#N/A,FALSE,"P";"Tab2",#N/A,FALSE,"P"}</definedName>
    <definedName name="po" localSheetId="24" hidden="1">{"Tab1",#N/A,FALSE,"P";"Tab2",#N/A,FALSE,"P"}</definedName>
    <definedName name="po" localSheetId="27" hidden="1">{"Tab1",#N/A,FALSE,"P";"Tab2",#N/A,FALSE,"P"}</definedName>
    <definedName name="po" localSheetId="28" hidden="1">{"Tab1",#N/A,FALSE,"P";"Tab2",#N/A,FALSE,"P"}</definedName>
    <definedName name="po" localSheetId="30" hidden="1">{"Tab1",#N/A,FALSE,"P";"Tab2",#N/A,FALSE,"P"}</definedName>
    <definedName name="po" localSheetId="31" hidden="1">{"Tab1",#N/A,FALSE,"P";"Tab2",#N/A,FALSE,"P"}</definedName>
    <definedName name="po" localSheetId="32" hidden="1">{"Tab1",#N/A,FALSE,"P";"Tab2",#N/A,FALSE,"P"}</definedName>
    <definedName name="po" localSheetId="36" hidden="1">{"Tab1",#N/A,FALSE,"P";"Tab2",#N/A,FALSE,"P"}</definedName>
    <definedName name="po" localSheetId="38" hidden="1">{"Tab1",#N/A,FALSE,"P";"Tab2",#N/A,FALSE,"P"}</definedName>
    <definedName name="po" localSheetId="40" hidden="1">{"Tab1",#N/A,FALSE,"P";"Tab2",#N/A,FALSE,"P"}</definedName>
    <definedName name="po" localSheetId="41" hidden="1">{"Tab1",#N/A,FALSE,"P";"Tab2",#N/A,FALSE,"P"}</definedName>
    <definedName name="po" localSheetId="5" hidden="1">{"Tab1",#N/A,FALSE,"P";"Tab2",#N/A,FALSE,"P"}</definedName>
    <definedName name="po" hidden="1">{"Tab1",#N/A,FALSE,"P";"Tab2",#N/A,FALSE,"P"}</definedName>
    <definedName name="pp" localSheetId="23" hidden="1">{"Riqfin97",#N/A,FALSE,"Tran";"Riqfinpro",#N/A,FALSE,"Tran"}</definedName>
    <definedName name="pp" localSheetId="24" hidden="1">{"Riqfin97",#N/A,FALSE,"Tran";"Riqfinpro",#N/A,FALSE,"Tran"}</definedName>
    <definedName name="pp" localSheetId="27" hidden="1">{"Riqfin97",#N/A,FALSE,"Tran";"Riqfinpro",#N/A,FALSE,"Tran"}</definedName>
    <definedName name="pp" localSheetId="28" hidden="1">{"Riqfin97",#N/A,FALSE,"Tran";"Riqfinpro",#N/A,FALSE,"Tran"}</definedName>
    <definedName name="pp" localSheetId="30" hidden="1">{"Riqfin97",#N/A,FALSE,"Tran";"Riqfinpro",#N/A,FALSE,"Tran"}</definedName>
    <definedName name="pp" localSheetId="31" hidden="1">{"Riqfin97",#N/A,FALSE,"Tran";"Riqfinpro",#N/A,FALSE,"Tran"}</definedName>
    <definedName name="pp" localSheetId="32" hidden="1">{"Riqfin97",#N/A,FALSE,"Tran";"Riqfinpro",#N/A,FALSE,"Tran"}</definedName>
    <definedName name="pp" localSheetId="36" hidden="1">{"Riqfin97",#N/A,FALSE,"Tran";"Riqfinpro",#N/A,FALSE,"Tran"}</definedName>
    <definedName name="pp" localSheetId="38" hidden="1">{"Riqfin97",#N/A,FALSE,"Tran";"Riqfinpro",#N/A,FALSE,"Tran"}</definedName>
    <definedName name="pp" localSheetId="40" hidden="1">{"Riqfin97",#N/A,FALSE,"Tran";"Riqfinpro",#N/A,FALSE,"Tran"}</definedName>
    <definedName name="pp" localSheetId="41" hidden="1">{"Riqfin97",#N/A,FALSE,"Tran";"Riqfinpro",#N/A,FALSE,"Tran"}</definedName>
    <definedName name="pp" localSheetId="5" hidden="1">{"Riqfin97",#N/A,FALSE,"Tran";"Riqfinpro",#N/A,FALSE,"Tran"}</definedName>
    <definedName name="pp" hidden="1">{"Riqfin97",#N/A,FALSE,"Tran";"Riqfinpro",#N/A,FALSE,"Tran"}</definedName>
    <definedName name="ppp" localSheetId="23" hidden="1">{"Riqfin97",#N/A,FALSE,"Tran";"Riqfinpro",#N/A,FALSE,"Tran"}</definedName>
    <definedName name="ppp" localSheetId="24" hidden="1">{"Riqfin97",#N/A,FALSE,"Tran";"Riqfinpro",#N/A,FALSE,"Tran"}</definedName>
    <definedName name="ppp" localSheetId="27" hidden="1">{"Riqfin97",#N/A,FALSE,"Tran";"Riqfinpro",#N/A,FALSE,"Tran"}</definedName>
    <definedName name="ppp" localSheetId="28" hidden="1">{"Riqfin97",#N/A,FALSE,"Tran";"Riqfinpro",#N/A,FALSE,"Tran"}</definedName>
    <definedName name="ppp" localSheetId="30" hidden="1">{"Riqfin97",#N/A,FALSE,"Tran";"Riqfinpro",#N/A,FALSE,"Tran"}</definedName>
    <definedName name="ppp" localSheetId="31" hidden="1">{"Riqfin97",#N/A,FALSE,"Tran";"Riqfinpro",#N/A,FALSE,"Tran"}</definedName>
    <definedName name="ppp" localSheetId="32" hidden="1">{"Riqfin97",#N/A,FALSE,"Tran";"Riqfinpro",#N/A,FALSE,"Tran"}</definedName>
    <definedName name="ppp" localSheetId="36" hidden="1">{"Riqfin97",#N/A,FALSE,"Tran";"Riqfinpro",#N/A,FALSE,"Tran"}</definedName>
    <definedName name="ppp" localSheetId="38" hidden="1">{"Riqfin97",#N/A,FALSE,"Tran";"Riqfinpro",#N/A,FALSE,"Tran"}</definedName>
    <definedName name="ppp" localSheetId="40" hidden="1">{"Riqfin97",#N/A,FALSE,"Tran";"Riqfinpro",#N/A,FALSE,"Tran"}</definedName>
    <definedName name="ppp" localSheetId="41" hidden="1">{"Riqfin97",#N/A,FALSE,"Tran";"Riqfinpro",#N/A,FALSE,"Tran"}</definedName>
    <definedName name="ppp" localSheetId="5" hidden="1">{"Riqfin97",#N/A,FALSE,"Tran";"Riqfinpro",#N/A,FALSE,"Tran"}</definedName>
    <definedName name="ppp" hidden="1">{"Riqfin97",#N/A,FALSE,"Tran";"Riqfinpro",#N/A,FALSE,"Tran"}</definedName>
    <definedName name="Prog_2001_Nov_draft" localSheetId="23" hidden="1">{"CBA",#N/A,FALSE,"TAB4";"MS",#N/A,FALSE,"TAB5";"BANKLOANS",#N/A,FALSE,"TAB21APP ";"INTEREST",#N/A,FALSE,"TAB22APP"}</definedName>
    <definedName name="Prog_2001_Nov_draft" localSheetId="24" hidden="1">{"CBA",#N/A,FALSE,"TAB4";"MS",#N/A,FALSE,"TAB5";"BANKLOANS",#N/A,FALSE,"TAB21APP ";"INTEREST",#N/A,FALSE,"TAB22APP"}</definedName>
    <definedName name="Prog_2001_Nov_draft" localSheetId="27"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30"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6" hidden="1">{"CBA",#N/A,FALSE,"TAB4";"MS",#N/A,FALSE,"TAB5";"BANKLOANS",#N/A,FALSE,"TAB21APP ";"INTEREST",#N/A,FALSE,"TAB22APP"}</definedName>
    <definedName name="Prog_2001_Nov_draft" localSheetId="38" hidden="1">{"CBA",#N/A,FALSE,"TAB4";"MS",#N/A,FALSE,"TAB5";"BANKLOANS",#N/A,FALSE,"TAB21APP ";"INTEREST",#N/A,FALSE,"TAB22APP"}</definedName>
    <definedName name="Prog_2001_Nov_draft" localSheetId="40"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5" hidden="1">{"CBA",#N/A,FALSE,"TAB4";"MS",#N/A,FALSE,"TAB5";"BANKLOANS",#N/A,FALSE,"TAB21APP ";"INTEREST",#N/A,FALSE,"TAB22APP"}</definedName>
    <definedName name="Prog_2001_Nov_draft" hidden="1">{"CBA",#N/A,FALSE,"TAB4";"MS",#N/A,FALSE,"TAB5";"BANKLOANS",#N/A,FALSE,"TAB21APP ";"INTEREST",#N/A,FALSE,"TAB22APP"}</definedName>
    <definedName name="qq" localSheetId="5" hidden="1">#REF!</definedName>
    <definedName name="qq" hidden="1">#REF!</definedName>
    <definedName name="qwe" localSheetId="23"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localSheetId="27"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30"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6" hidden="1">{"macroa",#N/A,FALSE,"Macro";"suma2",#N/A,FALSE,"Data";"suma3",#N/A,FALSE,"Data";"suma4",#N/A,FALSE,"Data";"suma5",#N/A,FALSE,"Data";"suma6",#N/A,FALSE,"Data";"suma7",#N/A,FALSE,"Data";"suma8",#N/A,FALSE,"Data";"suma9",#N/A,FALSE,"Data"}</definedName>
    <definedName name="qwe" localSheetId="38" hidden="1">{"macroa",#N/A,FALSE,"Macro";"suma2",#N/A,FALSE,"Data";"suma3",#N/A,FALSE,"Data";"suma4",#N/A,FALSE,"Data";"suma5",#N/A,FALSE,"Data";"suma6",#N/A,FALSE,"Data";"suma7",#N/A,FALSE,"Data";"suma8",#N/A,FALSE,"Data";"suma9",#N/A,FALSE,"Data"}</definedName>
    <definedName name="qwe" localSheetId="40"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5"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3" hidden="1">{"Tab1",#N/A,FALSE,"P";"Tab2",#N/A,FALSE,"P"}</definedName>
    <definedName name="qwer" localSheetId="24" hidden="1">{"Tab1",#N/A,FALSE,"P";"Tab2",#N/A,FALSE,"P"}</definedName>
    <definedName name="qwer" localSheetId="27" hidden="1">{"Tab1",#N/A,FALSE,"P";"Tab2",#N/A,FALSE,"P"}</definedName>
    <definedName name="qwer" localSheetId="28" hidden="1">{"Tab1",#N/A,FALSE,"P";"Tab2",#N/A,FALSE,"P"}</definedName>
    <definedName name="qwer" localSheetId="30" hidden="1">{"Tab1",#N/A,FALSE,"P";"Tab2",#N/A,FALSE,"P"}</definedName>
    <definedName name="qwer" localSheetId="31" hidden="1">{"Tab1",#N/A,FALSE,"P";"Tab2",#N/A,FALSE,"P"}</definedName>
    <definedName name="qwer" localSheetId="32" hidden="1">{"Tab1",#N/A,FALSE,"P";"Tab2",#N/A,FALSE,"P"}</definedName>
    <definedName name="qwer" localSheetId="36" hidden="1">{"Tab1",#N/A,FALSE,"P";"Tab2",#N/A,FALSE,"P"}</definedName>
    <definedName name="qwer" localSheetId="38" hidden="1">{"Tab1",#N/A,FALSE,"P";"Tab2",#N/A,FALSE,"P"}</definedName>
    <definedName name="qwer" localSheetId="40" hidden="1">{"Tab1",#N/A,FALSE,"P";"Tab2",#N/A,FALSE,"P"}</definedName>
    <definedName name="qwer" localSheetId="41" hidden="1">{"Tab1",#N/A,FALSE,"P";"Tab2",#N/A,FALSE,"P"}</definedName>
    <definedName name="qwer" localSheetId="5" hidden="1">{"Tab1",#N/A,FALSE,"P";"Tab2",#N/A,FALSE,"P"}</definedName>
    <definedName name="qwer" hidden="1">{"Tab1",#N/A,FALSE,"P";"Tab2",#N/A,FALSE,"P"}</definedName>
    <definedName name="rr" localSheetId="23" hidden="1">{"Riqfin97",#N/A,FALSE,"Tran";"Riqfinpro",#N/A,FALSE,"Tran"}</definedName>
    <definedName name="rr" localSheetId="24" hidden="1">{"Riqfin97",#N/A,FALSE,"Tran";"Riqfinpro",#N/A,FALSE,"Tran"}</definedName>
    <definedName name="rr" localSheetId="27" hidden="1">{"Riqfin97",#N/A,FALSE,"Tran";"Riqfinpro",#N/A,FALSE,"Tran"}</definedName>
    <definedName name="rr" localSheetId="28" hidden="1">{"Riqfin97",#N/A,FALSE,"Tran";"Riqfinpro",#N/A,FALSE,"Tran"}</definedName>
    <definedName name="rr" localSheetId="30" hidden="1">{"Riqfin97",#N/A,FALSE,"Tran";"Riqfinpro",#N/A,FALSE,"Tran"}</definedName>
    <definedName name="rr" localSheetId="31" hidden="1">{"Riqfin97",#N/A,FALSE,"Tran";"Riqfinpro",#N/A,FALSE,"Tran"}</definedName>
    <definedName name="rr" localSheetId="32" hidden="1">{"Riqfin97",#N/A,FALSE,"Tran";"Riqfinpro",#N/A,FALSE,"Tran"}</definedName>
    <definedName name="rr" localSheetId="36" hidden="1">{"Riqfin97",#N/A,FALSE,"Tran";"Riqfinpro",#N/A,FALSE,"Tran"}</definedName>
    <definedName name="rr" localSheetId="38" hidden="1">{"Riqfin97",#N/A,FALSE,"Tran";"Riqfinpro",#N/A,FALSE,"Tran"}</definedName>
    <definedName name="rr" localSheetId="40" hidden="1">{"Riqfin97",#N/A,FALSE,"Tran";"Riqfinpro",#N/A,FALSE,"Tran"}</definedName>
    <definedName name="rr" localSheetId="41" hidden="1">{"Riqfin97",#N/A,FALSE,"Tran";"Riqfinpro",#N/A,FALSE,"Tran"}</definedName>
    <definedName name="rr" localSheetId="5" hidden="1">{"Riqfin97",#N/A,FALSE,"Tran";"Riqfinpro",#N/A,FALSE,"Tran"}</definedName>
    <definedName name="rr" hidden="1">{"Riqfin97",#N/A,FALSE,"Tran";"Riqfinpro",#N/A,FALSE,"Tran"}</definedName>
    <definedName name="rrr" localSheetId="23" hidden="1">{"Riqfin97",#N/A,FALSE,"Tran";"Riqfinpro",#N/A,FALSE,"Tran"}</definedName>
    <definedName name="rrr" localSheetId="24" hidden="1">{"Riqfin97",#N/A,FALSE,"Tran";"Riqfinpro",#N/A,FALSE,"Tran"}</definedName>
    <definedName name="rrr" localSheetId="27" hidden="1">{"Riqfin97",#N/A,FALSE,"Tran";"Riqfinpro",#N/A,FALSE,"Tran"}</definedName>
    <definedName name="rrr" localSheetId="28" hidden="1">{"Riqfin97",#N/A,FALSE,"Tran";"Riqfinpro",#N/A,FALSE,"Tran"}</definedName>
    <definedName name="rrr" localSheetId="30" hidden="1">{"Riqfin97",#N/A,FALSE,"Tran";"Riqfinpro",#N/A,FALSE,"Tran"}</definedName>
    <definedName name="rrr" localSheetId="31" hidden="1">{"Riqfin97",#N/A,FALSE,"Tran";"Riqfinpro",#N/A,FALSE,"Tran"}</definedName>
    <definedName name="rrr" localSheetId="32" hidden="1">{"Riqfin97",#N/A,FALSE,"Tran";"Riqfinpro",#N/A,FALSE,"Tran"}</definedName>
    <definedName name="rrr" localSheetId="36" hidden="1">{"Riqfin97",#N/A,FALSE,"Tran";"Riqfinpro",#N/A,FALSE,"Tran"}</definedName>
    <definedName name="rrr" localSheetId="38" hidden="1">{"Riqfin97",#N/A,FALSE,"Tran";"Riqfinpro",#N/A,FALSE,"Tran"}</definedName>
    <definedName name="rrr" localSheetId="40" hidden="1">{"Riqfin97",#N/A,FALSE,"Tran";"Riqfinpro",#N/A,FALSE,"Tran"}</definedName>
    <definedName name="rrr" localSheetId="41" hidden="1">{"Riqfin97",#N/A,FALSE,"Tran";"Riqfinpro",#N/A,FALSE,"Tran"}</definedName>
    <definedName name="rrr" localSheetId="5" hidden="1">{"Riqfin97",#N/A,FALSE,"Tran";"Riqfinpro",#N/A,FALSE,"Tran"}</definedName>
    <definedName name="rrr" hidden="1">{"Riqfin97",#N/A,FALSE,"Tran";"Riqfinpro",#N/A,FALSE,"Tran"}</definedName>
    <definedName name="rs" localSheetId="23"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27"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30"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6" hidden="1">{"BOP_TAB",#N/A,FALSE,"N";"MIDTERM_TAB",#N/A,FALSE,"O";"FUND_CRED",#N/A,FALSE,"P";"DEBT_TAB1",#N/A,FALSE,"Q";"DEBT_TAB2",#N/A,FALSE,"Q";"FORFIN_TAB1",#N/A,FALSE,"R";"FORFIN_TAB2",#N/A,FALSE,"R";"BOP_ANALY",#N/A,FALSE,"U"}</definedName>
    <definedName name="rs" localSheetId="38" hidden="1">{"BOP_TAB",#N/A,FALSE,"N";"MIDTERM_TAB",#N/A,FALSE,"O";"FUND_CRED",#N/A,FALSE,"P";"DEBT_TAB1",#N/A,FALSE,"Q";"DEBT_TAB2",#N/A,FALSE,"Q";"FORFIN_TAB1",#N/A,FALSE,"R";"FORFIN_TAB2",#N/A,FALSE,"R";"BOP_ANALY",#N/A,FALSE,"U"}</definedName>
    <definedName name="rs" localSheetId="40"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3" hidden="1">{"Main Economic Indicators",#N/A,FALSE,"C"}</definedName>
    <definedName name="rtr" localSheetId="24" hidden="1">{"Main Economic Indicators",#N/A,FALSE,"C"}</definedName>
    <definedName name="rtr" localSheetId="27" hidden="1">{"Main Economic Indicators",#N/A,FALSE,"C"}</definedName>
    <definedName name="rtr" localSheetId="28" hidden="1">{"Main Economic Indicators",#N/A,FALSE,"C"}</definedName>
    <definedName name="rtr" localSheetId="30" hidden="1">{"Main Economic Indicators",#N/A,FALSE,"C"}</definedName>
    <definedName name="rtr" localSheetId="31" hidden="1">{"Main Economic Indicators",#N/A,FALSE,"C"}</definedName>
    <definedName name="rtr" localSheetId="32" hidden="1">{"Main Economic Indicators",#N/A,FALSE,"C"}</definedName>
    <definedName name="rtr" localSheetId="36" hidden="1">{"Main Economic Indicators",#N/A,FALSE,"C"}</definedName>
    <definedName name="rtr" localSheetId="38" hidden="1">{"Main Economic Indicators",#N/A,FALSE,"C"}</definedName>
    <definedName name="rtr" localSheetId="40" hidden="1">{"Main Economic Indicators",#N/A,FALSE,"C"}</definedName>
    <definedName name="rtr" localSheetId="41" hidden="1">{"Main Economic Indicators",#N/A,FALSE,"C"}</definedName>
    <definedName name="rtr" localSheetId="5" hidden="1">{"Main Economic Indicators",#N/A,FALSE,"C"}</definedName>
    <definedName name="rtr" hidden="1">{"Main Economic Indicators",#N/A,FALSE,"C"}</definedName>
    <definedName name="rtre" localSheetId="23" hidden="1">{"Main Economic Indicators",#N/A,FALSE,"C"}</definedName>
    <definedName name="rtre" localSheetId="24" hidden="1">{"Main Economic Indicators",#N/A,FALSE,"C"}</definedName>
    <definedName name="rtre" localSheetId="27" hidden="1">{"Main Economic Indicators",#N/A,FALSE,"C"}</definedName>
    <definedName name="rtre" localSheetId="28" hidden="1">{"Main Economic Indicators",#N/A,FALSE,"C"}</definedName>
    <definedName name="rtre" localSheetId="30" hidden="1">{"Main Economic Indicators",#N/A,FALSE,"C"}</definedName>
    <definedName name="rtre" localSheetId="31" hidden="1">{"Main Economic Indicators",#N/A,FALSE,"C"}</definedName>
    <definedName name="rtre" localSheetId="32" hidden="1">{"Main Economic Indicators",#N/A,FALSE,"C"}</definedName>
    <definedName name="rtre" localSheetId="36" hidden="1">{"Main Economic Indicators",#N/A,FALSE,"C"}</definedName>
    <definedName name="rtre" localSheetId="38" hidden="1">{"Main Economic Indicators",#N/A,FALSE,"C"}</definedName>
    <definedName name="rtre" localSheetId="40" hidden="1">{"Main Economic Indicators",#N/A,FALSE,"C"}</definedName>
    <definedName name="rtre" localSheetId="41" hidden="1">{"Main Economic Indicators",#N/A,FALSE,"C"}</definedName>
    <definedName name="rtre" localSheetId="5" hidden="1">{"Main Economic Indicators",#N/A,FALSE,"C"}</definedName>
    <definedName name="rtre" hidden="1">{"Main Economic Indicators",#N/A,FALSE,"C"}</definedName>
    <definedName name="Rwvu.Print." hidden="1">#N/A</definedName>
    <definedName name="ry" localSheetId="2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3" hidden="1">{"TBILLS_ALL",#N/A,FALSE,"FITB_all"}</definedName>
    <definedName name="ryy" localSheetId="24" hidden="1">{"TBILLS_ALL",#N/A,FALSE,"FITB_all"}</definedName>
    <definedName name="ryy" localSheetId="27" hidden="1">{"TBILLS_ALL",#N/A,FALSE,"FITB_all"}</definedName>
    <definedName name="ryy" localSheetId="28" hidden="1">{"TBILLS_ALL",#N/A,FALSE,"FITB_all"}</definedName>
    <definedName name="ryy" localSheetId="30" hidden="1">{"TBILLS_ALL",#N/A,FALSE,"FITB_all"}</definedName>
    <definedName name="ryy" localSheetId="31" hidden="1">{"TBILLS_ALL",#N/A,FALSE,"FITB_all"}</definedName>
    <definedName name="ryy" localSheetId="32" hidden="1">{"TBILLS_ALL",#N/A,FALSE,"FITB_all"}</definedName>
    <definedName name="ryy" localSheetId="36" hidden="1">{"TBILLS_ALL",#N/A,FALSE,"FITB_all"}</definedName>
    <definedName name="ryy" localSheetId="38" hidden="1">{"TBILLS_ALL",#N/A,FALSE,"FITB_all"}</definedName>
    <definedName name="ryy" localSheetId="40" hidden="1">{"TBILLS_ALL",#N/A,FALSE,"FITB_all"}</definedName>
    <definedName name="ryy" localSheetId="41" hidden="1">{"TBILLS_ALL",#N/A,FALSE,"FITB_all"}</definedName>
    <definedName name="ryy" localSheetId="5" hidden="1">{"TBILLS_ALL",#N/A,FALSE,"FITB_all"}</definedName>
    <definedName name="ryy" hidden="1">{"TBILLS_ALL",#N/A,FALSE,"FITB_all"}</definedName>
    <definedName name="s" localSheetId="27" hidden="1">#REF!</definedName>
    <definedName name="s" localSheetId="38" hidden="1">#REF!</definedName>
    <definedName name="s" localSheetId="41" hidden="1">#REF!</definedName>
    <definedName name="s" localSheetId="5" hidden="1">#REF!</definedName>
    <definedName name="s" hidden="1">#REF!</definedName>
    <definedName name="sar"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3" hidden="1">{"Riqfin97",#N/A,FALSE,"Tran";"Riqfinpro",#N/A,FALSE,"Tran"}</definedName>
    <definedName name="sdf" localSheetId="24" hidden="1">{"Riqfin97",#N/A,FALSE,"Tran";"Riqfinpro",#N/A,FALSE,"Tran"}</definedName>
    <definedName name="sdf" localSheetId="27" hidden="1">{"Riqfin97",#N/A,FALSE,"Tran";"Riqfinpro",#N/A,FALSE,"Tran"}</definedName>
    <definedName name="sdf" localSheetId="28" hidden="1">{"Riqfin97",#N/A,FALSE,"Tran";"Riqfinpro",#N/A,FALSE,"Tran"}</definedName>
    <definedName name="sdf" localSheetId="30" hidden="1">{"Riqfin97",#N/A,FALSE,"Tran";"Riqfinpro",#N/A,FALSE,"Tran"}</definedName>
    <definedName name="sdf" localSheetId="31" hidden="1">{"Riqfin97",#N/A,FALSE,"Tran";"Riqfinpro",#N/A,FALSE,"Tran"}</definedName>
    <definedName name="sdf" localSheetId="32" hidden="1">{"Riqfin97",#N/A,FALSE,"Tran";"Riqfinpro",#N/A,FALSE,"Tran"}</definedName>
    <definedName name="sdf" localSheetId="36" hidden="1">{"Riqfin97",#N/A,FALSE,"Tran";"Riqfinpro",#N/A,FALSE,"Tran"}</definedName>
    <definedName name="sdf" localSheetId="38" hidden="1">{"Riqfin97",#N/A,FALSE,"Tran";"Riqfinpro",#N/A,FALSE,"Tran"}</definedName>
    <definedName name="sdf" localSheetId="40" hidden="1">{"Riqfin97",#N/A,FALSE,"Tran";"Riqfinpro",#N/A,FALSE,"Tran"}</definedName>
    <definedName name="sdf" localSheetId="41" hidden="1">{"Riqfin97",#N/A,FALSE,"Tran";"Riqfinpro",#N/A,FALSE,"Tran"}</definedName>
    <definedName name="sdf" localSheetId="5" hidden="1">{"Riqfin97",#N/A,FALSE,"Tran";"Riqfinpro",#N/A,FALSE,"Tran"}</definedName>
    <definedName name="sdf" hidden="1">{"Riqfin97",#N/A,FALSE,"Tran";"Riqfinpro",#N/A,FALSE,"Tran"}</definedName>
    <definedName name="sdhighaoidfj" localSheetId="23"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localSheetId="27"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30"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6" hidden="1">{"macro",#N/A,FALSE,"Macro";"smq2",#N/A,FALSE,"Data";"smq3",#N/A,FALSE,"Data";"smq4",#N/A,FALSE,"Data";"smq5",#N/A,FALSE,"Data";"smq6",#N/A,FALSE,"Data";"smq7",#N/A,FALSE,"Data";"smq8",#N/A,FALSE,"Data";"smq9",#N/A,FALSE,"Data"}</definedName>
    <definedName name="sdhighaoidfj" localSheetId="38" hidden="1">{"macro",#N/A,FALSE,"Macro";"smq2",#N/A,FALSE,"Data";"smq3",#N/A,FALSE,"Data";"smq4",#N/A,FALSE,"Data";"smq5",#N/A,FALSE,"Data";"smq6",#N/A,FALSE,"Data";"smq7",#N/A,FALSE,"Data";"smq8",#N/A,FALSE,"Data";"smq9",#N/A,FALSE,"Data"}</definedName>
    <definedName name="sdhighaoidfj" localSheetId="40"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5"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3"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7"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30"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6" hidden="1">{"macro",#N/A,FALSE,"Macro";"smq2",#N/A,FALSE,"Data";"smq3",#N/A,FALSE,"Data";"smq4",#N/A,FALSE,"Data";"smq5",#N/A,FALSE,"Data";"smq6",#N/A,FALSE,"Data";"smq7",#N/A,FALSE,"Data";"smq8",#N/A,FALSE,"Data";"smq9",#N/A,FALSE,"Data"}</definedName>
    <definedName name="sdlifjwerf" localSheetId="38" hidden="1">{"macro",#N/A,FALSE,"Macro";"smq2",#N/A,FALSE,"Data";"smq3",#N/A,FALSE,"Data";"smq4",#N/A,FALSE,"Data";"smq5",#N/A,FALSE,"Data";"smq6",#N/A,FALSE,"Data";"smq7",#N/A,FALSE,"Data";"smq8",#N/A,FALSE,"Data";"smq9",#N/A,FALSE,"Data"}</definedName>
    <definedName name="sdlifjwerf" localSheetId="40"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5"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3" hidden="1">{"Tab1",#N/A,FALSE,"P";"Tab2",#N/A,FALSE,"P"}</definedName>
    <definedName name="sfcbn" localSheetId="24" hidden="1">{"Tab1",#N/A,FALSE,"P";"Tab2",#N/A,FALSE,"P"}</definedName>
    <definedName name="sfcbn" localSheetId="27" hidden="1">{"Tab1",#N/A,FALSE,"P";"Tab2",#N/A,FALSE,"P"}</definedName>
    <definedName name="sfcbn" localSheetId="28" hidden="1">{"Tab1",#N/A,FALSE,"P";"Tab2",#N/A,FALSE,"P"}</definedName>
    <definedName name="sfcbn" localSheetId="30" hidden="1">{"Tab1",#N/A,FALSE,"P";"Tab2",#N/A,FALSE,"P"}</definedName>
    <definedName name="sfcbn" localSheetId="31" hidden="1">{"Tab1",#N/A,FALSE,"P";"Tab2",#N/A,FALSE,"P"}</definedName>
    <definedName name="sfcbn" localSheetId="32" hidden="1">{"Tab1",#N/A,FALSE,"P";"Tab2",#N/A,FALSE,"P"}</definedName>
    <definedName name="sfcbn" localSheetId="36" hidden="1">{"Tab1",#N/A,FALSE,"P";"Tab2",#N/A,FALSE,"P"}</definedName>
    <definedName name="sfcbn" localSheetId="38" hidden="1">{"Tab1",#N/A,FALSE,"P";"Tab2",#N/A,FALSE,"P"}</definedName>
    <definedName name="sfcbn" localSheetId="40" hidden="1">{"Tab1",#N/A,FALSE,"P";"Tab2",#N/A,FALSE,"P"}</definedName>
    <definedName name="sfcbn" localSheetId="41" hidden="1">{"Tab1",#N/A,FALSE,"P";"Tab2",#N/A,FALSE,"P"}</definedName>
    <definedName name="sfcbn" localSheetId="5" hidden="1">{"Tab1",#N/A,FALSE,"P";"Tab2",#N/A,FALSE,"P"}</definedName>
    <definedName name="sfcbn" hidden="1">{"Tab1",#N/A,FALSE,"P";"Tab2",#N/A,FALSE,"P"}</definedName>
    <definedName name="SR"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3" hidden="1">{"CBA",#N/A,FALSE,"TAB4";"MS",#N/A,FALSE,"TAB5";"BANKLOANS",#N/A,FALSE,"TAB21APP ";"INTEREST",#N/A,FALSE,"TAB22APP"}</definedName>
    <definedName name="sraff" localSheetId="24" hidden="1">{"CBA",#N/A,FALSE,"TAB4";"MS",#N/A,FALSE,"TAB5";"BANKLOANS",#N/A,FALSE,"TAB21APP ";"INTEREST",#N/A,FALSE,"TAB22APP"}</definedName>
    <definedName name="sraff" localSheetId="27" hidden="1">{"CBA",#N/A,FALSE,"TAB4";"MS",#N/A,FALSE,"TAB5";"BANKLOANS",#N/A,FALSE,"TAB21APP ";"INTEREST",#N/A,FALSE,"TAB22APP"}</definedName>
    <definedName name="sraff" localSheetId="28" hidden="1">{"CBA",#N/A,FALSE,"TAB4";"MS",#N/A,FALSE,"TAB5";"BANKLOANS",#N/A,FALSE,"TAB21APP ";"INTEREST",#N/A,FALSE,"TAB22APP"}</definedName>
    <definedName name="sraff" localSheetId="30"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6" hidden="1">{"CBA",#N/A,FALSE,"TAB4";"MS",#N/A,FALSE,"TAB5";"BANKLOANS",#N/A,FALSE,"TAB21APP ";"INTEREST",#N/A,FALSE,"TAB22APP"}</definedName>
    <definedName name="sraff" localSheetId="38" hidden="1">{"CBA",#N/A,FALSE,"TAB4";"MS",#N/A,FALSE,"TAB5";"BANKLOANS",#N/A,FALSE,"TAB21APP ";"INTEREST",#N/A,FALSE,"TAB22APP"}</definedName>
    <definedName name="sraff" localSheetId="40" hidden="1">{"CBA",#N/A,FALSE,"TAB4";"MS",#N/A,FALSE,"TAB5";"BANKLOANS",#N/A,FALSE,"TAB21APP ";"INTEREST",#N/A,FALSE,"TAB22APP"}</definedName>
    <definedName name="sraff" localSheetId="41" hidden="1">{"CBA",#N/A,FALSE,"TAB4";"MS",#N/A,FALSE,"TAB5";"BANKLOANS",#N/A,FALSE,"TAB21APP ";"INTEREST",#N/A,FALSE,"TAB22APP"}</definedName>
    <definedName name="sraff" localSheetId="5" hidden="1">{"CBA",#N/A,FALSE,"TAB4";"MS",#N/A,FALSE,"TAB5";"BANKLOANS",#N/A,FALSE,"TAB21APP ";"INTEREST",#N/A,FALSE,"TAB22APP"}</definedName>
    <definedName name="sraff" hidden="1">{"CBA",#N/A,FALSE,"TAB4";"MS",#N/A,FALSE,"TAB5";"BANKLOANS",#N/A,FALSE,"TAB21APP ";"INTEREST",#N/A,FALSE,"TAB22APP"}</definedName>
    <definedName name="srv"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abelul_8" localSheetId="21">'T7'!$B$3</definedName>
    <definedName name="teset" localSheetId="23"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27"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30"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6" hidden="1">{#N/A,#N/A,FALSE,"SimInp1";#N/A,#N/A,FALSE,"SimInp2";#N/A,#N/A,FALSE,"SimOut1";#N/A,#N/A,FALSE,"SimOut2";#N/A,#N/A,FALSE,"SimOut3";#N/A,#N/A,FALSE,"SimOut4";#N/A,#N/A,FALSE,"SimOut5"}</definedName>
    <definedName name="teset" localSheetId="38" hidden="1">{#N/A,#N/A,FALSE,"SimInp1";#N/A,#N/A,FALSE,"SimInp2";#N/A,#N/A,FALSE,"SimOut1";#N/A,#N/A,FALSE,"SimOut2";#N/A,#N/A,FALSE,"SimOut3";#N/A,#N/A,FALSE,"SimOut4";#N/A,#N/A,FALSE,"SimOut5"}</definedName>
    <definedName name="teset" localSheetId="40"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3" hidden="1">{"TBILLS_ALL",#N/A,FALSE,"FITB_all"}</definedName>
    <definedName name="test10" localSheetId="24" hidden="1">{"TBILLS_ALL",#N/A,FALSE,"FITB_all"}</definedName>
    <definedName name="test10" localSheetId="27" hidden="1">{"TBILLS_ALL",#N/A,FALSE,"FITB_all"}</definedName>
    <definedName name="test10" localSheetId="28" hidden="1">{"TBILLS_ALL",#N/A,FALSE,"FITB_all"}</definedName>
    <definedName name="test10" localSheetId="30" hidden="1">{"TBILLS_ALL",#N/A,FALSE,"FITB_all"}</definedName>
    <definedName name="test10" localSheetId="31" hidden="1">{"TBILLS_ALL",#N/A,FALSE,"FITB_all"}</definedName>
    <definedName name="test10" localSheetId="32" hidden="1">{"TBILLS_ALL",#N/A,FALSE,"FITB_all"}</definedName>
    <definedName name="test10" localSheetId="36" hidden="1">{"TBILLS_ALL",#N/A,FALSE,"FITB_all"}</definedName>
    <definedName name="test10" localSheetId="38" hidden="1">{"TBILLS_ALL",#N/A,FALSE,"FITB_all"}</definedName>
    <definedName name="test10" localSheetId="40" hidden="1">{"TBILLS_ALL",#N/A,FALSE,"FITB_all"}</definedName>
    <definedName name="test10" localSheetId="41" hidden="1">{"TBILLS_ALL",#N/A,FALSE,"FITB_all"}</definedName>
    <definedName name="test10" localSheetId="5" hidden="1">{"TBILLS_ALL",#N/A,FALSE,"FITB_all"}</definedName>
    <definedName name="test10" hidden="1">{"TBILLS_ALL",#N/A,FALSE,"FITB_all"}</definedName>
    <definedName name="test11" localSheetId="23" hidden="1">{"WEO",#N/A,FALSE,"T"}</definedName>
    <definedName name="test11" localSheetId="24" hidden="1">{"WEO",#N/A,FALSE,"T"}</definedName>
    <definedName name="test11" localSheetId="27" hidden="1">{"WEO",#N/A,FALSE,"T"}</definedName>
    <definedName name="test11" localSheetId="28" hidden="1">{"WEO",#N/A,FALSE,"T"}</definedName>
    <definedName name="test11" localSheetId="30" hidden="1">{"WEO",#N/A,FALSE,"T"}</definedName>
    <definedName name="test11" localSheetId="31" hidden="1">{"WEO",#N/A,FALSE,"T"}</definedName>
    <definedName name="test11" localSheetId="32" hidden="1">{"WEO",#N/A,FALSE,"T"}</definedName>
    <definedName name="test11" localSheetId="36" hidden="1">{"WEO",#N/A,FALSE,"T"}</definedName>
    <definedName name="test11" localSheetId="38" hidden="1">{"WEO",#N/A,FALSE,"T"}</definedName>
    <definedName name="test11" localSheetId="40" hidden="1">{"WEO",#N/A,FALSE,"T"}</definedName>
    <definedName name="test11" localSheetId="41" hidden="1">{"WEO",#N/A,FALSE,"T"}</definedName>
    <definedName name="test11" localSheetId="5" hidden="1">{"WEO",#N/A,FALSE,"T"}</definedName>
    <definedName name="test11" hidden="1">{"WEO",#N/A,FALSE,"T"}</definedName>
    <definedName name="test12" localSheetId="23" hidden="1">{"partial screen",#N/A,FALSE,"State_Gov't"}</definedName>
    <definedName name="test12" localSheetId="24" hidden="1">{"partial screen",#N/A,FALSE,"State_Gov't"}</definedName>
    <definedName name="test12" localSheetId="27" hidden="1">{"partial screen",#N/A,FALSE,"State_Gov't"}</definedName>
    <definedName name="test12" localSheetId="28" hidden="1">{"partial screen",#N/A,FALSE,"State_Gov't"}</definedName>
    <definedName name="test12" localSheetId="30" hidden="1">{"partial screen",#N/A,FALSE,"State_Gov't"}</definedName>
    <definedName name="test12" localSheetId="31" hidden="1">{"partial screen",#N/A,FALSE,"State_Gov't"}</definedName>
    <definedName name="test12" localSheetId="32" hidden="1">{"partial screen",#N/A,FALSE,"State_Gov't"}</definedName>
    <definedName name="test12" localSheetId="36" hidden="1">{"partial screen",#N/A,FALSE,"State_Gov't"}</definedName>
    <definedName name="test12" localSheetId="38" hidden="1">{"partial screen",#N/A,FALSE,"State_Gov't"}</definedName>
    <definedName name="test12" localSheetId="40" hidden="1">{"partial screen",#N/A,FALSE,"State_Gov't"}</definedName>
    <definedName name="test12" localSheetId="41" hidden="1">{"partial screen",#N/A,FALSE,"State_Gov't"}</definedName>
    <definedName name="test12" localSheetId="5" hidden="1">{"partial screen",#N/A,FALSE,"State_Gov't"}</definedName>
    <definedName name="test12" hidden="1">{"partial screen",#N/A,FALSE,"State_Gov't"}</definedName>
    <definedName name="test2" localSheetId="23" hidden="1">{"TRADE_COMP",#N/A,FALSE,"TAB23APP";"BOP",#N/A,FALSE,"TAB6";"DOT",#N/A,FALSE,"TAB24APP";"EXTDEBT",#N/A,FALSE,"TAB25APP"}</definedName>
    <definedName name="test2" localSheetId="24" hidden="1">{"TRADE_COMP",#N/A,FALSE,"TAB23APP";"BOP",#N/A,FALSE,"TAB6";"DOT",#N/A,FALSE,"TAB24APP";"EXTDEBT",#N/A,FALSE,"TAB25APP"}</definedName>
    <definedName name="test2" localSheetId="27" hidden="1">{"TRADE_COMP",#N/A,FALSE,"TAB23APP";"BOP",#N/A,FALSE,"TAB6";"DOT",#N/A,FALSE,"TAB24APP";"EXTDEBT",#N/A,FALSE,"TAB25APP"}</definedName>
    <definedName name="test2" localSheetId="28" hidden="1">{"TRADE_COMP",#N/A,FALSE,"TAB23APP";"BOP",#N/A,FALSE,"TAB6";"DOT",#N/A,FALSE,"TAB24APP";"EXTDEBT",#N/A,FALSE,"TAB25APP"}</definedName>
    <definedName name="test2" localSheetId="30"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6" hidden="1">{"TRADE_COMP",#N/A,FALSE,"TAB23APP";"BOP",#N/A,FALSE,"TAB6";"DOT",#N/A,FALSE,"TAB24APP";"EXTDEBT",#N/A,FALSE,"TAB25APP"}</definedName>
    <definedName name="test2" localSheetId="38" hidden="1">{"TRADE_COMP",#N/A,FALSE,"TAB23APP";"BOP",#N/A,FALSE,"TAB6";"DOT",#N/A,FALSE,"TAB24APP";"EXTDEBT",#N/A,FALSE,"TAB25APP"}</definedName>
    <definedName name="test2" localSheetId="40" hidden="1">{"TRADE_COMP",#N/A,FALSE,"TAB23APP";"BOP",#N/A,FALSE,"TAB6";"DOT",#N/A,FALSE,"TAB24APP";"EXTDEBT",#N/A,FALSE,"TAB25APP"}</definedName>
    <definedName name="test2" localSheetId="41" hidden="1">{"TRADE_COMP",#N/A,FALSE,"TAB23APP";"BOP",#N/A,FALSE,"TAB6";"DOT",#N/A,FALSE,"TAB24APP";"EXTDEBT",#N/A,FALSE,"TAB25APP"}</definedName>
    <definedName name="test2" localSheetId="5" hidden="1">{"TRADE_COMP",#N/A,FALSE,"TAB23APP";"BOP",#N/A,FALSE,"TAB6";"DOT",#N/A,FALSE,"TAB24APP";"EXTDEBT",#N/A,FALSE,"TAB25APP"}</definedName>
    <definedName name="test2" hidden="1">{"TRADE_COMP",#N/A,FALSE,"TAB23APP";"BOP",#N/A,FALSE,"TAB6";"DOT",#N/A,FALSE,"TAB24APP";"EXTDEBT",#N/A,FALSE,"TAB25APP"}</definedName>
    <definedName name="test3"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3" hidden="1">{"BOP_TAB",#N/A,FALSE,"N";"MIDTERM_TAB",#N/A,FALSE,"O"}</definedName>
    <definedName name="test4" localSheetId="24" hidden="1">{"BOP_TAB",#N/A,FALSE,"N";"MIDTERM_TAB",#N/A,FALSE,"O"}</definedName>
    <definedName name="test4" localSheetId="27" hidden="1">{"BOP_TAB",#N/A,FALSE,"N";"MIDTERM_TAB",#N/A,FALSE,"O"}</definedName>
    <definedName name="test4" localSheetId="28" hidden="1">{"BOP_TAB",#N/A,FALSE,"N";"MIDTERM_TAB",#N/A,FALSE,"O"}</definedName>
    <definedName name="test4" localSheetId="30" hidden="1">{"BOP_TAB",#N/A,FALSE,"N";"MIDTERM_TAB",#N/A,FALSE,"O"}</definedName>
    <definedName name="test4" localSheetId="31" hidden="1">{"BOP_TAB",#N/A,FALSE,"N";"MIDTERM_TAB",#N/A,FALSE,"O"}</definedName>
    <definedName name="test4" localSheetId="32" hidden="1">{"BOP_TAB",#N/A,FALSE,"N";"MIDTERM_TAB",#N/A,FALSE,"O"}</definedName>
    <definedName name="test4" localSheetId="36" hidden="1">{"BOP_TAB",#N/A,FALSE,"N";"MIDTERM_TAB",#N/A,FALSE,"O"}</definedName>
    <definedName name="test4" localSheetId="38" hidden="1">{"BOP_TAB",#N/A,FALSE,"N";"MIDTERM_TAB",#N/A,FALSE,"O"}</definedName>
    <definedName name="test4" localSheetId="40" hidden="1">{"BOP_TAB",#N/A,FALSE,"N";"MIDTERM_TAB",#N/A,FALSE,"O"}</definedName>
    <definedName name="test4" localSheetId="41" hidden="1">{"BOP_TAB",#N/A,FALSE,"N";"MIDTERM_TAB",#N/A,FALSE,"O"}</definedName>
    <definedName name="test4" localSheetId="5" hidden="1">{"BOP_TAB",#N/A,FALSE,"N";"MIDTERM_TAB",#N/A,FALSE,"O"}</definedName>
    <definedName name="test4" hidden="1">{"BOP_TAB",#N/A,FALSE,"N";"MIDTERM_TAB",#N/A,FALSE,"O"}</definedName>
    <definedName name="test5" localSheetId="2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3"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localSheetId="27"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30"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6" hidden="1">{"BOP_TAB",#N/A,FALSE,"N";"MIDTERM_TAB",#N/A,FALSE,"O";"FUND_CRED",#N/A,FALSE,"P";"DEBT_TAB1",#N/A,FALSE,"Q";"DEBT_TAB2",#N/A,FALSE,"Q";"FORFIN_TAB1",#N/A,FALSE,"R";"FORFIN_TAB2",#N/A,FALSE,"R";"BOP_ANALY",#N/A,FALSE,"U"}</definedName>
    <definedName name="test6" localSheetId="38" hidden="1">{"BOP_TAB",#N/A,FALSE,"N";"MIDTERM_TAB",#N/A,FALSE,"O";"FUND_CRED",#N/A,FALSE,"P";"DEBT_TAB1",#N/A,FALSE,"Q";"DEBT_TAB2",#N/A,FALSE,"Q";"FORFIN_TAB1",#N/A,FALSE,"R";"FORFIN_TAB2",#N/A,FALSE,"R";"BOP_ANALY",#N/A,FALSE,"U"}</definedName>
    <definedName name="test6" localSheetId="40"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5"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3"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localSheetId="27"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30"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6" hidden="1">{"TAB_2",#N/A,FALSE,"A";"DOC",#N/A,FALSE,"DOC";"TAB6_SRBP",#N/A,FALSE,"SR-BP (2)";"TAB_6",#N/A,FALSE,"A";"TAB6_SRBP",#N/A,FALSE,"SR-BP (2)";"SFUNDREV",#N/A,FALSE,"S.Fund Rev";"Tab_arrears",#N/A,FALSE,"Sheet2";"SR_REVEXP",#N/A,FALSE,"Sheet3"}</definedName>
    <definedName name="test7" localSheetId="38" hidden="1">{"TAB_2",#N/A,FALSE,"A";"DOC",#N/A,FALSE,"DOC";"TAB6_SRBP",#N/A,FALSE,"SR-BP (2)";"TAB_6",#N/A,FALSE,"A";"TAB6_SRBP",#N/A,FALSE,"SR-BP (2)";"SFUNDREV",#N/A,FALSE,"S.Fund Rev";"Tab_arrears",#N/A,FALSE,"Sheet2";"SR_REVEXP",#N/A,FALSE,"Sheet3"}</definedName>
    <definedName name="test7" localSheetId="40"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5"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3" hidden="1">{"MONA",#N/A,FALSE,"S"}</definedName>
    <definedName name="test8" localSheetId="24" hidden="1">{"MONA",#N/A,FALSE,"S"}</definedName>
    <definedName name="test8" localSheetId="27" hidden="1">{"MONA",#N/A,FALSE,"S"}</definedName>
    <definedName name="test8" localSheetId="28" hidden="1">{"MONA",#N/A,FALSE,"S"}</definedName>
    <definedName name="test8" localSheetId="30" hidden="1">{"MONA",#N/A,FALSE,"S"}</definedName>
    <definedName name="test8" localSheetId="31" hidden="1">{"MONA",#N/A,FALSE,"S"}</definedName>
    <definedName name="test8" localSheetId="32" hidden="1">{"MONA",#N/A,FALSE,"S"}</definedName>
    <definedName name="test8" localSheetId="36" hidden="1">{"MONA",#N/A,FALSE,"S"}</definedName>
    <definedName name="test8" localSheetId="38" hidden="1">{"MONA",#N/A,FALSE,"S"}</definedName>
    <definedName name="test8" localSheetId="40" hidden="1">{"MONA",#N/A,FALSE,"S"}</definedName>
    <definedName name="test8" localSheetId="41" hidden="1">{"MONA",#N/A,FALSE,"S"}</definedName>
    <definedName name="test8" localSheetId="5" hidden="1">{"MONA",#N/A,FALSE,"S"}</definedName>
    <definedName name="test8" hidden="1">{"MONA",#N/A,FALSE,"S"}</definedName>
    <definedName name="test9" localSheetId="23" hidden="1">{"partial screen",#N/A,FALSE,"State_Gov't"}</definedName>
    <definedName name="test9" localSheetId="24" hidden="1">{"partial screen",#N/A,FALSE,"State_Gov't"}</definedName>
    <definedName name="test9" localSheetId="27" hidden="1">{"partial screen",#N/A,FALSE,"State_Gov't"}</definedName>
    <definedName name="test9" localSheetId="28" hidden="1">{"partial screen",#N/A,FALSE,"State_Gov't"}</definedName>
    <definedName name="test9" localSheetId="30" hidden="1">{"partial screen",#N/A,FALSE,"State_Gov't"}</definedName>
    <definedName name="test9" localSheetId="31" hidden="1">{"partial screen",#N/A,FALSE,"State_Gov't"}</definedName>
    <definedName name="test9" localSheetId="32" hidden="1">{"partial screen",#N/A,FALSE,"State_Gov't"}</definedName>
    <definedName name="test9" localSheetId="36" hidden="1">{"partial screen",#N/A,FALSE,"State_Gov't"}</definedName>
    <definedName name="test9" localSheetId="38" hidden="1">{"partial screen",#N/A,FALSE,"State_Gov't"}</definedName>
    <definedName name="test9" localSheetId="40" hidden="1">{"partial screen",#N/A,FALSE,"State_Gov't"}</definedName>
    <definedName name="test9" localSheetId="41" hidden="1">{"partial screen",#N/A,FALSE,"State_Gov't"}</definedName>
    <definedName name="test9" localSheetId="5" hidden="1">{"partial screen",#N/A,FALSE,"State_Gov't"}</definedName>
    <definedName name="test9" hidden="1">{"partial screen",#N/A,FALSE,"State_Gov't"}</definedName>
    <definedName name="ts" localSheetId="23" hidden="1">{"CBA",#N/A,FALSE,"TAB4";"MS",#N/A,FALSE,"TAB5";"BANKLOANS",#N/A,FALSE,"TAB21APP ";"INTEREST",#N/A,FALSE,"TAB22APP"}</definedName>
    <definedName name="ts" localSheetId="24" hidden="1">{"CBA",#N/A,FALSE,"TAB4";"MS",#N/A,FALSE,"TAB5";"BANKLOANS",#N/A,FALSE,"TAB21APP ";"INTEREST",#N/A,FALSE,"TAB22APP"}</definedName>
    <definedName name="ts" localSheetId="27" hidden="1">{"CBA",#N/A,FALSE,"TAB4";"MS",#N/A,FALSE,"TAB5";"BANKLOANS",#N/A,FALSE,"TAB21APP ";"INTEREST",#N/A,FALSE,"TAB22APP"}</definedName>
    <definedName name="ts" localSheetId="28" hidden="1">{"CBA",#N/A,FALSE,"TAB4";"MS",#N/A,FALSE,"TAB5";"BANKLOANS",#N/A,FALSE,"TAB21APP ";"INTEREST",#N/A,FALSE,"TAB22APP"}</definedName>
    <definedName name="ts" localSheetId="30"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6" hidden="1">{"CBA",#N/A,FALSE,"TAB4";"MS",#N/A,FALSE,"TAB5";"BANKLOANS",#N/A,FALSE,"TAB21APP ";"INTEREST",#N/A,FALSE,"TAB22APP"}</definedName>
    <definedName name="ts" localSheetId="38" hidden="1">{"CBA",#N/A,FALSE,"TAB4";"MS",#N/A,FALSE,"TAB5";"BANKLOANS",#N/A,FALSE,"TAB21APP ";"INTEREST",#N/A,FALSE,"TAB22APP"}</definedName>
    <definedName name="ts" localSheetId="40" hidden="1">{"CBA",#N/A,FALSE,"TAB4";"MS",#N/A,FALSE,"TAB5";"BANKLOANS",#N/A,FALSE,"TAB21APP ";"INTEREST",#N/A,FALSE,"TAB22APP"}</definedName>
    <definedName name="ts" localSheetId="41" hidden="1">{"CBA",#N/A,FALSE,"TAB4";"MS",#N/A,FALSE,"TAB5";"BANKLOANS",#N/A,FALSE,"TAB21APP ";"INTEREST",#N/A,FALSE,"TAB22APP"}</definedName>
    <definedName name="ts" localSheetId="5" hidden="1">{"CBA",#N/A,FALSE,"TAB4";"MS",#N/A,FALSE,"TAB5";"BANKLOANS",#N/A,FALSE,"TAB21APP ";"INTEREST",#N/A,FALSE,"TAB22APP"}</definedName>
    <definedName name="ts" hidden="1">{"CBA",#N/A,FALSE,"TAB4";"MS",#N/A,FALSE,"TAB5";"BANKLOANS",#N/A,FALSE,"TAB21APP ";"INTEREST",#N/A,FALSE,"TAB22APP"}</definedName>
    <definedName name="tt" localSheetId="23" hidden="1">{"Tab1",#N/A,FALSE,"P";"Tab2",#N/A,FALSE,"P"}</definedName>
    <definedName name="tt" localSheetId="24" hidden="1">{"Tab1",#N/A,FALSE,"P";"Tab2",#N/A,FALSE,"P"}</definedName>
    <definedName name="tt" localSheetId="27" hidden="1">{"Tab1",#N/A,FALSE,"P";"Tab2",#N/A,FALSE,"P"}</definedName>
    <definedName name="tt" localSheetId="28" hidden="1">{"Tab1",#N/A,FALSE,"P";"Tab2",#N/A,FALSE,"P"}</definedName>
    <definedName name="tt" localSheetId="30" hidden="1">{"Tab1",#N/A,FALSE,"P";"Tab2",#N/A,FALSE,"P"}</definedName>
    <definedName name="tt" localSheetId="31" hidden="1">{"Tab1",#N/A,FALSE,"P";"Tab2",#N/A,FALSE,"P"}</definedName>
    <definedName name="tt" localSheetId="32" hidden="1">{"Tab1",#N/A,FALSE,"P";"Tab2",#N/A,FALSE,"P"}</definedName>
    <definedName name="tt" localSheetId="36" hidden="1">{"Tab1",#N/A,FALSE,"P";"Tab2",#N/A,FALSE,"P"}</definedName>
    <definedName name="tt" localSheetId="38" hidden="1">{"Tab1",#N/A,FALSE,"P";"Tab2",#N/A,FALSE,"P"}</definedName>
    <definedName name="tt" localSheetId="40" hidden="1">{"Tab1",#N/A,FALSE,"P";"Tab2",#N/A,FALSE,"P"}</definedName>
    <definedName name="tt" localSheetId="41" hidden="1">{"Tab1",#N/A,FALSE,"P";"Tab2",#N/A,FALSE,"P"}</definedName>
    <definedName name="tt" localSheetId="5" hidden="1">{"Tab1",#N/A,FALSE,"P";"Tab2",#N/A,FALSE,"P"}</definedName>
    <definedName name="tt" hidden="1">{"Tab1",#N/A,FALSE,"P";"Tab2",#N/A,FALSE,"P"}</definedName>
    <definedName name="ttt" localSheetId="23" hidden="1">{"Tab1",#N/A,FALSE,"P";"Tab2",#N/A,FALSE,"P"}</definedName>
    <definedName name="ttt" localSheetId="24" hidden="1">{"Tab1",#N/A,FALSE,"P";"Tab2",#N/A,FALSE,"P"}</definedName>
    <definedName name="ttt" localSheetId="27" hidden="1">{"Tab1",#N/A,FALSE,"P";"Tab2",#N/A,FALSE,"P"}</definedName>
    <definedName name="ttt" localSheetId="28" hidden="1">{"Tab1",#N/A,FALSE,"P";"Tab2",#N/A,FALSE,"P"}</definedName>
    <definedName name="ttt" localSheetId="30" hidden="1">{"Tab1",#N/A,FALSE,"P";"Tab2",#N/A,FALSE,"P"}</definedName>
    <definedName name="ttt" localSheetId="31" hidden="1">{"Tab1",#N/A,FALSE,"P";"Tab2",#N/A,FALSE,"P"}</definedName>
    <definedName name="ttt" localSheetId="32" hidden="1">{"Tab1",#N/A,FALSE,"P";"Tab2",#N/A,FALSE,"P"}</definedName>
    <definedName name="ttt" localSheetId="36" hidden="1">{"Tab1",#N/A,FALSE,"P";"Tab2",#N/A,FALSE,"P"}</definedName>
    <definedName name="ttt" localSheetId="38" hidden="1">{"Tab1",#N/A,FALSE,"P";"Tab2",#N/A,FALSE,"P"}</definedName>
    <definedName name="ttt" localSheetId="40" hidden="1">{"Tab1",#N/A,FALSE,"P";"Tab2",#N/A,FALSE,"P"}</definedName>
    <definedName name="ttt" localSheetId="41" hidden="1">{"Tab1",#N/A,FALSE,"P";"Tab2",#N/A,FALSE,"P"}</definedName>
    <definedName name="ttt" localSheetId="5" hidden="1">{"Tab1",#N/A,FALSE,"P";"Tab2",#N/A,FALSE,"P"}</definedName>
    <definedName name="ttt" hidden="1">{"Tab1",#N/A,FALSE,"P";"Tab2",#N/A,FALSE,"P"}</definedName>
    <definedName name="ttttt" localSheetId="5" hidden="1">#REF!</definedName>
    <definedName name="ttttt" hidden="1">#REF!</definedName>
    <definedName name="tyui" localSheetId="23" hidden="1">{"Tab1",#N/A,FALSE,"P";"Tab2",#N/A,FALSE,"P"}</definedName>
    <definedName name="tyui" localSheetId="24" hidden="1">{"Tab1",#N/A,FALSE,"P";"Tab2",#N/A,FALSE,"P"}</definedName>
    <definedName name="tyui" localSheetId="27" hidden="1">{"Tab1",#N/A,FALSE,"P";"Tab2",#N/A,FALSE,"P"}</definedName>
    <definedName name="tyui" localSheetId="28" hidden="1">{"Tab1",#N/A,FALSE,"P";"Tab2",#N/A,FALSE,"P"}</definedName>
    <definedName name="tyui" localSheetId="30" hidden="1">{"Tab1",#N/A,FALSE,"P";"Tab2",#N/A,FALSE,"P"}</definedName>
    <definedName name="tyui" localSheetId="31" hidden="1">{"Tab1",#N/A,FALSE,"P";"Tab2",#N/A,FALSE,"P"}</definedName>
    <definedName name="tyui" localSheetId="32" hidden="1">{"Tab1",#N/A,FALSE,"P";"Tab2",#N/A,FALSE,"P"}</definedName>
    <definedName name="tyui" localSheetId="36" hidden="1">{"Tab1",#N/A,FALSE,"P";"Tab2",#N/A,FALSE,"P"}</definedName>
    <definedName name="tyui" localSheetId="38" hidden="1">{"Tab1",#N/A,FALSE,"P";"Tab2",#N/A,FALSE,"P"}</definedName>
    <definedName name="tyui" localSheetId="40" hidden="1">{"Tab1",#N/A,FALSE,"P";"Tab2",#N/A,FALSE,"P"}</definedName>
    <definedName name="tyui" localSheetId="41" hidden="1">{"Tab1",#N/A,FALSE,"P";"Tab2",#N/A,FALSE,"P"}</definedName>
    <definedName name="tyui" localSheetId="5" hidden="1">{"Tab1",#N/A,FALSE,"P";"Tab2",#N/A,FALSE,"P"}</definedName>
    <definedName name="tyui" hidden="1">{"Tab1",#N/A,FALSE,"P";"Tab2",#N/A,FALSE,"P"}</definedName>
    <definedName name="uio" localSheetId="23" hidden="1">{"TRADE_COMP",#N/A,FALSE,"TAB23APP";"BOP",#N/A,FALSE,"TAB6";"DOT",#N/A,FALSE,"TAB24APP";"EXTDEBT",#N/A,FALSE,"TAB25APP"}</definedName>
    <definedName name="uio" localSheetId="24" hidden="1">{"TRADE_COMP",#N/A,FALSE,"TAB23APP";"BOP",#N/A,FALSE,"TAB6";"DOT",#N/A,FALSE,"TAB24APP";"EXTDEBT",#N/A,FALSE,"TAB25APP"}</definedName>
    <definedName name="uio" localSheetId="27" hidden="1">{"TRADE_COMP",#N/A,FALSE,"TAB23APP";"BOP",#N/A,FALSE,"TAB6";"DOT",#N/A,FALSE,"TAB24APP";"EXTDEBT",#N/A,FALSE,"TAB25APP"}</definedName>
    <definedName name="uio" localSheetId="28" hidden="1">{"TRADE_COMP",#N/A,FALSE,"TAB23APP";"BOP",#N/A,FALSE,"TAB6";"DOT",#N/A,FALSE,"TAB24APP";"EXTDEBT",#N/A,FALSE,"TAB25APP"}</definedName>
    <definedName name="uio" localSheetId="30"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6" hidden="1">{"TRADE_COMP",#N/A,FALSE,"TAB23APP";"BOP",#N/A,FALSE,"TAB6";"DOT",#N/A,FALSE,"TAB24APP";"EXTDEBT",#N/A,FALSE,"TAB25APP"}</definedName>
    <definedName name="uio" localSheetId="38" hidden="1">{"TRADE_COMP",#N/A,FALSE,"TAB23APP";"BOP",#N/A,FALSE,"TAB6";"DOT",#N/A,FALSE,"TAB24APP";"EXTDEBT",#N/A,FALSE,"TAB25APP"}</definedName>
    <definedName name="uio" localSheetId="40" hidden="1">{"TRADE_COMP",#N/A,FALSE,"TAB23APP";"BOP",#N/A,FALSE,"TAB6";"DOT",#N/A,FALSE,"TAB24APP";"EXTDEBT",#N/A,FALSE,"TAB25APP"}</definedName>
    <definedName name="uio" localSheetId="41" hidden="1">{"TRADE_COMP",#N/A,FALSE,"TAB23APP";"BOP",#N/A,FALSE,"TAB6";"DOT",#N/A,FALSE,"TAB24APP";"EXTDEBT",#N/A,FALSE,"TAB25APP"}</definedName>
    <definedName name="uio" localSheetId="5" hidden="1">{"TRADE_COMP",#N/A,FALSE,"TAB23APP";"BOP",#N/A,FALSE,"TAB6";"DOT",#N/A,FALSE,"TAB24APP";"EXTDEBT",#N/A,FALSE,"TAB25APP"}</definedName>
    <definedName name="uio" hidden="1">{"TRADE_COMP",#N/A,FALSE,"TAB23APP";"BOP",#N/A,FALSE,"TAB6";"DOT",#N/A,FALSE,"TAB24APP";"EXTDEBT",#N/A,FALSE,"TAB25APP"}</definedName>
    <definedName name="uiop" localSheetId="23"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localSheetId="27"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30"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6" hidden="1">{"mt1",#N/A,FALSE,"Debt";"mt2",#N/A,FALSE,"Debt";"mt3",#N/A,FALSE,"Debt";"mt4",#N/A,FALSE,"Debt";"mt5",#N/A,FALSE,"Debt";"mt6",#N/A,FALSE,"Debt";"mt7",#N/A,FALSE,"Debt"}</definedName>
    <definedName name="uiop" localSheetId="38" hidden="1">{"mt1",#N/A,FALSE,"Debt";"mt2",#N/A,FALSE,"Debt";"mt3",#N/A,FALSE,"Debt";"mt4",#N/A,FALSE,"Debt";"mt5",#N/A,FALSE,"Debt";"mt6",#N/A,FALSE,"Debt";"mt7",#N/A,FALSE,"Debt"}</definedName>
    <definedName name="uiop" localSheetId="40"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5"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3" hidden="1">{"Main Economic Indicators",#N/A,FALSE,"C"}</definedName>
    <definedName name="uop" localSheetId="24" hidden="1">{"Main Economic Indicators",#N/A,FALSE,"C"}</definedName>
    <definedName name="uop" localSheetId="27" hidden="1">{"Main Economic Indicators",#N/A,FALSE,"C"}</definedName>
    <definedName name="uop" localSheetId="28" hidden="1">{"Main Economic Indicators",#N/A,FALSE,"C"}</definedName>
    <definedName name="uop" localSheetId="30" hidden="1">{"Main Economic Indicators",#N/A,FALSE,"C"}</definedName>
    <definedName name="uop" localSheetId="31" hidden="1">{"Main Economic Indicators",#N/A,FALSE,"C"}</definedName>
    <definedName name="uop" localSheetId="32" hidden="1">{"Main Economic Indicators",#N/A,FALSE,"C"}</definedName>
    <definedName name="uop" localSheetId="36" hidden="1">{"Main Economic Indicators",#N/A,FALSE,"C"}</definedName>
    <definedName name="uop" localSheetId="38" hidden="1">{"Main Economic Indicators",#N/A,FALSE,"C"}</definedName>
    <definedName name="uop" localSheetId="40" hidden="1">{"Main Economic Indicators",#N/A,FALSE,"C"}</definedName>
    <definedName name="uop" localSheetId="41" hidden="1">{"Main Economic Indicators",#N/A,FALSE,"C"}</definedName>
    <definedName name="uop" localSheetId="5" hidden="1">{"Main Economic Indicators",#N/A,FALSE,"C"}</definedName>
    <definedName name="uop" hidden="1">{"Main Economic Indicators",#N/A,FALSE,"C"}</definedName>
    <definedName name="uu" localSheetId="23" hidden="1">{"Riqfin97",#N/A,FALSE,"Tran";"Riqfinpro",#N/A,FALSE,"Tran"}</definedName>
    <definedName name="uu" localSheetId="24" hidden="1">{"Riqfin97",#N/A,FALSE,"Tran";"Riqfinpro",#N/A,FALSE,"Tran"}</definedName>
    <definedName name="uu" localSheetId="27" hidden="1">{"Riqfin97",#N/A,FALSE,"Tran";"Riqfinpro",#N/A,FALSE,"Tran"}</definedName>
    <definedName name="uu" localSheetId="28" hidden="1">{"Riqfin97",#N/A,FALSE,"Tran";"Riqfinpro",#N/A,FALSE,"Tran"}</definedName>
    <definedName name="uu" localSheetId="30" hidden="1">{"Riqfin97",#N/A,FALSE,"Tran";"Riqfinpro",#N/A,FALSE,"Tran"}</definedName>
    <definedName name="uu" localSheetId="31" hidden="1">{"Riqfin97",#N/A,FALSE,"Tran";"Riqfinpro",#N/A,FALSE,"Tran"}</definedName>
    <definedName name="uu" localSheetId="32" hidden="1">{"Riqfin97",#N/A,FALSE,"Tran";"Riqfinpro",#N/A,FALSE,"Tran"}</definedName>
    <definedName name="uu" localSheetId="36" hidden="1">{"Riqfin97",#N/A,FALSE,"Tran";"Riqfinpro",#N/A,FALSE,"Tran"}</definedName>
    <definedName name="uu" localSheetId="38" hidden="1">{"Riqfin97",#N/A,FALSE,"Tran";"Riqfinpro",#N/A,FALSE,"Tran"}</definedName>
    <definedName name="uu" localSheetId="40" hidden="1">{"Riqfin97",#N/A,FALSE,"Tran";"Riqfinpro",#N/A,FALSE,"Tran"}</definedName>
    <definedName name="uu" localSheetId="41" hidden="1">{"Riqfin97",#N/A,FALSE,"Tran";"Riqfinpro",#N/A,FALSE,"Tran"}</definedName>
    <definedName name="uu" localSheetId="5" hidden="1">{"Riqfin97",#N/A,FALSE,"Tran";"Riqfinpro",#N/A,FALSE,"Tran"}</definedName>
    <definedName name="uu" hidden="1">{"Riqfin97",#N/A,FALSE,"Tran";"Riqfinpro",#N/A,FALSE,"Tran"}</definedName>
    <definedName name="uuu" localSheetId="23" hidden="1">{"Riqfin97",#N/A,FALSE,"Tran";"Riqfinpro",#N/A,FALSE,"Tran"}</definedName>
    <definedName name="uuu" localSheetId="24" hidden="1">{"Riqfin97",#N/A,FALSE,"Tran";"Riqfinpro",#N/A,FALSE,"Tran"}</definedName>
    <definedName name="uuu" localSheetId="27" hidden="1">{"Riqfin97",#N/A,FALSE,"Tran";"Riqfinpro",#N/A,FALSE,"Tran"}</definedName>
    <definedName name="uuu" localSheetId="28" hidden="1">{"Riqfin97",#N/A,FALSE,"Tran";"Riqfinpro",#N/A,FALSE,"Tran"}</definedName>
    <definedName name="uuu" localSheetId="30" hidden="1">{"Riqfin97",#N/A,FALSE,"Tran";"Riqfinpro",#N/A,FALSE,"Tran"}</definedName>
    <definedName name="uuu" localSheetId="31" hidden="1">{"Riqfin97",#N/A,FALSE,"Tran";"Riqfinpro",#N/A,FALSE,"Tran"}</definedName>
    <definedName name="uuu" localSheetId="32" hidden="1">{"Riqfin97",#N/A,FALSE,"Tran";"Riqfinpro",#N/A,FALSE,"Tran"}</definedName>
    <definedName name="uuu" localSheetId="36" hidden="1">{"Riqfin97",#N/A,FALSE,"Tran";"Riqfinpro",#N/A,FALSE,"Tran"}</definedName>
    <definedName name="uuu" localSheetId="38" hidden="1">{"Riqfin97",#N/A,FALSE,"Tran";"Riqfinpro",#N/A,FALSE,"Tran"}</definedName>
    <definedName name="uuu" localSheetId="40" hidden="1">{"Riqfin97",#N/A,FALSE,"Tran";"Riqfinpro",#N/A,FALSE,"Tran"}</definedName>
    <definedName name="uuu" localSheetId="41" hidden="1">{"Riqfin97",#N/A,FALSE,"Tran";"Riqfinpro",#N/A,FALSE,"Tran"}</definedName>
    <definedName name="uuu" localSheetId="5" hidden="1">{"Riqfin97",#N/A,FALSE,"Tran";"Riqfinpro",#N/A,FALSE,"Tran"}</definedName>
    <definedName name="uuu" hidden="1">{"Riqfin97",#N/A,FALSE,"Tran";"Riqfinpro",#N/A,FALSE,"Tran"}</definedName>
    <definedName name="uylujlhjljhl" localSheetId="23" hidden="1">{"partial screen",#N/A,FALSE,"State_Gov't"}</definedName>
    <definedName name="uylujlhjljhl" localSheetId="24" hidden="1">{"partial screen",#N/A,FALSE,"State_Gov't"}</definedName>
    <definedName name="uylujlhjljhl" localSheetId="27" hidden="1">{"partial screen",#N/A,FALSE,"State_Gov't"}</definedName>
    <definedName name="uylujlhjljhl" localSheetId="28" hidden="1">{"partial screen",#N/A,FALSE,"State_Gov't"}</definedName>
    <definedName name="uylujlhjljhl" localSheetId="30"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6" hidden="1">{"partial screen",#N/A,FALSE,"State_Gov't"}</definedName>
    <definedName name="uylujlhjljhl" localSheetId="38" hidden="1">{"partial screen",#N/A,FALSE,"State_Gov't"}</definedName>
    <definedName name="uylujlhjljhl" localSheetId="40" hidden="1">{"partial screen",#N/A,FALSE,"State_Gov't"}</definedName>
    <definedName name="uylujlhjljhl" localSheetId="41" hidden="1">{"partial screen",#N/A,FALSE,"State_Gov't"}</definedName>
    <definedName name="uylujlhjljhl" localSheetId="5" hidden="1">{"partial screen",#N/A,FALSE,"State_Gov't"}</definedName>
    <definedName name="uylujlhjljhl" hidden="1">{"partial screen",#N/A,FALSE,"State_Gov't"}</definedName>
    <definedName name="vbn" localSheetId="23"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localSheetId="27"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30"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6" hidden="1">{"macro",#N/A,FALSE,"Macro";"smq2",#N/A,FALSE,"Data";"smq3",#N/A,FALSE,"Data";"smq4",#N/A,FALSE,"Data";"smq5",#N/A,FALSE,"Data";"smq6",#N/A,FALSE,"Data";"smq7",#N/A,FALSE,"Data";"smq8",#N/A,FALSE,"Data";"smq9",#N/A,FALSE,"Data"}</definedName>
    <definedName name="vbn" localSheetId="38" hidden="1">{"macro",#N/A,FALSE,"Macro";"smq2",#N/A,FALSE,"Data";"smq3",#N/A,FALSE,"Data";"smq4",#N/A,FALSE,"Data";"smq5",#N/A,FALSE,"Data";"smq6",#N/A,FALSE,"Data";"smq7",#N/A,FALSE,"Data";"smq8",#N/A,FALSE,"Data";"smq9",#N/A,FALSE,"Data"}</definedName>
    <definedName name="vbn" localSheetId="40"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5"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3" hidden="1">{"Tab1",#N/A,FALSE,"P";"Tab2",#N/A,FALSE,"P"}</definedName>
    <definedName name="vv" localSheetId="24" hidden="1">{"Tab1",#N/A,FALSE,"P";"Tab2",#N/A,FALSE,"P"}</definedName>
    <definedName name="vv" localSheetId="27" hidden="1">{"Tab1",#N/A,FALSE,"P";"Tab2",#N/A,FALSE,"P"}</definedName>
    <definedName name="vv" localSheetId="28" hidden="1">{"Tab1",#N/A,FALSE,"P";"Tab2",#N/A,FALSE,"P"}</definedName>
    <definedName name="vv" localSheetId="30" hidden="1">{"Tab1",#N/A,FALSE,"P";"Tab2",#N/A,FALSE,"P"}</definedName>
    <definedName name="vv" localSheetId="31" hidden="1">{"Tab1",#N/A,FALSE,"P";"Tab2",#N/A,FALSE,"P"}</definedName>
    <definedName name="vv" localSheetId="32" hidden="1">{"Tab1",#N/A,FALSE,"P";"Tab2",#N/A,FALSE,"P"}</definedName>
    <definedName name="vv" localSheetId="36" hidden="1">{"Tab1",#N/A,FALSE,"P";"Tab2",#N/A,FALSE,"P"}</definedName>
    <definedName name="vv" localSheetId="38" hidden="1">{"Tab1",#N/A,FALSE,"P";"Tab2",#N/A,FALSE,"P"}</definedName>
    <definedName name="vv" localSheetId="40" hidden="1">{"Tab1",#N/A,FALSE,"P";"Tab2",#N/A,FALSE,"P"}</definedName>
    <definedName name="vv" localSheetId="41" hidden="1">{"Tab1",#N/A,FALSE,"P";"Tab2",#N/A,FALSE,"P"}</definedName>
    <definedName name="vv" localSheetId="5" hidden="1">{"Tab1",#N/A,FALSE,"P";"Tab2",#N/A,FALSE,"P"}</definedName>
    <definedName name="vv" hidden="1">{"Tab1",#N/A,FALSE,"P";"Tab2",#N/A,FALSE,"P"}</definedName>
    <definedName name="vvv" localSheetId="23" hidden="1">{"Tab1",#N/A,FALSE,"P";"Tab2",#N/A,FALSE,"P"}</definedName>
    <definedName name="vvv" localSheetId="24" hidden="1">{"Tab1",#N/A,FALSE,"P";"Tab2",#N/A,FALSE,"P"}</definedName>
    <definedName name="vvv" localSheetId="27" hidden="1">{"Tab1",#N/A,FALSE,"P";"Tab2",#N/A,FALSE,"P"}</definedName>
    <definedName name="vvv" localSheetId="28" hidden="1">{"Tab1",#N/A,FALSE,"P";"Tab2",#N/A,FALSE,"P"}</definedName>
    <definedName name="vvv" localSheetId="30" hidden="1">{"Tab1",#N/A,FALSE,"P";"Tab2",#N/A,FALSE,"P"}</definedName>
    <definedName name="vvv" localSheetId="31" hidden="1">{"Tab1",#N/A,FALSE,"P";"Tab2",#N/A,FALSE,"P"}</definedName>
    <definedName name="vvv" localSheetId="32" hidden="1">{"Tab1",#N/A,FALSE,"P";"Tab2",#N/A,FALSE,"P"}</definedName>
    <definedName name="vvv" localSheetId="36" hidden="1">{"Tab1",#N/A,FALSE,"P";"Tab2",#N/A,FALSE,"P"}</definedName>
    <definedName name="vvv" localSheetId="38" hidden="1">{"Tab1",#N/A,FALSE,"P";"Tab2",#N/A,FALSE,"P"}</definedName>
    <definedName name="vvv" localSheetId="40" hidden="1">{"Tab1",#N/A,FALSE,"P";"Tab2",#N/A,FALSE,"P"}</definedName>
    <definedName name="vvv" localSheetId="41" hidden="1">{"Tab1",#N/A,FALSE,"P";"Tab2",#N/A,FALSE,"P"}</definedName>
    <definedName name="vvv" localSheetId="5" hidden="1">{"Tab1",#N/A,FALSE,"P";"Tab2",#N/A,FALSE,"P"}</definedName>
    <definedName name="vvv" hidden="1">{"Tab1",#N/A,FALSE,"P";"Tab2",#N/A,FALSE,"P"}</definedName>
    <definedName name="what" localSheetId="23"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27"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30"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6" hidden="1">{"ca",#N/A,FALSE,"Detailed BOP";"ka",#N/A,FALSE,"Detailed BOP";"btl",#N/A,FALSE,"Detailed BOP";#N/A,#N/A,FALSE,"Debt  Stock TBL";"imfprint",#N/A,FALSE,"IMF";"imfdebtservice",#N/A,FALSE,"IMF";"tradeprint",#N/A,FALSE,"Trade"}</definedName>
    <definedName name="what" localSheetId="38" hidden="1">{"ca",#N/A,FALSE,"Detailed BOP";"ka",#N/A,FALSE,"Detailed BOP";"btl",#N/A,FALSE,"Detailed BOP";#N/A,#N/A,FALSE,"Debt  Stock TBL";"imfprint",#N/A,FALSE,"IMF";"imfdebtservice",#N/A,FALSE,"IMF";"tradeprint",#N/A,FALSE,"Trade"}</definedName>
    <definedName name="what" localSheetId="40"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3" hidden="1">{"TRADE_COMP",#N/A,FALSE,"TAB23APP";"BOP",#N/A,FALSE,"TAB6";"DOT",#N/A,FALSE,"TAB24APP";"EXTDEBT",#N/A,FALSE,"TAB25APP"}</definedName>
    <definedName name="whatever" localSheetId="24" hidden="1">{"TRADE_COMP",#N/A,FALSE,"TAB23APP";"BOP",#N/A,FALSE,"TAB6";"DOT",#N/A,FALSE,"TAB24APP";"EXTDEBT",#N/A,FALSE,"TAB25APP"}</definedName>
    <definedName name="whatever" localSheetId="27" hidden="1">{"TRADE_COMP",#N/A,FALSE,"TAB23APP";"BOP",#N/A,FALSE,"TAB6";"DOT",#N/A,FALSE,"TAB24APP";"EXTDEBT",#N/A,FALSE,"TAB25APP"}</definedName>
    <definedName name="whatever" localSheetId="28" hidden="1">{"TRADE_COMP",#N/A,FALSE,"TAB23APP";"BOP",#N/A,FALSE,"TAB6";"DOT",#N/A,FALSE,"TAB24APP";"EXTDEBT",#N/A,FALSE,"TAB25APP"}</definedName>
    <definedName name="whatever" localSheetId="30"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6" hidden="1">{"TRADE_COMP",#N/A,FALSE,"TAB23APP";"BOP",#N/A,FALSE,"TAB6";"DOT",#N/A,FALSE,"TAB24APP";"EXTDEBT",#N/A,FALSE,"TAB25APP"}</definedName>
    <definedName name="whatever" localSheetId="38" hidden="1">{"TRADE_COMP",#N/A,FALSE,"TAB23APP";"BOP",#N/A,FALSE,"TAB6";"DOT",#N/A,FALSE,"TAB24APP";"EXTDEBT",#N/A,FALSE,"TAB25APP"}</definedName>
    <definedName name="whatever" localSheetId="40" hidden="1">{"TRADE_COMP",#N/A,FALSE,"TAB23APP";"BOP",#N/A,FALSE,"TAB6";"DOT",#N/A,FALSE,"TAB24APP";"EXTDEBT",#N/A,FALSE,"TAB25APP"}</definedName>
    <definedName name="whatever" localSheetId="41" hidden="1">{"TRADE_COMP",#N/A,FALSE,"TAB23APP";"BOP",#N/A,FALSE,"TAB6";"DOT",#N/A,FALSE,"TAB24APP";"EXTDEBT",#N/A,FALSE,"TAB25APP"}</definedName>
    <definedName name="whatever" localSheetId="5" hidden="1">{"TRADE_COMP",#N/A,FALSE,"TAB23APP";"BOP",#N/A,FALSE,"TAB6";"DOT",#N/A,FALSE,"TAB24APP";"EXTDEBT",#N/A,FALSE,"TAB25APP"}</definedName>
    <definedName name="whatever" hidden="1">{"TRADE_COMP",#N/A,FALSE,"TAB23APP";"BOP",#N/A,FALSE,"TAB6";"DOT",#N/A,FALSE,"TAB24APP";"EXTDEBT",#N/A,FALSE,"TAB25APP"}</definedName>
    <definedName name="wr" localSheetId="23"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localSheetId="27"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30"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6" hidden="1">{"macro",#N/A,FALSE,"Macro";"smq2",#N/A,FALSE,"Data";"smq3",#N/A,FALSE,"Data";"smq4",#N/A,FALSE,"Data";"smq5",#N/A,FALSE,"Data";"smq6",#N/A,FALSE,"Data";"smq7",#N/A,FALSE,"Data";"smq8",#N/A,FALSE,"Data";"smq9",#N/A,FALSE,"Data"}</definedName>
    <definedName name="wr" localSheetId="38" hidden="1">{"macro",#N/A,FALSE,"Macro";"smq2",#N/A,FALSE,"Data";"smq3",#N/A,FALSE,"Data";"smq4",#N/A,FALSE,"Data";"smq5",#N/A,FALSE,"Data";"smq6",#N/A,FALSE,"Data";"smq7",#N/A,FALSE,"Data";"smq8",#N/A,FALSE,"Data";"smq9",#N/A,FALSE,"Data"}</definedName>
    <definedName name="wr" localSheetId="40"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5"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3"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27"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30"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6" hidden="1">{"TRADE_COMP",#N/A,FALSE,"TAB23APP";"BOP",#N/A,FALSE,"TAB6";"DOT",#N/A,FALSE,"TAB24APP";"EXTDEBT",#N/A,FALSE,"TAB25APP"}</definedName>
    <definedName name="wrn.97REDBOP." localSheetId="38" hidden="1">{"TRADE_COMP",#N/A,FALSE,"TAB23APP";"BOP",#N/A,FALSE,"TAB6";"DOT",#N/A,FALSE,"TAB24APP";"EXTDEBT",#N/A,FALSE,"TAB25APP"}</definedName>
    <definedName name="wrn.97REDBOP." localSheetId="40"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5" hidden="1">{"TRADE_COMP",#N/A,FALSE,"TAB23APP";"BOP",#N/A,FALSE,"TAB6";"DOT",#N/A,FALSE,"TAB24APP";"EXTDEBT",#N/A,FALSE,"TAB25APP"}</definedName>
    <definedName name="wrn.97REDBOP." hidden="1">{"TRADE_COMP",#N/A,FALSE,"TAB23APP";"BOP",#N/A,FALSE,"TAB6";"DOT",#N/A,FALSE,"TAB24APP";"EXTDEBT",#N/A,FALSE,"TAB25APP"}</definedName>
    <definedName name="wrn.ARMRED97."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3"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localSheetId="27"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30"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6" hidden="1">{#N/A,#N/A,FALSE,"DOC";"TB_28",#N/A,FALSE,"FITB_28";"TB_91",#N/A,FALSE,"FITB_91";"TB_182",#N/A,FALSE,"FITB_182";"TB_273",#N/A,FALSE,"FITB_273";"TB_364",#N/A,FALSE,"FITB_364 ";"SUMMARY",#N/A,FALSE,"Summary"}</definedName>
    <definedName name="wrn.ARMTBILLS." localSheetId="38" hidden="1">{#N/A,#N/A,FALSE,"DOC";"TB_28",#N/A,FALSE,"FITB_28";"TB_91",#N/A,FALSE,"FITB_91";"TB_182",#N/A,FALSE,"FITB_182";"TB_273",#N/A,FALSE,"FITB_273";"TB_364",#N/A,FALSE,"FITB_364 ";"SUMMARY",#N/A,FALSE,"Summary"}</definedName>
    <definedName name="wrn.ARMTBILLS." localSheetId="40"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5"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3" hidden="1">{"BOP_TAB",#N/A,FALSE,"N";"MIDTERM_TAB",#N/A,FALSE,"O"}</definedName>
    <definedName name="wrn.BOP_MIDTERM." localSheetId="24" hidden="1">{"BOP_TAB",#N/A,FALSE,"N";"MIDTERM_TAB",#N/A,FALSE,"O"}</definedName>
    <definedName name="wrn.BOP_MIDTERM." localSheetId="27" hidden="1">{"BOP_TAB",#N/A,FALSE,"N";"MIDTERM_TAB",#N/A,FALSE,"O"}</definedName>
    <definedName name="wrn.BOP_MIDTERM." localSheetId="28" hidden="1">{"BOP_TAB",#N/A,FALSE,"N";"MIDTERM_TAB",#N/A,FALSE,"O"}</definedName>
    <definedName name="wrn.BOP_MIDTERM." localSheetId="30"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6" hidden="1">{"BOP_TAB",#N/A,FALSE,"N";"MIDTERM_TAB",#N/A,FALSE,"O"}</definedName>
    <definedName name="wrn.BOP_MIDTERM." localSheetId="38" hidden="1">{"BOP_TAB",#N/A,FALSE,"N";"MIDTERM_TAB",#N/A,FALSE,"O"}</definedName>
    <definedName name="wrn.BOP_MIDTERM." localSheetId="40" hidden="1">{"BOP_TAB",#N/A,FALSE,"N";"MIDTERM_TAB",#N/A,FALSE,"O"}</definedName>
    <definedName name="wrn.BOP_MIDTERM." localSheetId="41" hidden="1">{"BOP_TAB",#N/A,FALSE,"N";"MIDTERM_TAB",#N/A,FALSE,"O"}</definedName>
    <definedName name="wrn.BOP_MIDTERM." localSheetId="5" hidden="1">{"BOP_TAB",#N/A,FALSE,"N";"MIDTERM_TAB",#N/A,FALSE,"O"}</definedName>
    <definedName name="wrn.BOP_MIDTERM." hidden="1">{"BOP_TAB",#N/A,FALSE,"N";"MIDTERM_TAB",#N/A,FALSE,"O"}</definedName>
    <definedName name="wrn.FISCRED97." localSheetId="2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3"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27"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30"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6" hidden="1">{"ca",#N/A,FALSE,"Detailed BOP";"ka",#N/A,FALSE,"Detailed BOP";"btl",#N/A,FALSE,"Detailed BOP";#N/A,#N/A,FALSE,"Debt  Stock TBL";"imfprint",#N/A,FALSE,"IMF";"imfdebtservice",#N/A,FALSE,"IMF";"tradeprint",#N/A,FALSE,"Trade"}</definedName>
    <definedName name="wrn.IMF._.RR._.Office." localSheetId="38" hidden="1">{"ca",#N/A,FALSE,"Detailed BOP";"ka",#N/A,FALSE,"Detailed BOP";"btl",#N/A,FALSE,"Detailed BOP";#N/A,#N/A,FALSE,"Debt  Stock TBL";"imfprint",#N/A,FALSE,"IMF";"imfdebtservice",#N/A,FALSE,"IMF";"tradeprint",#N/A,FALSE,"Trade"}</definedName>
    <definedName name="wrn.IMF._.RR._.Office." localSheetId="40"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3"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40"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3" hidden="1">{#N/A,#N/A,FALSE,"CB";#N/A,#N/A,FALSE,"CMB";#N/A,#N/A,FALSE,"BSYS";#N/A,#N/A,FALSE,"NBFI";#N/A,#N/A,FALSE,"FSYS"}</definedName>
    <definedName name="wrn.MAIN." localSheetId="24" hidden="1">{#N/A,#N/A,FALSE,"CB";#N/A,#N/A,FALSE,"CMB";#N/A,#N/A,FALSE,"BSYS";#N/A,#N/A,FALSE,"NBFI";#N/A,#N/A,FALSE,"FSYS"}</definedName>
    <definedName name="wrn.MAIN." localSheetId="27" hidden="1">{#N/A,#N/A,FALSE,"CB";#N/A,#N/A,FALSE,"CMB";#N/A,#N/A,FALSE,"BSYS";#N/A,#N/A,FALSE,"NBFI";#N/A,#N/A,FALSE,"FSYS"}</definedName>
    <definedName name="wrn.MAIN." localSheetId="28" hidden="1">{#N/A,#N/A,FALSE,"CB";#N/A,#N/A,FALSE,"CMB";#N/A,#N/A,FALSE,"BSYS";#N/A,#N/A,FALSE,"NBFI";#N/A,#N/A,FALSE,"FSYS"}</definedName>
    <definedName name="wrn.MAIN." localSheetId="30"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6" hidden="1">{#N/A,#N/A,FALSE,"CB";#N/A,#N/A,FALSE,"CMB";#N/A,#N/A,FALSE,"BSYS";#N/A,#N/A,FALSE,"NBFI";#N/A,#N/A,FALSE,"FSYS"}</definedName>
    <definedName name="wrn.MAIN." localSheetId="38" hidden="1">{#N/A,#N/A,FALSE,"CB";#N/A,#N/A,FALSE,"CMB";#N/A,#N/A,FALSE,"BSYS";#N/A,#N/A,FALSE,"NBFI";#N/A,#N/A,FALSE,"FSYS"}</definedName>
    <definedName name="wrn.MAIN." localSheetId="40" hidden="1">{#N/A,#N/A,FALSE,"CB";#N/A,#N/A,FALSE,"CMB";#N/A,#N/A,FALSE,"BSYS";#N/A,#N/A,FALSE,"NBFI";#N/A,#N/A,FALSE,"FSYS"}</definedName>
    <definedName name="wrn.MAIN." localSheetId="41" hidden="1">{#N/A,#N/A,FALSE,"CB";#N/A,#N/A,FALSE,"CMB";#N/A,#N/A,FALSE,"BSYS";#N/A,#N/A,FALSE,"NBFI";#N/A,#N/A,FALSE,"FSYS"}</definedName>
    <definedName name="wrn.MAIN." localSheetId="5" hidden="1">{#N/A,#N/A,FALSE,"CB";#N/A,#N/A,FALSE,"CMB";#N/A,#N/A,FALSE,"BSYS";#N/A,#N/A,FALSE,"NBFI";#N/A,#N/A,FALSE,"FSYS"}</definedName>
    <definedName name="wrn.MAIN." hidden="1">{#N/A,#N/A,FALSE,"CB";#N/A,#N/A,FALSE,"CMB";#N/A,#N/A,FALSE,"BSYS";#N/A,#N/A,FALSE,"NBFI";#N/A,#N/A,FALSE,"FSYS"}</definedName>
    <definedName name="wrn.Main._.Economic._.Indicators." localSheetId="23" hidden="1">{"Main Economic Indicators",#N/A,FALSE,"C"}</definedName>
    <definedName name="wrn.Main._.Economic._.Indicators." localSheetId="24" hidden="1">{"Main Economic Indicators",#N/A,FALSE,"C"}</definedName>
    <definedName name="wrn.Main._.Economic._.Indicators." localSheetId="27" hidden="1">{"Main Economic Indicators",#N/A,FALSE,"C"}</definedName>
    <definedName name="wrn.Main._.Economic._.Indicators." localSheetId="28" hidden="1">{"Main Economic Indicators",#N/A,FALSE,"C"}</definedName>
    <definedName name="wrn.Main._.Economic._.Indicators." localSheetId="30"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6" hidden="1">{"Main Economic Indicators",#N/A,FALSE,"C"}</definedName>
    <definedName name="wrn.Main._.Economic._.Indicators." localSheetId="38" hidden="1">{"Main Economic Indicators",#N/A,FALSE,"C"}</definedName>
    <definedName name="wrn.Main._.Economic._.Indicators." localSheetId="40" hidden="1">{"Main Economic Indicators",#N/A,FALSE,"C"}</definedName>
    <definedName name="wrn.Main._.Economic._.Indicators." localSheetId="41" hidden="1">{"Main Economic Indicators",#N/A,FALSE,"C"}</definedName>
    <definedName name="wrn.Main._.Economic._.Indicators." localSheetId="5" hidden="1">{"Main Economic Indicators",#N/A,FALSE,"C"}</definedName>
    <definedName name="wrn.Main._.Economic._.Indicators." hidden="1">{"Main Economic Indicators",#N/A,FALSE,"C"}</definedName>
    <definedName name="wrn.MDABOP." localSheetId="23"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40"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3"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localSheetId="27"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30"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6" hidden="1">{"TAB_2",#N/A,FALSE,"A";"DOC",#N/A,FALSE,"DOC";"TAB6_SRBP",#N/A,FALSE,"SR-BP (2)";"TAB_6",#N/A,FALSE,"A";"TAB6_SRBP",#N/A,FALSE,"SR-BP (2)";"SFUNDREV",#N/A,FALSE,"S.Fund Rev";"Tab_arrears",#N/A,FALSE,"Sheet2";"SR_REVEXP",#N/A,FALSE,"Sheet3"}</definedName>
    <definedName name="wrn.MDAFIS." localSheetId="38" hidden="1">{"TAB_2",#N/A,FALSE,"A";"DOC",#N/A,FALSE,"DOC";"TAB6_SRBP",#N/A,FALSE,"SR-BP (2)";"TAB_6",#N/A,FALSE,"A";"TAB6_SRBP",#N/A,FALSE,"SR-BP (2)";"SFUNDREV",#N/A,FALSE,"S.Fund Rev";"Tab_arrears",#N/A,FALSE,"Sheet2";"SR_REVEXP",#N/A,FALSE,"Sheet3"}</definedName>
    <definedName name="wrn.MDAFIS." localSheetId="40"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5"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3" hidden="1">{#N/A,#N/A,FALSE,"CB";#N/A,#N/A,FALSE,"CMB";#N/A,#N/A,FALSE,"NBFI"}</definedName>
    <definedName name="wrn.MIT." localSheetId="24" hidden="1">{#N/A,#N/A,FALSE,"CB";#N/A,#N/A,FALSE,"CMB";#N/A,#N/A,FALSE,"NBFI"}</definedName>
    <definedName name="wrn.MIT." localSheetId="27" hidden="1">{#N/A,#N/A,FALSE,"CB";#N/A,#N/A,FALSE,"CMB";#N/A,#N/A,FALSE,"NBFI"}</definedName>
    <definedName name="wrn.MIT." localSheetId="28" hidden="1">{#N/A,#N/A,FALSE,"CB";#N/A,#N/A,FALSE,"CMB";#N/A,#N/A,FALSE,"NBFI"}</definedName>
    <definedName name="wrn.MIT." localSheetId="30" hidden="1">{#N/A,#N/A,FALSE,"CB";#N/A,#N/A,FALSE,"CMB";#N/A,#N/A,FALSE,"NBFI"}</definedName>
    <definedName name="wrn.MIT." localSheetId="31" hidden="1">{#N/A,#N/A,FALSE,"CB";#N/A,#N/A,FALSE,"CMB";#N/A,#N/A,FALSE,"NBFI"}</definedName>
    <definedName name="wrn.MIT." localSheetId="32" hidden="1">{#N/A,#N/A,FALSE,"CB";#N/A,#N/A,FALSE,"CMB";#N/A,#N/A,FALSE,"NBFI"}</definedName>
    <definedName name="wrn.MIT." localSheetId="36" hidden="1">{#N/A,#N/A,FALSE,"CB";#N/A,#N/A,FALSE,"CMB";#N/A,#N/A,FALSE,"NBFI"}</definedName>
    <definedName name="wrn.MIT." localSheetId="38" hidden="1">{#N/A,#N/A,FALSE,"CB";#N/A,#N/A,FALSE,"CMB";#N/A,#N/A,FALSE,"NBFI"}</definedName>
    <definedName name="wrn.MIT." localSheetId="40" hidden="1">{#N/A,#N/A,FALSE,"CB";#N/A,#N/A,FALSE,"CMB";#N/A,#N/A,FALSE,"NBFI"}</definedName>
    <definedName name="wrn.MIT." localSheetId="41" hidden="1">{#N/A,#N/A,FALSE,"CB";#N/A,#N/A,FALSE,"CMB";#N/A,#N/A,FALSE,"NBFI"}</definedName>
    <definedName name="wrn.MIT." localSheetId="5" hidden="1">{#N/A,#N/A,FALSE,"CB";#N/A,#N/A,FALSE,"CMB";#N/A,#N/A,FALSE,"NBFI"}</definedName>
    <definedName name="wrn.MIT." hidden="1">{#N/A,#N/A,FALSE,"CB";#N/A,#N/A,FALSE,"CMB";#N/A,#N/A,FALSE,"NBFI"}</definedName>
    <definedName name="wrn.MONA." localSheetId="23" hidden="1">{"MONA",#N/A,FALSE,"S"}</definedName>
    <definedName name="wrn.MONA." localSheetId="24" hidden="1">{"MONA",#N/A,FALSE,"S"}</definedName>
    <definedName name="wrn.MONA." localSheetId="27" hidden="1">{"MONA",#N/A,FALSE,"S"}</definedName>
    <definedName name="wrn.MONA." localSheetId="28" hidden="1">{"MONA",#N/A,FALSE,"S"}</definedName>
    <definedName name="wrn.MONA." localSheetId="30" hidden="1">{"MONA",#N/A,FALSE,"S"}</definedName>
    <definedName name="wrn.MONA." localSheetId="31" hidden="1">{"MONA",#N/A,FALSE,"S"}</definedName>
    <definedName name="wrn.MONA." localSheetId="32" hidden="1">{"MONA",#N/A,FALSE,"S"}</definedName>
    <definedName name="wrn.MONA." localSheetId="36" hidden="1">{"MONA",#N/A,FALSE,"S"}</definedName>
    <definedName name="wrn.MONA." localSheetId="38" hidden="1">{"MONA",#N/A,FALSE,"S"}</definedName>
    <definedName name="wrn.MONA." localSheetId="40" hidden="1">{"MONA",#N/A,FALSE,"S"}</definedName>
    <definedName name="wrn.MONA." localSheetId="41" hidden="1">{"MONA",#N/A,FALSE,"S"}</definedName>
    <definedName name="wrn.MONA." localSheetId="5" hidden="1">{"MONA",#N/A,FALSE,"S"}</definedName>
    <definedName name="wrn.MONA." hidden="1">{"MONA",#N/A,FALSE,"S"}</definedName>
    <definedName name="wrn.mterm." localSheetId="23"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localSheetId="27"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30"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6" hidden="1">{"mt1",#N/A,FALSE,"Debt";"mt2",#N/A,FALSE,"Debt";"mt3",#N/A,FALSE,"Debt";"mt4",#N/A,FALSE,"Debt";"mt5",#N/A,FALSE,"Debt";"mt6",#N/A,FALSE,"Debt";"mt7",#N/A,FALSE,"Debt"}</definedName>
    <definedName name="wrn.mterm." localSheetId="38" hidden="1">{"mt1",#N/A,FALSE,"Debt";"mt2",#N/A,FALSE,"Debt";"mt3",#N/A,FALSE,"Debt";"mt4",#N/A,FALSE,"Debt";"mt5",#N/A,FALSE,"Debt";"mt6",#N/A,FALSE,"Debt";"mt7",#N/A,FALSE,"Debt"}</definedName>
    <definedName name="wrn.mterm." localSheetId="40"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5"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3" hidden="1">{#N/A,#N/A,FALSE,"I";#N/A,#N/A,FALSE,"J";#N/A,#N/A,FALSE,"K";#N/A,#N/A,FALSE,"L";#N/A,#N/A,FALSE,"M";#N/A,#N/A,FALSE,"N";#N/A,#N/A,FALSE,"O"}</definedName>
    <definedName name="wrn.Output._.tables." localSheetId="24" hidden="1">{#N/A,#N/A,FALSE,"I";#N/A,#N/A,FALSE,"J";#N/A,#N/A,FALSE,"K";#N/A,#N/A,FALSE,"L";#N/A,#N/A,FALSE,"M";#N/A,#N/A,FALSE,"N";#N/A,#N/A,FALSE,"O"}</definedName>
    <definedName name="wrn.Output._.tables." localSheetId="27" hidden="1">{#N/A,#N/A,FALSE,"I";#N/A,#N/A,FALSE,"J";#N/A,#N/A,FALSE,"K";#N/A,#N/A,FALSE,"L";#N/A,#N/A,FALSE,"M";#N/A,#N/A,FALSE,"N";#N/A,#N/A,FALSE,"O"}</definedName>
    <definedName name="wrn.Output._.tables." localSheetId="28" hidden="1">{#N/A,#N/A,FALSE,"I";#N/A,#N/A,FALSE,"J";#N/A,#N/A,FALSE,"K";#N/A,#N/A,FALSE,"L";#N/A,#N/A,FALSE,"M";#N/A,#N/A,FALSE,"N";#N/A,#N/A,FALSE,"O"}</definedName>
    <definedName name="wrn.Output._.tables." localSheetId="30"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6" hidden="1">{#N/A,#N/A,FALSE,"I";#N/A,#N/A,FALSE,"J";#N/A,#N/A,FALSE,"K";#N/A,#N/A,FALSE,"L";#N/A,#N/A,FALSE,"M";#N/A,#N/A,FALSE,"N";#N/A,#N/A,FALSE,"O"}</definedName>
    <definedName name="wrn.Output._.tables." localSheetId="38" hidden="1">{#N/A,#N/A,FALSE,"I";#N/A,#N/A,FALSE,"J";#N/A,#N/A,FALSE,"K";#N/A,#N/A,FALSE,"L";#N/A,#N/A,FALSE,"M";#N/A,#N/A,FALSE,"N";#N/A,#N/A,FALSE,"O"}</definedName>
    <definedName name="wrn.Output._.tables." localSheetId="40" hidden="1">{#N/A,#N/A,FALSE,"I";#N/A,#N/A,FALSE,"J";#N/A,#N/A,FALSE,"K";#N/A,#N/A,FALSE,"L";#N/A,#N/A,FALSE,"M";#N/A,#N/A,FALSE,"N";#N/A,#N/A,FALSE,"O"}</definedName>
    <definedName name="wrn.Output._.tables." localSheetId="41" hidden="1">{#N/A,#N/A,FALSE,"I";#N/A,#N/A,FALSE,"J";#N/A,#N/A,FALSE,"K";#N/A,#N/A,FALSE,"L";#N/A,#N/A,FALSE,"M";#N/A,#N/A,FALSE,"N";#N/A,#N/A,FALSE,"O"}</definedName>
    <definedName name="wrn.Output._.tables." localSheetId="5" hidden="1">{#N/A,#N/A,FALSE,"I";#N/A,#N/A,FALSE,"J";#N/A,#N/A,FALSE,"K";#N/A,#N/A,FALSE,"L";#N/A,#N/A,FALSE,"M";#N/A,#N/A,FALSE,"N";#N/A,#N/A,FALSE,"O"}</definedName>
    <definedName name="wrn.Output._.tables." hidden="1">{#N/A,#N/A,FALSE,"I";#N/A,#N/A,FALSE,"J";#N/A,#N/A,FALSE,"K";#N/A,#N/A,FALSE,"L";#N/A,#N/A,FALSE,"M";#N/A,#N/A,FALSE,"N";#N/A,#N/A,FALSE,"O"}</definedName>
    <definedName name="wrn.Print._.Detailed._.Tables." localSheetId="23"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7"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30"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6" hidden="1">{"ca",#N/A,FALSE,"Detailed BOP";"ka",#N/A,FALSE,"Detailed BOP";"btl",#N/A,FALSE,"Detailed BOP";#N/A,#N/A,FALSE,"Debt  Stock TBL";"imfprint",#N/A,FALSE,"IMF";"nirprintview",#N/A,FALSE,"NIR";"tradeprint",#N/A,FALSE,"Trade";"imfdebtservice",#N/A,FALSE,"IMF"}</definedName>
    <definedName name="wrn.Print._.Detailed._.Tables." localSheetId="38" hidden="1">{"ca",#N/A,FALSE,"Detailed BOP";"ka",#N/A,FALSE,"Detailed BOP";"btl",#N/A,FALSE,"Detailed BOP";#N/A,#N/A,FALSE,"Debt  Stock TBL";"imfprint",#N/A,FALSE,"IMF";"nirprintview",#N/A,FALSE,"NIR";"tradeprint",#N/A,FALSE,"Trade";"imfdebtservice",#N/A,FALSE,"IMF"}</definedName>
    <definedName name="wrn.Print._.Detailed._.Tables." localSheetId="40"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3" hidden="1">{"Tab1",#N/A,FALSE,"P";"Tab2",#N/A,FALSE,"P"}</definedName>
    <definedName name="wrn.Program." localSheetId="24" hidden="1">{"Tab1",#N/A,FALSE,"P";"Tab2",#N/A,FALSE,"P"}</definedName>
    <definedName name="wrn.Program." localSheetId="27" hidden="1">{"Tab1",#N/A,FALSE,"P";"Tab2",#N/A,FALSE,"P"}</definedName>
    <definedName name="wrn.Program." localSheetId="28" hidden="1">{"Tab1",#N/A,FALSE,"P";"Tab2",#N/A,FALSE,"P"}</definedName>
    <definedName name="wrn.Program." localSheetId="30" hidden="1">{"Tab1",#N/A,FALSE,"P";"Tab2",#N/A,FALSE,"P"}</definedName>
    <definedName name="wrn.Program." localSheetId="31" hidden="1">{"Tab1",#N/A,FALSE,"P";"Tab2",#N/A,FALSE,"P"}</definedName>
    <definedName name="wrn.Program." localSheetId="32" hidden="1">{"Tab1",#N/A,FALSE,"P";"Tab2",#N/A,FALSE,"P"}</definedName>
    <definedName name="wrn.Program." localSheetId="36" hidden="1">{"Tab1",#N/A,FALSE,"P";"Tab2",#N/A,FALSE,"P"}</definedName>
    <definedName name="wrn.Program." localSheetId="38" hidden="1">{"Tab1",#N/A,FALSE,"P";"Tab2",#N/A,FALSE,"P"}</definedName>
    <definedName name="wrn.Program." localSheetId="40" hidden="1">{"Tab1",#N/A,FALSE,"P";"Tab2",#N/A,FALSE,"P"}</definedName>
    <definedName name="wrn.Program." localSheetId="41" hidden="1">{"Tab1",#N/A,FALSE,"P";"Tab2",#N/A,FALSE,"P"}</definedName>
    <definedName name="wrn.Program." localSheetId="5" hidden="1">{"Tab1",#N/A,FALSE,"P";"Tab2",#N/A,FALSE,"P"}</definedName>
    <definedName name="wrn.Program." hidden="1">{"Tab1",#N/A,FALSE,"P";"Tab2",#N/A,FALSE,"P"}</definedName>
    <definedName name="wrn.RED97MON." localSheetId="23" hidden="1">{"CBA",#N/A,FALSE,"TAB4";"MS",#N/A,FALSE,"TAB5";"BANKLOANS",#N/A,FALSE,"TAB21APP ";"INTEREST",#N/A,FALSE,"TAB22APP"}</definedName>
    <definedName name="wrn.RED97MON." localSheetId="24" hidden="1">{"CBA",#N/A,FALSE,"TAB4";"MS",#N/A,FALSE,"TAB5";"BANKLOANS",#N/A,FALSE,"TAB21APP ";"INTEREST",#N/A,FALSE,"TAB22APP"}</definedName>
    <definedName name="wrn.RED97MON." localSheetId="27" hidden="1">{"CBA",#N/A,FALSE,"TAB4";"MS",#N/A,FALSE,"TAB5";"BANKLOANS",#N/A,FALSE,"TAB21APP ";"INTEREST",#N/A,FALSE,"TAB22APP"}</definedName>
    <definedName name="wrn.RED97MON." localSheetId="28" hidden="1">{"CBA",#N/A,FALSE,"TAB4";"MS",#N/A,FALSE,"TAB5";"BANKLOANS",#N/A,FALSE,"TAB21APP ";"INTEREST",#N/A,FALSE,"TAB22APP"}</definedName>
    <definedName name="wrn.RED97MON." localSheetId="30"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6" hidden="1">{"CBA",#N/A,FALSE,"TAB4";"MS",#N/A,FALSE,"TAB5";"BANKLOANS",#N/A,FALSE,"TAB21APP ";"INTEREST",#N/A,FALSE,"TAB22APP"}</definedName>
    <definedName name="wrn.RED97MON." localSheetId="38" hidden="1">{"CBA",#N/A,FALSE,"TAB4";"MS",#N/A,FALSE,"TAB5";"BANKLOANS",#N/A,FALSE,"TAB21APP ";"INTEREST",#N/A,FALSE,"TAB22APP"}</definedName>
    <definedName name="wrn.RED97MON." localSheetId="40" hidden="1">{"CBA",#N/A,FALSE,"TAB4";"MS",#N/A,FALSE,"TAB5";"BANKLOANS",#N/A,FALSE,"TAB21APP ";"INTEREST",#N/A,FALSE,"TAB22APP"}</definedName>
    <definedName name="wrn.RED97MON." localSheetId="41" hidden="1">{"CBA",#N/A,FALSE,"TAB4";"MS",#N/A,FALSE,"TAB5";"BANKLOANS",#N/A,FALSE,"TAB21APP ";"INTEREST",#N/A,FALSE,"TAB22APP"}</definedName>
    <definedName name="wrn.RED97MON." localSheetId="5" hidden="1">{"CBA",#N/A,FALSE,"TAB4";"MS",#N/A,FALSE,"TAB5";"BANKLOANS",#N/A,FALSE,"TAB21APP ";"INTEREST",#N/A,FALSE,"TAB22APP"}</definedName>
    <definedName name="wrn.RED97MON." hidden="1">{"CBA",#N/A,FALSE,"TAB4";"MS",#N/A,FALSE,"TAB5";"BANKLOANS",#N/A,FALSE,"TAB21APP ";"INTEREST",#N/A,FALSE,"TAB22APP"}</definedName>
    <definedName name="wrn.Riqfin." localSheetId="23" hidden="1">{"Riqfin97",#N/A,FALSE,"Tran";"Riqfinpro",#N/A,FALSE,"Tran"}</definedName>
    <definedName name="wrn.Riqfin." localSheetId="24" hidden="1">{"Riqfin97",#N/A,FALSE,"Tran";"Riqfinpro",#N/A,FALSE,"Tran"}</definedName>
    <definedName name="wrn.Riqfin." localSheetId="27" hidden="1">{"Riqfin97",#N/A,FALSE,"Tran";"Riqfinpro",#N/A,FALSE,"Tran"}</definedName>
    <definedName name="wrn.Riqfin." localSheetId="28" hidden="1">{"Riqfin97",#N/A,FALSE,"Tran";"Riqfinpro",#N/A,FALSE,"Tran"}</definedName>
    <definedName name="wrn.Riqfin." localSheetId="30"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6" hidden="1">{"Riqfin97",#N/A,FALSE,"Tran";"Riqfinpro",#N/A,FALSE,"Tran"}</definedName>
    <definedName name="wrn.Riqfin." localSheetId="38" hidden="1">{"Riqfin97",#N/A,FALSE,"Tran";"Riqfinpro",#N/A,FALSE,"Tran"}</definedName>
    <definedName name="wrn.Riqfin." localSheetId="40" hidden="1">{"Riqfin97",#N/A,FALSE,"Tran";"Riqfinpro",#N/A,FALSE,"Tran"}</definedName>
    <definedName name="wrn.Riqfin." localSheetId="41" hidden="1">{"Riqfin97",#N/A,FALSE,"Tran";"Riqfinpro",#N/A,FALSE,"Tran"}</definedName>
    <definedName name="wrn.Riqfin." localSheetId="5" hidden="1">{"Riqfin97",#N/A,FALSE,"Tran";"Riqfinpro",#N/A,FALSE,"Tran"}</definedName>
    <definedName name="wrn.Riqfin." hidden="1">{"Riqfin97",#N/A,FALSE,"Tran";"Riqfinpro",#N/A,FALSE,"Tran"}</definedName>
    <definedName name="wrn.Staff._.Report._.Tables." localSheetId="23" hidden="1">{#N/A,#N/A,FALSE,"SRFSYS";#N/A,#N/A,FALSE,"SRBSYS"}</definedName>
    <definedName name="wrn.Staff._.Report._.Tables." localSheetId="24" hidden="1">{#N/A,#N/A,FALSE,"SRFSYS";#N/A,#N/A,FALSE,"SRBSYS"}</definedName>
    <definedName name="wrn.Staff._.Report._.Tables." localSheetId="27" hidden="1">{#N/A,#N/A,FALSE,"SRFSYS";#N/A,#N/A,FALSE,"SRBSYS"}</definedName>
    <definedName name="wrn.Staff._.Report._.Tables." localSheetId="28" hidden="1">{#N/A,#N/A,FALSE,"SRFSYS";#N/A,#N/A,FALSE,"SRBSYS"}</definedName>
    <definedName name="wrn.Staff._.Report._.Tables." localSheetId="30"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6" hidden="1">{#N/A,#N/A,FALSE,"SRFSYS";#N/A,#N/A,FALSE,"SRBSYS"}</definedName>
    <definedName name="wrn.Staff._.Report._.Tables." localSheetId="38" hidden="1">{#N/A,#N/A,FALSE,"SRFSYS";#N/A,#N/A,FALSE,"SRBSYS"}</definedName>
    <definedName name="wrn.Staff._.Report._.Tables." localSheetId="40" hidden="1">{#N/A,#N/A,FALSE,"SRFSYS";#N/A,#N/A,FALSE,"SRBSYS"}</definedName>
    <definedName name="wrn.Staff._.Report._.Tables." localSheetId="41" hidden="1">{#N/A,#N/A,FALSE,"SRFSYS";#N/A,#N/A,FALSE,"SRBSYS"}</definedName>
    <definedName name="wrn.Staff._.Report._.Tables." localSheetId="5" hidden="1">{#N/A,#N/A,FALSE,"SRFSYS";#N/A,#N/A,FALSE,"SRBSYS"}</definedName>
    <definedName name="wrn.Staff._.Report._.Tables." hidden="1">{#N/A,#N/A,FALSE,"SRFSYS";#N/A,#N/A,FALSE,"SRBSYS"}</definedName>
    <definedName name="wrn.STAFF_REPORT_TABLES." localSheetId="23" hidden="1">{"SR_tbs",#N/A,FALSE,"MGSSEI";"SR_tbs",#N/A,FALSE,"MGSBOX";"SR_tbs",#N/A,FALSE,"MGSOCIND"}</definedName>
    <definedName name="wrn.STAFF_REPORT_TABLES." localSheetId="24" hidden="1">{"SR_tbs",#N/A,FALSE,"MGSSEI";"SR_tbs",#N/A,FALSE,"MGSBOX";"SR_tbs",#N/A,FALSE,"MGSOCIND"}</definedName>
    <definedName name="wrn.STAFF_REPORT_TABLES." localSheetId="27" hidden="1">{"SR_tbs",#N/A,FALSE,"MGSSEI";"SR_tbs",#N/A,FALSE,"MGSBOX";"SR_tbs",#N/A,FALSE,"MGSOCIND"}</definedName>
    <definedName name="wrn.STAFF_REPORT_TABLES." localSheetId="28" hidden="1">{"SR_tbs",#N/A,FALSE,"MGSSEI";"SR_tbs",#N/A,FALSE,"MGSBOX";"SR_tbs",#N/A,FALSE,"MGSOCIND"}</definedName>
    <definedName name="wrn.STAFF_REPORT_TABLES." localSheetId="30"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6" hidden="1">{"SR_tbs",#N/A,FALSE,"MGSSEI";"SR_tbs",#N/A,FALSE,"MGSBOX";"SR_tbs",#N/A,FALSE,"MGSOCIND"}</definedName>
    <definedName name="wrn.STAFF_REPORT_TABLES." localSheetId="38" hidden="1">{"SR_tbs",#N/A,FALSE,"MGSSEI";"SR_tbs",#N/A,FALSE,"MGSBOX";"SR_tbs",#N/A,FALSE,"MGSOCIND"}</definedName>
    <definedName name="wrn.STAFF_REPORT_TABLES." localSheetId="40" hidden="1">{"SR_tbs",#N/A,FALSE,"MGSSEI";"SR_tbs",#N/A,FALSE,"MGSBOX";"SR_tbs",#N/A,FALSE,"MGSOCIND"}</definedName>
    <definedName name="wrn.STAFF_REPORT_TABLES." localSheetId="41" hidden="1">{"SR_tbs",#N/A,FALSE,"MGSSEI";"SR_tbs",#N/A,FALSE,"MGSBOX";"SR_tbs",#N/A,FALSE,"MGSOCIND"}</definedName>
    <definedName name="wrn.STAFF_REPORT_TABLES." localSheetId="5" hidden="1">{"SR_tbs",#N/A,FALSE,"MGSSEI";"SR_tbs",#N/A,FALSE,"MGSBOX";"SR_tbs",#N/A,FALSE,"MGSOCIND"}</definedName>
    <definedName name="wrn.STAFF_REPORT_TABLES." hidden="1">{"SR_tbs",#N/A,FALSE,"MGSSEI";"SR_tbs",#N/A,FALSE,"MGSBOX";"SR_tbs",#N/A,FALSE,"MGSOCIND"}</definedName>
    <definedName name="wrn.State._.Govt." localSheetId="23" hidden="1">{"partial screen",#N/A,FALSE,"State_Gov't"}</definedName>
    <definedName name="wrn.State._.Govt." localSheetId="24" hidden="1">{"partial screen",#N/A,FALSE,"State_Gov't"}</definedName>
    <definedName name="wrn.State._.Govt." localSheetId="27" hidden="1">{"partial screen",#N/A,FALSE,"State_Gov't"}</definedName>
    <definedName name="wrn.State._.Govt." localSheetId="28" hidden="1">{"partial screen",#N/A,FALSE,"State_Gov't"}</definedName>
    <definedName name="wrn.State._.Govt." localSheetId="30"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6" hidden="1">{"partial screen",#N/A,FALSE,"State_Gov't"}</definedName>
    <definedName name="wrn.State._.Govt." localSheetId="38" hidden="1">{"partial screen",#N/A,FALSE,"State_Gov't"}</definedName>
    <definedName name="wrn.State._.Govt." localSheetId="40" hidden="1">{"partial screen",#N/A,FALSE,"State_Gov't"}</definedName>
    <definedName name="wrn.State._.Govt." localSheetId="41" hidden="1">{"partial screen",#N/A,FALSE,"State_Gov't"}</definedName>
    <definedName name="wrn.State._.Govt." localSheetId="5" hidden="1">{"partial screen",#N/A,FALSE,"State_Gov't"}</definedName>
    <definedName name="wrn.State._.Govt." hidden="1">{"partial screen",#N/A,FALSE,"State_Gov't"}</definedName>
    <definedName name="wrn.suma." localSheetId="23"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localSheetId="27"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30"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6" hidden="1">{"macroa",#N/A,FALSE,"Macro";"suma2",#N/A,FALSE,"Data";"suma3",#N/A,FALSE,"Data";"suma4",#N/A,FALSE,"Data";"suma5",#N/A,FALSE,"Data";"suma6",#N/A,FALSE,"Data";"suma7",#N/A,FALSE,"Data";"suma8",#N/A,FALSE,"Data";"suma9",#N/A,FALSE,"Data"}</definedName>
    <definedName name="wrn.suma." localSheetId="38" hidden="1">{"macroa",#N/A,FALSE,"Macro";"suma2",#N/A,FALSE,"Data";"suma3",#N/A,FALSE,"Data";"suma4",#N/A,FALSE,"Data";"suma5",#N/A,FALSE,"Data";"suma6",#N/A,FALSE,"Data";"suma7",#N/A,FALSE,"Data";"suma8",#N/A,FALSE,"Data";"suma9",#N/A,FALSE,"Data"}</definedName>
    <definedName name="wrn.suma." localSheetId="40"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5"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3"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localSheetId="27"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30"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6" hidden="1">{"macro",#N/A,FALSE,"Macro";"smq2",#N/A,FALSE,"Data";"smq3",#N/A,FALSE,"Data";"smq4",#N/A,FALSE,"Data";"smq5",#N/A,FALSE,"Data";"smq6",#N/A,FALSE,"Data";"smq7",#N/A,FALSE,"Data";"smq8",#N/A,FALSE,"Data";"smq9",#N/A,FALSE,"Data"}</definedName>
    <definedName name="wrn.sumq." localSheetId="38" hidden="1">{"macro",#N/A,FALSE,"Macro";"smq2",#N/A,FALSE,"Data";"smq3",#N/A,FALSE,"Data";"smq4",#N/A,FALSE,"Data";"smq5",#N/A,FALSE,"Data";"smq6",#N/A,FALSE,"Data";"smq7",#N/A,FALSE,"Data";"smq8",#N/A,FALSE,"Data";"smq9",#N/A,FALSE,"Data"}</definedName>
    <definedName name="wrn.sumq." localSheetId="40"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5"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3" hidden="1">{"TBILLS_ALL",#N/A,FALSE,"FITB_all"}</definedName>
    <definedName name="wrn.TBILLSALL." localSheetId="24" hidden="1">{"TBILLS_ALL",#N/A,FALSE,"FITB_all"}</definedName>
    <definedName name="wrn.TBILLSALL." localSheetId="27" hidden="1">{"TBILLS_ALL",#N/A,FALSE,"FITB_all"}</definedName>
    <definedName name="wrn.TBILLSALL." localSheetId="28" hidden="1">{"TBILLS_ALL",#N/A,FALSE,"FITB_all"}</definedName>
    <definedName name="wrn.TBILLSALL." localSheetId="30" hidden="1">{"TBILLS_ALL",#N/A,FALSE,"FITB_all"}</definedName>
    <definedName name="wrn.TBILLSALL." localSheetId="31" hidden="1">{"TBILLS_ALL",#N/A,FALSE,"FITB_all"}</definedName>
    <definedName name="wrn.TBILLSALL." localSheetId="32" hidden="1">{"TBILLS_ALL",#N/A,FALSE,"FITB_all"}</definedName>
    <definedName name="wrn.TBILLSALL." localSheetId="36" hidden="1">{"TBILLS_ALL",#N/A,FALSE,"FITB_all"}</definedName>
    <definedName name="wrn.TBILLSALL." localSheetId="38" hidden="1">{"TBILLS_ALL",#N/A,FALSE,"FITB_all"}</definedName>
    <definedName name="wrn.TBILLSALL." localSheetId="40" hidden="1">{"TBILLS_ALL",#N/A,FALSE,"FITB_all"}</definedName>
    <definedName name="wrn.TBILLSALL." localSheetId="41" hidden="1">{"TBILLS_ALL",#N/A,FALSE,"FITB_all"}</definedName>
    <definedName name="wrn.TBILLSALL." localSheetId="5" hidden="1">{"TBILLS_ALL",#N/A,FALSE,"FITB_all"}</definedName>
    <definedName name="wrn.TBILLSALL." hidden="1">{"TBILLS_ALL",#N/A,FALSE,"FITB_all"}</definedName>
    <definedName name="wrn.WEO." localSheetId="23" hidden="1">{"WEO",#N/A,FALSE,"T"}</definedName>
    <definedName name="wrn.WEO." localSheetId="24" hidden="1">{"WEO",#N/A,FALSE,"T"}</definedName>
    <definedName name="wrn.WEO." localSheetId="27" hidden="1">{"WEO",#N/A,FALSE,"T"}</definedName>
    <definedName name="wrn.WEO." localSheetId="28" hidden="1">{"WEO",#N/A,FALSE,"T"}</definedName>
    <definedName name="wrn.WEO." localSheetId="30" hidden="1">{"WEO",#N/A,FALSE,"T"}</definedName>
    <definedName name="wrn.WEO." localSheetId="31" hidden="1">{"WEO",#N/A,FALSE,"T"}</definedName>
    <definedName name="wrn.WEO." localSheetId="32" hidden="1">{"WEO",#N/A,FALSE,"T"}</definedName>
    <definedName name="wrn.WEO." localSheetId="36" hidden="1">{"WEO",#N/A,FALSE,"T"}</definedName>
    <definedName name="wrn.WEO." localSheetId="38" hidden="1">{"WEO",#N/A,FALSE,"T"}</definedName>
    <definedName name="wrn.WEO." localSheetId="40" hidden="1">{"WEO",#N/A,FALSE,"T"}</definedName>
    <definedName name="wrn.WEO." localSheetId="41" hidden="1">{"WEO",#N/A,FALSE,"T"}</definedName>
    <definedName name="wrn.WEO." localSheetId="5" hidden="1">{"WEO",#N/A,FALSE,"T"}</definedName>
    <definedName name="wrn.WEO." hidden="1">{"WEO",#N/A,FALSE,"T"}</definedName>
    <definedName name="wvu.Print." localSheetId="23"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7"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30"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6" hidden="1">{TRUE,TRUE,-0.5,-14.75,603,387,FALSE,TRUE,TRUE,TRUE,0,1,2,1,2,1,1,4,TRUE,TRUE,3,TRUE,1,TRUE,75,"Swvu.Print.","ACwvu.Print.",#N/A,FALSE,FALSE,1,0.75,0.6,0.5,1,"","",TRUE,FALSE,TRUE,FALSE,1,#N/A,1,1,#DIV/0!,FALSE,"Rwvu.Print.",#N/A,FALSE,FALSE,FALSE,1,65532,300,FALSE,FALSE,TRUE,TRUE,TRUE}</definedName>
    <definedName name="wvu.Print." localSheetId="38" hidden="1">{TRUE,TRUE,-0.5,-14.75,603,387,FALSE,TRUE,TRUE,TRUE,0,1,2,1,2,1,1,4,TRUE,TRUE,3,TRUE,1,TRUE,75,"Swvu.Print.","ACwvu.Print.",#N/A,FALSE,FALSE,1,0.75,0.6,0.5,1,"","",TRUE,FALSE,TRUE,FALSE,1,#N/A,1,1,#DIV/0!,FALSE,"Rwvu.Print.",#N/A,FALSE,FALSE,FALSE,1,65532,300,FALSE,FALSE,TRUE,TRUE,TRUE}</definedName>
    <definedName name="wvu.Print." localSheetId="40"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5" hidden="1">#REF!</definedName>
    <definedName name="ww" hidden="1">#REF!</definedName>
    <definedName name="www" localSheetId="23" hidden="1">{"Riqfin97",#N/A,FALSE,"Tran";"Riqfinpro",#N/A,FALSE,"Tran"}</definedName>
    <definedName name="www" localSheetId="24" hidden="1">{"Riqfin97",#N/A,FALSE,"Tran";"Riqfinpro",#N/A,FALSE,"Tran"}</definedName>
    <definedName name="www" localSheetId="27" hidden="1">{"Riqfin97",#N/A,FALSE,"Tran";"Riqfinpro",#N/A,FALSE,"Tran"}</definedName>
    <definedName name="www" localSheetId="28" hidden="1">{"Riqfin97",#N/A,FALSE,"Tran";"Riqfinpro",#N/A,FALSE,"Tran"}</definedName>
    <definedName name="www" localSheetId="30" hidden="1">{"Riqfin97",#N/A,FALSE,"Tran";"Riqfinpro",#N/A,FALSE,"Tran"}</definedName>
    <definedName name="www" localSheetId="31" hidden="1">{"Riqfin97",#N/A,FALSE,"Tran";"Riqfinpro",#N/A,FALSE,"Tran"}</definedName>
    <definedName name="www" localSheetId="32" hidden="1">{"Riqfin97",#N/A,FALSE,"Tran";"Riqfinpro",#N/A,FALSE,"Tran"}</definedName>
    <definedName name="www" localSheetId="36" hidden="1">{"Riqfin97",#N/A,FALSE,"Tran";"Riqfinpro",#N/A,FALSE,"Tran"}</definedName>
    <definedName name="www" localSheetId="38" hidden="1">{"Riqfin97",#N/A,FALSE,"Tran";"Riqfinpro",#N/A,FALSE,"Tran"}</definedName>
    <definedName name="www" localSheetId="40" hidden="1">{"Riqfin97",#N/A,FALSE,"Tran";"Riqfinpro",#N/A,FALSE,"Tran"}</definedName>
    <definedName name="www" localSheetId="41" hidden="1">{"Riqfin97",#N/A,FALSE,"Tran";"Riqfinpro",#N/A,FALSE,"Tran"}</definedName>
    <definedName name="www" localSheetId="5" hidden="1">{"Riqfin97",#N/A,FALSE,"Tran";"Riqfinpro",#N/A,FALSE,"Tran"}</definedName>
    <definedName name="www" hidden="1">{"Riqfin97",#N/A,FALSE,"Tran";"Riqfinpro",#N/A,FALSE,"Tran"}</definedName>
    <definedName name="x" localSheetId="23" hidden="1">{"Riqfin97",#N/A,FALSE,"Tran";"Riqfinpro",#N/A,FALSE,"Tran"}</definedName>
    <definedName name="x" localSheetId="24" hidden="1">{"Riqfin97",#N/A,FALSE,"Tran";"Riqfinpro",#N/A,FALSE,"Tran"}</definedName>
    <definedName name="x" localSheetId="27" hidden="1">{"Riqfin97",#N/A,FALSE,"Tran";"Riqfinpro",#N/A,FALSE,"Tran"}</definedName>
    <definedName name="x" localSheetId="28" hidden="1">{"Riqfin97",#N/A,FALSE,"Tran";"Riqfinpro",#N/A,FALSE,"Tran"}</definedName>
    <definedName name="x" localSheetId="30" hidden="1">{"Riqfin97",#N/A,FALSE,"Tran";"Riqfinpro",#N/A,FALSE,"Tran"}</definedName>
    <definedName name="x" localSheetId="31" hidden="1">{"Riqfin97",#N/A,FALSE,"Tran";"Riqfinpro",#N/A,FALSE,"Tran"}</definedName>
    <definedName name="x" localSheetId="32" hidden="1">{"Riqfin97",#N/A,FALSE,"Tran";"Riqfinpro",#N/A,FALSE,"Tran"}</definedName>
    <definedName name="x" localSheetId="36" hidden="1">{"Riqfin97",#N/A,FALSE,"Tran";"Riqfinpro",#N/A,FALSE,"Tran"}</definedName>
    <definedName name="x" localSheetId="38" hidden="1">{"Riqfin97",#N/A,FALSE,"Tran";"Riqfinpro",#N/A,FALSE,"Tran"}</definedName>
    <definedName name="x" localSheetId="40" hidden="1">{"Riqfin97",#N/A,FALSE,"Tran";"Riqfinpro",#N/A,FALSE,"Tran"}</definedName>
    <definedName name="x" localSheetId="41" hidden="1">{"Riqfin97",#N/A,FALSE,"Tran";"Riqfinpro",#N/A,FALSE,"Tran"}</definedName>
    <definedName name="x" localSheetId="5" hidden="1">{"Riqfin97",#N/A,FALSE,"Tran";"Riqfinpro",#N/A,FALSE,"Tran"}</definedName>
    <definedName name="x" hidden="1">{"Riqfin97",#N/A,FALSE,"Tran";"Riqfinpro",#N/A,FALSE,"Tran"}</definedName>
    <definedName name="xx" localSheetId="23" hidden="1">{"Riqfin97",#N/A,FALSE,"Tran";"Riqfinpro",#N/A,FALSE,"Tran"}</definedName>
    <definedName name="xx" localSheetId="24" hidden="1">{"Riqfin97",#N/A,FALSE,"Tran";"Riqfinpro",#N/A,FALSE,"Tran"}</definedName>
    <definedName name="xx" localSheetId="27" hidden="1">{"Riqfin97",#N/A,FALSE,"Tran";"Riqfinpro",#N/A,FALSE,"Tran"}</definedName>
    <definedName name="xx" localSheetId="28" hidden="1">{"Riqfin97",#N/A,FALSE,"Tran";"Riqfinpro",#N/A,FALSE,"Tran"}</definedName>
    <definedName name="xx" localSheetId="30" hidden="1">{"Riqfin97",#N/A,FALSE,"Tran";"Riqfinpro",#N/A,FALSE,"Tran"}</definedName>
    <definedName name="xx" localSheetId="31" hidden="1">{"Riqfin97",#N/A,FALSE,"Tran";"Riqfinpro",#N/A,FALSE,"Tran"}</definedName>
    <definedName name="xx" localSheetId="32" hidden="1">{"Riqfin97",#N/A,FALSE,"Tran";"Riqfinpro",#N/A,FALSE,"Tran"}</definedName>
    <definedName name="xx" localSheetId="36" hidden="1">{"Riqfin97",#N/A,FALSE,"Tran";"Riqfinpro",#N/A,FALSE,"Tran"}</definedName>
    <definedName name="xx" localSheetId="38" hidden="1">{"Riqfin97",#N/A,FALSE,"Tran";"Riqfinpro",#N/A,FALSE,"Tran"}</definedName>
    <definedName name="xx" localSheetId="40" hidden="1">{"Riqfin97",#N/A,FALSE,"Tran";"Riqfinpro",#N/A,FALSE,"Tran"}</definedName>
    <definedName name="xx" localSheetId="41" hidden="1">{"Riqfin97",#N/A,FALSE,"Tran";"Riqfinpro",#N/A,FALSE,"Tran"}</definedName>
    <definedName name="xx" localSheetId="5" hidden="1">{"Riqfin97",#N/A,FALSE,"Tran";"Riqfinpro",#N/A,FALSE,"Tran"}</definedName>
    <definedName name="xx" hidden="1">{"Riqfin97",#N/A,FALSE,"Tran";"Riqfinpro",#N/A,FALSE,"Tran"}</definedName>
    <definedName name="xxx" localSheetId="23" hidden="1">{"Riqfin97",#N/A,FALSE,"Tran";"Riqfinpro",#N/A,FALSE,"Tran"}</definedName>
    <definedName name="xxx" localSheetId="24" hidden="1">{"Riqfin97",#N/A,FALSE,"Tran";"Riqfinpro",#N/A,FALSE,"Tran"}</definedName>
    <definedName name="xxx" localSheetId="27" hidden="1">{"Riqfin97",#N/A,FALSE,"Tran";"Riqfinpro",#N/A,FALSE,"Tran"}</definedName>
    <definedName name="xxx" localSheetId="28" hidden="1">{"Riqfin97",#N/A,FALSE,"Tran";"Riqfinpro",#N/A,FALSE,"Tran"}</definedName>
    <definedName name="xxx" localSheetId="30" hidden="1">{"Riqfin97",#N/A,FALSE,"Tran";"Riqfinpro",#N/A,FALSE,"Tran"}</definedName>
    <definedName name="xxx" localSheetId="31" hidden="1">{"Riqfin97",#N/A,FALSE,"Tran";"Riqfinpro",#N/A,FALSE,"Tran"}</definedName>
    <definedName name="xxx" localSheetId="32" hidden="1">{"Riqfin97",#N/A,FALSE,"Tran";"Riqfinpro",#N/A,FALSE,"Tran"}</definedName>
    <definedName name="xxx" localSheetId="36" hidden="1">{"Riqfin97",#N/A,FALSE,"Tran";"Riqfinpro",#N/A,FALSE,"Tran"}</definedName>
    <definedName name="xxx" localSheetId="38" hidden="1">{"Riqfin97",#N/A,FALSE,"Tran";"Riqfinpro",#N/A,FALSE,"Tran"}</definedName>
    <definedName name="xxx" localSheetId="40" hidden="1">{"Riqfin97",#N/A,FALSE,"Tran";"Riqfinpro",#N/A,FALSE,"Tran"}</definedName>
    <definedName name="xxx" localSheetId="41" hidden="1">{"Riqfin97",#N/A,FALSE,"Tran";"Riqfinpro",#N/A,FALSE,"Tran"}</definedName>
    <definedName name="xxx" localSheetId="5" hidden="1">{"Riqfin97",#N/A,FALSE,"Tran";"Riqfinpro",#N/A,FALSE,"Tran"}</definedName>
    <definedName name="xxx" hidden="1">{"Riqfin97",#N/A,FALSE,"Tran";"Riqfinpro",#N/A,FALSE,"Tran"}</definedName>
    <definedName name="xxxx" localSheetId="23" hidden="1">{"Riqfin97",#N/A,FALSE,"Tran";"Riqfinpro",#N/A,FALSE,"Tran"}</definedName>
    <definedName name="xxxx" localSheetId="24" hidden="1">{"Riqfin97",#N/A,FALSE,"Tran";"Riqfinpro",#N/A,FALSE,"Tran"}</definedName>
    <definedName name="xxxx" localSheetId="27" hidden="1">{"Riqfin97",#N/A,FALSE,"Tran";"Riqfinpro",#N/A,FALSE,"Tran"}</definedName>
    <definedName name="xxxx" localSheetId="28" hidden="1">{"Riqfin97",#N/A,FALSE,"Tran";"Riqfinpro",#N/A,FALSE,"Tran"}</definedName>
    <definedName name="xxxx" localSheetId="30"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6" hidden="1">{"Riqfin97",#N/A,FALSE,"Tran";"Riqfinpro",#N/A,FALSE,"Tran"}</definedName>
    <definedName name="xxxx" localSheetId="38" hidden="1">{"Riqfin97",#N/A,FALSE,"Tran";"Riqfinpro",#N/A,FALSE,"Tran"}</definedName>
    <definedName name="xxxx" localSheetId="40" hidden="1">{"Riqfin97",#N/A,FALSE,"Tran";"Riqfinpro",#N/A,FALSE,"Tran"}</definedName>
    <definedName name="xxxx" localSheetId="41" hidden="1">{"Riqfin97",#N/A,FALSE,"Tran";"Riqfinpro",#N/A,FALSE,"Tran"}</definedName>
    <definedName name="xxxx" localSheetId="5" hidden="1">{"Riqfin97",#N/A,FALSE,"Tran";"Riqfinpro",#N/A,FALSE,"Tran"}</definedName>
    <definedName name="xxxx" hidden="1">{"Riqfin97",#N/A,FALSE,"Tran";"Riqfinpro",#N/A,FALSE,"Tran"}</definedName>
    <definedName name="xxxx1" localSheetId="23" hidden="1">{"partial screen",#N/A,FALSE,"State_Gov't"}</definedName>
    <definedName name="xxxx1" localSheetId="24" hidden="1">{"partial screen",#N/A,FALSE,"State_Gov't"}</definedName>
    <definedName name="xxxx1" localSheetId="27" hidden="1">{"partial screen",#N/A,FALSE,"State_Gov't"}</definedName>
    <definedName name="xxxx1" localSheetId="28" hidden="1">{"partial screen",#N/A,FALSE,"State_Gov't"}</definedName>
    <definedName name="xxxx1" localSheetId="30" hidden="1">{"partial screen",#N/A,FALSE,"State_Gov't"}</definedName>
    <definedName name="xxxx1" localSheetId="31" hidden="1">{"partial screen",#N/A,FALSE,"State_Gov't"}</definedName>
    <definedName name="xxxx1" localSheetId="32" hidden="1">{"partial screen",#N/A,FALSE,"State_Gov't"}</definedName>
    <definedName name="xxxx1" localSheetId="36" hidden="1">{"partial screen",#N/A,FALSE,"State_Gov't"}</definedName>
    <definedName name="xxxx1" localSheetId="38" hidden="1">{"partial screen",#N/A,FALSE,"State_Gov't"}</definedName>
    <definedName name="xxxx1" localSheetId="40" hidden="1">{"partial screen",#N/A,FALSE,"State_Gov't"}</definedName>
    <definedName name="xxxx1" localSheetId="41" hidden="1">{"partial screen",#N/A,FALSE,"State_Gov't"}</definedName>
    <definedName name="xxxx1" localSheetId="5" hidden="1">{"partial screen",#N/A,FALSE,"State_Gov't"}</definedName>
    <definedName name="xxxx1" hidden="1">{"partial screen",#N/A,FALSE,"State_Gov't"}</definedName>
    <definedName name="yoo" localSheetId="23" hidden="1">{"Main Economic Indicators",#N/A,FALSE,"C"}</definedName>
    <definedName name="yoo" localSheetId="24" hidden="1">{"Main Economic Indicators",#N/A,FALSE,"C"}</definedName>
    <definedName name="yoo" localSheetId="27" hidden="1">{"Main Economic Indicators",#N/A,FALSE,"C"}</definedName>
    <definedName name="yoo" localSheetId="28" hidden="1">{"Main Economic Indicators",#N/A,FALSE,"C"}</definedName>
    <definedName name="yoo" localSheetId="30" hidden="1">{"Main Economic Indicators",#N/A,FALSE,"C"}</definedName>
    <definedName name="yoo" localSheetId="31" hidden="1">{"Main Economic Indicators",#N/A,FALSE,"C"}</definedName>
    <definedName name="yoo" localSheetId="32" hidden="1">{"Main Economic Indicators",#N/A,FALSE,"C"}</definedName>
    <definedName name="yoo" localSheetId="36" hidden="1">{"Main Economic Indicators",#N/A,FALSE,"C"}</definedName>
    <definedName name="yoo" localSheetId="38" hidden="1">{"Main Economic Indicators",#N/A,FALSE,"C"}</definedName>
    <definedName name="yoo" localSheetId="40" hidden="1">{"Main Economic Indicators",#N/A,FALSE,"C"}</definedName>
    <definedName name="yoo" localSheetId="41" hidden="1">{"Main Economic Indicators",#N/A,FALSE,"C"}</definedName>
    <definedName name="yoo" localSheetId="5" hidden="1">{"Main Economic Indicators",#N/A,FALSE,"C"}</definedName>
    <definedName name="yoo" hidden="1">{"Main Economic Indicators",#N/A,FALSE,"C"}</definedName>
    <definedName name="ytd" localSheetId="23"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localSheetId="27"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30"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6" hidden="1">{"ca",#N/A,FALSE,"Detailed BOP";"ka",#N/A,FALSE,"Detailed BOP";"btl",#N/A,FALSE,"Detailed BOP";#N/A,#N/A,FALSE,"Debt  Stock TBL";"imfprint",#N/A,FALSE,"IMF";"imfdebtservice",#N/A,FALSE,"IMF";"tradeprint",#N/A,FALSE,"Trade"}</definedName>
    <definedName name="ytd" localSheetId="38" hidden="1">{"ca",#N/A,FALSE,"Detailed BOP";"ka",#N/A,FALSE,"Detailed BOP";"btl",#N/A,FALSE,"Detailed BOP";#N/A,#N/A,FALSE,"Debt  Stock TBL";"imfprint",#N/A,FALSE,"IMF";"imfdebtservice",#N/A,FALSE,"IMF";"tradeprint",#N/A,FALSE,"Trade"}</definedName>
    <definedName name="ytd" localSheetId="40"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5"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3"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localSheetId="27"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30"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6" hidden="1">{"mt1",#N/A,FALSE,"Debt";"mt2",#N/A,FALSE,"Debt";"mt3",#N/A,FALSE,"Debt";"mt4",#N/A,FALSE,"Debt";"mt5",#N/A,FALSE,"Debt";"mt6",#N/A,FALSE,"Debt";"mt7",#N/A,FALSE,"Debt"}</definedName>
    <definedName name="yui" localSheetId="38" hidden="1">{"mt1",#N/A,FALSE,"Debt";"mt2",#N/A,FALSE,"Debt";"mt3",#N/A,FALSE,"Debt";"mt4",#N/A,FALSE,"Debt";"mt5",#N/A,FALSE,"Debt";"mt6",#N/A,FALSE,"Debt";"mt7",#N/A,FALSE,"Debt"}</definedName>
    <definedName name="yui" localSheetId="40"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5"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3" hidden="1">{"Tab1",#N/A,FALSE,"P";"Tab2",#N/A,FALSE,"P"}</definedName>
    <definedName name="yy" localSheetId="24" hidden="1">{"Tab1",#N/A,FALSE,"P";"Tab2",#N/A,FALSE,"P"}</definedName>
    <definedName name="yy" localSheetId="27" hidden="1">{"Tab1",#N/A,FALSE,"P";"Tab2",#N/A,FALSE,"P"}</definedName>
    <definedName name="yy" localSheetId="28" hidden="1">{"Tab1",#N/A,FALSE,"P";"Tab2",#N/A,FALSE,"P"}</definedName>
    <definedName name="yy" localSheetId="30" hidden="1">{"Tab1",#N/A,FALSE,"P";"Tab2",#N/A,FALSE,"P"}</definedName>
    <definedName name="yy" localSheetId="31" hidden="1">{"Tab1",#N/A,FALSE,"P";"Tab2",#N/A,FALSE,"P"}</definedName>
    <definedName name="yy" localSheetId="32" hidden="1">{"Tab1",#N/A,FALSE,"P";"Tab2",#N/A,FALSE,"P"}</definedName>
    <definedName name="yy" localSheetId="36" hidden="1">{"Tab1",#N/A,FALSE,"P";"Tab2",#N/A,FALSE,"P"}</definedName>
    <definedName name="yy" localSheetId="38" hidden="1">{"Tab1",#N/A,FALSE,"P";"Tab2",#N/A,FALSE,"P"}</definedName>
    <definedName name="yy" localSheetId="40" hidden="1">{"Tab1",#N/A,FALSE,"P";"Tab2",#N/A,FALSE,"P"}</definedName>
    <definedName name="yy" localSheetId="41" hidden="1">{"Tab1",#N/A,FALSE,"P";"Tab2",#N/A,FALSE,"P"}</definedName>
    <definedName name="yy" localSheetId="5" hidden="1">{"Tab1",#N/A,FALSE,"P";"Tab2",#N/A,FALSE,"P"}</definedName>
    <definedName name="yy" hidden="1">{"Tab1",#N/A,FALSE,"P";"Tab2",#N/A,FALSE,"P"}</definedName>
    <definedName name="yyy" localSheetId="23" hidden="1">{"Tab1",#N/A,FALSE,"P";"Tab2",#N/A,FALSE,"P"}</definedName>
    <definedName name="yyy" localSheetId="24" hidden="1">{"Tab1",#N/A,FALSE,"P";"Tab2",#N/A,FALSE,"P"}</definedName>
    <definedName name="yyy" localSheetId="27" hidden="1">{"Tab1",#N/A,FALSE,"P";"Tab2",#N/A,FALSE,"P"}</definedName>
    <definedName name="yyy" localSheetId="28" hidden="1">{"Tab1",#N/A,FALSE,"P";"Tab2",#N/A,FALSE,"P"}</definedName>
    <definedName name="yyy" localSheetId="30" hidden="1">{"Tab1",#N/A,FALSE,"P";"Tab2",#N/A,FALSE,"P"}</definedName>
    <definedName name="yyy" localSheetId="31" hidden="1">{"Tab1",#N/A,FALSE,"P";"Tab2",#N/A,FALSE,"P"}</definedName>
    <definedName name="yyy" localSheetId="32" hidden="1">{"Tab1",#N/A,FALSE,"P";"Tab2",#N/A,FALSE,"P"}</definedName>
    <definedName name="yyy" localSheetId="36" hidden="1">{"Tab1",#N/A,FALSE,"P";"Tab2",#N/A,FALSE,"P"}</definedName>
    <definedName name="yyy" localSheetId="38" hidden="1">{"Tab1",#N/A,FALSE,"P";"Tab2",#N/A,FALSE,"P"}</definedName>
    <definedName name="yyy" localSheetId="40" hidden="1">{"Tab1",#N/A,FALSE,"P";"Tab2",#N/A,FALSE,"P"}</definedName>
    <definedName name="yyy" localSheetId="41" hidden="1">{"Tab1",#N/A,FALSE,"P";"Tab2",#N/A,FALSE,"P"}</definedName>
    <definedName name="yyy" localSheetId="5" hidden="1">{"Tab1",#N/A,FALSE,"P";"Tab2",#N/A,FALSE,"P"}</definedName>
    <definedName name="yyy" hidden="1">{"Tab1",#N/A,FALSE,"P";"Tab2",#N/A,FALSE,"P"}</definedName>
    <definedName name="yyy1" localSheetId="23" hidden="1">{"DEPOSITS",#N/A,FALSE,"COMML_MON";"LOANS",#N/A,FALSE,"COMML_MON"}</definedName>
    <definedName name="yyy1" localSheetId="24" hidden="1">{"DEPOSITS",#N/A,FALSE,"COMML_MON";"LOANS",#N/A,FALSE,"COMML_MON"}</definedName>
    <definedName name="yyy1" localSheetId="27" hidden="1">{"DEPOSITS",#N/A,FALSE,"COMML_MON";"LOANS",#N/A,FALSE,"COMML_MON"}</definedName>
    <definedName name="yyy1" localSheetId="28" hidden="1">{"DEPOSITS",#N/A,FALSE,"COMML_MON";"LOANS",#N/A,FALSE,"COMML_MON"}</definedName>
    <definedName name="yyy1" localSheetId="30"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6" hidden="1">{"DEPOSITS",#N/A,FALSE,"COMML_MON";"LOANS",#N/A,FALSE,"COMML_MON"}</definedName>
    <definedName name="yyy1" localSheetId="38" hidden="1">{"DEPOSITS",#N/A,FALSE,"COMML_MON";"LOANS",#N/A,FALSE,"COMML_MON"}</definedName>
    <definedName name="yyy1" localSheetId="40" hidden="1">{"DEPOSITS",#N/A,FALSE,"COMML_MON";"LOANS",#N/A,FALSE,"COMML_MON"}</definedName>
    <definedName name="yyy1" localSheetId="41" hidden="1">{"DEPOSITS",#N/A,FALSE,"COMML_MON";"LOANS",#N/A,FALSE,"COMML_MON"}</definedName>
    <definedName name="yyy1" localSheetId="5" hidden="1">{"DEPOSITS",#N/A,FALSE,"COMML_MON";"LOANS",#N/A,FALSE,"COMML_MON"}</definedName>
    <definedName name="yyy1" hidden="1">{"DEPOSITS",#N/A,FALSE,"COMML_MON";"LOANS",#N/A,FALSE,"COMML_MON"}</definedName>
    <definedName name="yyyy" localSheetId="23" hidden="1">{"Riqfin97",#N/A,FALSE,"Tran";"Riqfinpro",#N/A,FALSE,"Tran"}</definedName>
    <definedName name="yyyy" localSheetId="24" hidden="1">{"Riqfin97",#N/A,FALSE,"Tran";"Riqfinpro",#N/A,FALSE,"Tran"}</definedName>
    <definedName name="yyyy" localSheetId="27" hidden="1">{"Riqfin97",#N/A,FALSE,"Tran";"Riqfinpro",#N/A,FALSE,"Tran"}</definedName>
    <definedName name="yyyy" localSheetId="28" hidden="1">{"Riqfin97",#N/A,FALSE,"Tran";"Riqfinpro",#N/A,FALSE,"Tran"}</definedName>
    <definedName name="yyyy" localSheetId="30"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6" hidden="1">{"Riqfin97",#N/A,FALSE,"Tran";"Riqfinpro",#N/A,FALSE,"Tran"}</definedName>
    <definedName name="yyyy" localSheetId="38" hidden="1">{"Riqfin97",#N/A,FALSE,"Tran";"Riqfinpro",#N/A,FALSE,"Tran"}</definedName>
    <definedName name="yyyy" localSheetId="40" hidden="1">{"Riqfin97",#N/A,FALSE,"Tran";"Riqfinpro",#N/A,FALSE,"Tran"}</definedName>
    <definedName name="yyyy" localSheetId="41" hidden="1">{"Riqfin97",#N/A,FALSE,"Tran";"Riqfinpro",#N/A,FALSE,"Tran"}</definedName>
    <definedName name="yyyy" localSheetId="5" hidden="1">{"Riqfin97",#N/A,FALSE,"Tran";"Riqfinpro",#N/A,FALSE,"Tran"}</definedName>
    <definedName name="yyyy" hidden="1">{"Riqfin97",#N/A,FALSE,"Tran";"Riqfinpro",#N/A,FALSE,"Tran"}</definedName>
    <definedName name="Z_1A8C061B_2301_11D3_BFD1_000039E37209_.wvu.Cols" localSheetId="23" hidden="1">#REF!,#REF!,#REF!</definedName>
    <definedName name="Z_1A8C061B_2301_11D3_BFD1_000039E37209_.wvu.Cols" localSheetId="24" hidden="1">#REF!,#REF!,#REF!</definedName>
    <definedName name="Z_1A8C061B_2301_11D3_BFD1_000039E37209_.wvu.Cols" localSheetId="27" hidden="1">#REF!,#REF!,#REF!</definedName>
    <definedName name="Z_1A8C061B_2301_11D3_BFD1_000039E37209_.wvu.Cols" localSheetId="28" hidden="1">#REF!,#REF!,#REF!</definedName>
    <definedName name="Z_1A8C061B_2301_11D3_BFD1_000039E37209_.wvu.Cols" localSheetId="30"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6" hidden="1">#REF!,#REF!,#REF!</definedName>
    <definedName name="Z_1A8C061B_2301_11D3_BFD1_000039E37209_.wvu.Cols" localSheetId="38" hidden="1">#REF!,#REF!,#REF!</definedName>
    <definedName name="Z_1A8C061B_2301_11D3_BFD1_000039E37209_.wvu.Cols" localSheetId="40" hidden="1">#REF!,#REF!,#REF!</definedName>
    <definedName name="Z_1A8C061B_2301_11D3_BFD1_000039E37209_.wvu.Cols" localSheetId="41" hidden="1">#REF!,#REF!,#REF!</definedName>
    <definedName name="Z_1A8C061B_2301_11D3_BFD1_000039E37209_.wvu.Cols" localSheetId="5" hidden="1">#REF!,#REF!,#REF!</definedName>
    <definedName name="Z_1A8C061B_2301_11D3_BFD1_000039E37209_.wvu.Cols" hidden="1">#REF!,#REF!,#REF!</definedName>
    <definedName name="Z_1A8C061B_2301_11D3_BFD1_000039E37209_.wvu.Rows" localSheetId="23" hidden="1">#REF!,#REF!,#REF!</definedName>
    <definedName name="Z_1A8C061B_2301_11D3_BFD1_000039E37209_.wvu.Rows" localSheetId="24" hidden="1">#REF!,#REF!,#REF!</definedName>
    <definedName name="Z_1A8C061B_2301_11D3_BFD1_000039E37209_.wvu.Rows" localSheetId="27" hidden="1">#REF!,#REF!,#REF!</definedName>
    <definedName name="Z_1A8C061B_2301_11D3_BFD1_000039E37209_.wvu.Rows" localSheetId="28" hidden="1">#REF!,#REF!,#REF!</definedName>
    <definedName name="Z_1A8C061B_2301_11D3_BFD1_000039E37209_.wvu.Rows" localSheetId="30"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6" hidden="1">#REF!,#REF!,#REF!</definedName>
    <definedName name="Z_1A8C061B_2301_11D3_BFD1_000039E37209_.wvu.Rows" localSheetId="38" hidden="1">#REF!,#REF!,#REF!</definedName>
    <definedName name="Z_1A8C061B_2301_11D3_BFD1_000039E37209_.wvu.Rows" localSheetId="40" hidden="1">#REF!,#REF!,#REF!</definedName>
    <definedName name="Z_1A8C061B_2301_11D3_BFD1_000039E37209_.wvu.Rows" localSheetId="41" hidden="1">#REF!,#REF!,#REF!</definedName>
    <definedName name="Z_1A8C061B_2301_11D3_BFD1_000039E37209_.wvu.Rows" localSheetId="5" hidden="1">#REF!,#REF!,#REF!</definedName>
    <definedName name="Z_1A8C061B_2301_11D3_BFD1_000039E37209_.wvu.Rows" hidden="1">#REF!,#REF!,#REF!</definedName>
    <definedName name="Z_1A8C061C_2301_11D3_BFD1_000039E37209_.wvu.Cols" localSheetId="23" hidden="1">#REF!,#REF!,#REF!</definedName>
    <definedName name="Z_1A8C061C_2301_11D3_BFD1_000039E37209_.wvu.Cols" localSheetId="24" hidden="1">#REF!,#REF!,#REF!</definedName>
    <definedName name="Z_1A8C061C_2301_11D3_BFD1_000039E37209_.wvu.Cols" localSheetId="27" hidden="1">#REF!,#REF!,#REF!</definedName>
    <definedName name="Z_1A8C061C_2301_11D3_BFD1_000039E37209_.wvu.Cols" localSheetId="28" hidden="1">#REF!,#REF!,#REF!</definedName>
    <definedName name="Z_1A8C061C_2301_11D3_BFD1_000039E37209_.wvu.Cols" localSheetId="30" hidden="1">#REF!,#REF!,#REF!</definedName>
    <definedName name="Z_1A8C061C_2301_11D3_BFD1_000039E37209_.wvu.Cols" localSheetId="31" hidden="1">#REF!,#REF!,#REF!</definedName>
    <definedName name="Z_1A8C061C_2301_11D3_BFD1_000039E37209_.wvu.Cols" localSheetId="36" hidden="1">#REF!,#REF!,#REF!</definedName>
    <definedName name="Z_1A8C061C_2301_11D3_BFD1_000039E37209_.wvu.Cols" localSheetId="38" hidden="1">#REF!,#REF!,#REF!</definedName>
    <definedName name="Z_1A8C061C_2301_11D3_BFD1_000039E37209_.wvu.Cols" localSheetId="40" hidden="1">#REF!,#REF!,#REF!</definedName>
    <definedName name="Z_1A8C061C_2301_11D3_BFD1_000039E37209_.wvu.Cols" localSheetId="41" hidden="1">#REF!,#REF!,#REF!</definedName>
    <definedName name="Z_1A8C061C_2301_11D3_BFD1_000039E37209_.wvu.Cols" localSheetId="5" hidden="1">#REF!,#REF!,#REF!</definedName>
    <definedName name="Z_1A8C061C_2301_11D3_BFD1_000039E37209_.wvu.Cols" hidden="1">#REF!,#REF!,#REF!</definedName>
    <definedName name="Z_1A8C061C_2301_11D3_BFD1_000039E37209_.wvu.Rows" localSheetId="38" hidden="1">#REF!,#REF!,#REF!</definedName>
    <definedName name="Z_1A8C061C_2301_11D3_BFD1_000039E37209_.wvu.Rows" localSheetId="41" hidden="1">#REF!,#REF!,#REF!</definedName>
    <definedName name="Z_1A8C061C_2301_11D3_BFD1_000039E37209_.wvu.Rows" localSheetId="5" hidden="1">#REF!,#REF!,#REF!</definedName>
    <definedName name="Z_1A8C061C_2301_11D3_BFD1_000039E37209_.wvu.Rows" hidden="1">#REF!,#REF!,#REF!</definedName>
    <definedName name="Z_1A8C061E_2301_11D3_BFD1_000039E37209_.wvu.Cols" localSheetId="38" hidden="1">#REF!,#REF!,#REF!</definedName>
    <definedName name="Z_1A8C061E_2301_11D3_BFD1_000039E37209_.wvu.Cols" localSheetId="41" hidden="1">#REF!,#REF!,#REF!</definedName>
    <definedName name="Z_1A8C061E_2301_11D3_BFD1_000039E37209_.wvu.Cols" localSheetId="5" hidden="1">#REF!,#REF!,#REF!</definedName>
    <definedName name="Z_1A8C061E_2301_11D3_BFD1_000039E37209_.wvu.Cols" hidden="1">#REF!,#REF!,#REF!</definedName>
    <definedName name="Z_1A8C061E_2301_11D3_BFD1_000039E37209_.wvu.Rows" localSheetId="38" hidden="1">#REF!,#REF!,#REF!</definedName>
    <definedName name="Z_1A8C061E_2301_11D3_BFD1_000039E37209_.wvu.Rows" localSheetId="41" hidden="1">#REF!,#REF!,#REF!</definedName>
    <definedName name="Z_1A8C061E_2301_11D3_BFD1_000039E37209_.wvu.Rows" localSheetId="5" hidden="1">#REF!,#REF!,#REF!</definedName>
    <definedName name="Z_1A8C061E_2301_11D3_BFD1_000039E37209_.wvu.Rows" hidden="1">#REF!,#REF!,#REF!</definedName>
    <definedName name="Z_1A8C061F_2301_11D3_BFD1_000039E37209_.wvu.Cols" localSheetId="38" hidden="1">#REF!,#REF!,#REF!</definedName>
    <definedName name="Z_1A8C061F_2301_11D3_BFD1_000039E37209_.wvu.Cols" localSheetId="41" hidden="1">#REF!,#REF!,#REF!</definedName>
    <definedName name="Z_1A8C061F_2301_11D3_BFD1_000039E37209_.wvu.Cols" localSheetId="5" hidden="1">#REF!,#REF!,#REF!</definedName>
    <definedName name="Z_1A8C061F_2301_11D3_BFD1_000039E37209_.wvu.Cols" hidden="1">#REF!,#REF!,#REF!</definedName>
    <definedName name="Z_1A8C061F_2301_11D3_BFD1_000039E37209_.wvu.Rows" localSheetId="38" hidden="1">#REF!,#REF!,#REF!</definedName>
    <definedName name="Z_1A8C061F_2301_11D3_BFD1_000039E37209_.wvu.Rows" localSheetId="41" hidden="1">#REF!,#REF!,#REF!</definedName>
    <definedName name="Z_1A8C061F_2301_11D3_BFD1_000039E37209_.wvu.Rows" localSheetId="5" hidden="1">#REF!,#REF!,#REF!</definedName>
    <definedName name="Z_1A8C061F_2301_11D3_BFD1_000039E37209_.wvu.Rows" hidden="1">#REF!,#REF!,#REF!</definedName>
    <definedName name="Z_248BE2BA_E445_11D3_BFE0_00003960F508_.wvu.Cols" localSheetId="27" hidden="1">#REF!,#REF!</definedName>
    <definedName name="Z_248BE2BA_E445_11D3_BFE0_00003960F508_.wvu.Cols" localSheetId="38" hidden="1">#REF!,#REF!</definedName>
    <definedName name="Z_248BE2BA_E445_11D3_BFE0_00003960F508_.wvu.Cols" localSheetId="5" hidden="1">#REF!,#REF!</definedName>
    <definedName name="Z_248BE2BA_E445_11D3_BFE0_00003960F508_.wvu.Cols" hidden="1">#REF!,#REF!</definedName>
    <definedName name="Z_695446A2_A8C9_11D3_8A18_0004AC53A12A_.wvu.Rows" localSheetId="38" hidden="1">#REF!,#REF!</definedName>
    <definedName name="Z_695446A2_A8C9_11D3_8A18_0004AC53A12A_.wvu.Rows" localSheetId="5" hidden="1">#REF!,#REF!</definedName>
    <definedName name="Z_695446A2_A8C9_11D3_8A18_0004AC53A12A_.wvu.Rows" hidden="1">#REF!,#REF!</definedName>
    <definedName name="Z_95224721_0485_11D4_BFD1_00508B5F4DA4_.wvu.Cols" localSheetId="24" hidden="1">#REF!</definedName>
    <definedName name="Z_95224721_0485_11D4_BFD1_00508B5F4DA4_.wvu.Cols" localSheetId="27" hidden="1">#REF!</definedName>
    <definedName name="Z_95224721_0485_11D4_BFD1_00508B5F4DA4_.wvu.Cols" localSheetId="38" hidden="1">#REF!</definedName>
    <definedName name="Z_95224721_0485_11D4_BFD1_00508B5F4DA4_.wvu.Cols" localSheetId="41" hidden="1">#REF!</definedName>
    <definedName name="Z_95224721_0485_11D4_BFD1_00508B5F4DA4_.wvu.Cols" localSheetId="5" hidden="1">#REF!</definedName>
    <definedName name="Z_95224721_0485_11D4_BFD1_00508B5F4DA4_.wvu.Cols" hidden="1">#REF!</definedName>
    <definedName name="zkouska" localSheetId="24" hidden="1">#REF!</definedName>
    <definedName name="zkouska" localSheetId="27" hidden="1">#REF!</definedName>
    <definedName name="zkouska" localSheetId="38" hidden="1">#REF!</definedName>
    <definedName name="zkouska" localSheetId="41" hidden="1">#REF!</definedName>
    <definedName name="zkouska" localSheetId="5" hidden="1">#REF!</definedName>
    <definedName name="zkouska" hidden="1">#REF!</definedName>
    <definedName name="zxdf" localSheetId="23"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localSheetId="27"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30"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6" hidden="1">{#N/A,#N/A,FALSE,"DOC";"TB_28",#N/A,FALSE,"FITB_28";"TB_91",#N/A,FALSE,"FITB_91";"TB_182",#N/A,FALSE,"FITB_182";"TB_273",#N/A,FALSE,"FITB_273";"TB_364",#N/A,FALSE,"FITB_364 ";"SUMMARY",#N/A,FALSE,"Summary"}</definedName>
    <definedName name="zxdf" localSheetId="38" hidden="1">{#N/A,#N/A,FALSE,"DOC";"TB_28",#N/A,FALSE,"FITB_28";"TB_91",#N/A,FALSE,"FITB_91";"TB_182",#N/A,FALSE,"FITB_182";"TB_273",#N/A,FALSE,"FITB_273";"TB_364",#N/A,FALSE,"FITB_364 ";"SUMMARY",#N/A,FALSE,"Summary"}</definedName>
    <definedName name="zxdf" localSheetId="40"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5"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3" hidden="1">{"Tab1",#N/A,FALSE,"P";"Tab2",#N/A,FALSE,"P"}</definedName>
    <definedName name="zz" localSheetId="24" hidden="1">{"Tab1",#N/A,FALSE,"P";"Tab2",#N/A,FALSE,"P"}</definedName>
    <definedName name="zz" localSheetId="27" hidden="1">{"Tab1",#N/A,FALSE,"P";"Tab2",#N/A,FALSE,"P"}</definedName>
    <definedName name="zz" localSheetId="28" hidden="1">{"Tab1",#N/A,FALSE,"P";"Tab2",#N/A,FALSE,"P"}</definedName>
    <definedName name="zz" localSheetId="30" hidden="1">{"Tab1",#N/A,FALSE,"P";"Tab2",#N/A,FALSE,"P"}</definedName>
    <definedName name="zz" localSheetId="31" hidden="1">{"Tab1",#N/A,FALSE,"P";"Tab2",#N/A,FALSE,"P"}</definedName>
    <definedName name="zz" localSheetId="32" hidden="1">{"Tab1",#N/A,FALSE,"P";"Tab2",#N/A,FALSE,"P"}</definedName>
    <definedName name="zz" localSheetId="36" hidden="1">{"Tab1",#N/A,FALSE,"P";"Tab2",#N/A,FALSE,"P"}</definedName>
    <definedName name="zz" localSheetId="38" hidden="1">{"Tab1",#N/A,FALSE,"P";"Tab2",#N/A,FALSE,"P"}</definedName>
    <definedName name="zz" localSheetId="40" hidden="1">{"Tab1",#N/A,FALSE,"P";"Tab2",#N/A,FALSE,"P"}</definedName>
    <definedName name="zz" localSheetId="41" hidden="1">{"Tab1",#N/A,FALSE,"P";"Tab2",#N/A,FALSE,"P"}</definedName>
    <definedName name="zz" localSheetId="5" hidden="1">{"Tab1",#N/A,FALSE,"P";"Tab2",#N/A,FALSE,"P"}</definedName>
    <definedName name="zz" hidden="1">{"Tab1",#N/A,FALSE,"P";"Tab2",#N/A,FALSE,"P"}</definedName>
    <definedName name="zzz" localSheetId="23" hidden="1">{"TBILLS_ALL",#N/A,FALSE,"FITB_all"}</definedName>
    <definedName name="zzz" localSheetId="24" hidden="1">{"TBILLS_ALL",#N/A,FALSE,"FITB_all"}</definedName>
    <definedName name="zzz" localSheetId="27" hidden="1">{"TBILLS_ALL",#N/A,FALSE,"FITB_all"}</definedName>
    <definedName name="zzz" localSheetId="28" hidden="1">{"TBILLS_ALL",#N/A,FALSE,"FITB_all"}</definedName>
    <definedName name="zzz" localSheetId="30" hidden="1">{"TBILLS_ALL",#N/A,FALSE,"FITB_all"}</definedName>
    <definedName name="zzz" localSheetId="31" hidden="1">{"TBILLS_ALL",#N/A,FALSE,"FITB_all"}</definedName>
    <definedName name="zzz" localSheetId="32" hidden="1">{"TBILLS_ALL",#N/A,FALSE,"FITB_all"}</definedName>
    <definedName name="zzz" localSheetId="36" hidden="1">{"TBILLS_ALL",#N/A,FALSE,"FITB_all"}</definedName>
    <definedName name="zzz" localSheetId="38" hidden="1">{"TBILLS_ALL",#N/A,FALSE,"FITB_all"}</definedName>
    <definedName name="zzz" localSheetId="40" hidden="1">{"TBILLS_ALL",#N/A,FALSE,"FITB_all"}</definedName>
    <definedName name="zzz" localSheetId="41" hidden="1">{"TBILLS_ALL",#N/A,FALSE,"FITB_all"}</definedName>
    <definedName name="zzz" localSheetId="5" hidden="1">{"TBILLS_ALL",#N/A,FALSE,"FITB_all"}</definedName>
    <definedName name="zzz" hidden="1">{"TBILLS_ALL",#N/A,FALSE,"FITB_all"}</definedName>
    <definedName name="zzz1" localSheetId="23" hidden="1">{"TBILLS_ALL",#N/A,FALSE,"FITB_all"}</definedName>
    <definedName name="zzz1" localSheetId="24" hidden="1">{"TBILLS_ALL",#N/A,FALSE,"FITB_all"}</definedName>
    <definedName name="zzz1" localSheetId="27" hidden="1">{"TBILLS_ALL",#N/A,FALSE,"FITB_all"}</definedName>
    <definedName name="zzz1" localSheetId="28" hidden="1">{"TBILLS_ALL",#N/A,FALSE,"FITB_all"}</definedName>
    <definedName name="zzz1" localSheetId="30" hidden="1">{"TBILLS_ALL",#N/A,FALSE,"FITB_all"}</definedName>
    <definedName name="zzz1" localSheetId="31" hidden="1">{"TBILLS_ALL",#N/A,FALSE,"FITB_all"}</definedName>
    <definedName name="zzz1" localSheetId="32" hidden="1">{"TBILLS_ALL",#N/A,FALSE,"FITB_all"}</definedName>
    <definedName name="zzz1" localSheetId="36" hidden="1">{"TBILLS_ALL",#N/A,FALSE,"FITB_all"}</definedName>
    <definedName name="zzz1" localSheetId="38" hidden="1">{"TBILLS_ALL",#N/A,FALSE,"FITB_all"}</definedName>
    <definedName name="zzz1" localSheetId="40" hidden="1">{"TBILLS_ALL",#N/A,FALSE,"FITB_all"}</definedName>
    <definedName name="zzz1" localSheetId="41" hidden="1">{"TBILLS_ALL",#N/A,FALSE,"FITB_all"}</definedName>
    <definedName name="zzz1" localSheetId="5"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52" l="1"/>
  <c r="D35" i="24" l="1"/>
  <c r="C35" i="24"/>
  <c r="J62" i="19"/>
  <c r="I62" i="19"/>
  <c r="H62" i="19"/>
  <c r="G62" i="19"/>
  <c r="F62" i="19"/>
  <c r="E62" i="19"/>
  <c r="D62" i="19"/>
  <c r="C62" i="19"/>
  <c r="J39" i="83" l="1"/>
  <c r="I39" i="83"/>
  <c r="H39" i="83"/>
  <c r="G39" i="83"/>
  <c r="J34" i="83"/>
  <c r="I34" i="83"/>
  <c r="H34" i="83"/>
  <c r="G34" i="83"/>
  <c r="G33" i="83" s="1"/>
  <c r="J33" i="83"/>
  <c r="J36" i="3"/>
  <c r="I36" i="3"/>
  <c r="H36" i="3"/>
  <c r="G36" i="3"/>
  <c r="I31" i="3"/>
  <c r="J31" i="3"/>
  <c r="H33" i="83" l="1"/>
  <c r="I33" i="83"/>
  <c r="F59" i="78"/>
  <c r="E59" i="78"/>
  <c r="D59" i="78"/>
  <c r="C59" i="78"/>
  <c r="F58" i="78"/>
  <c r="E58" i="78"/>
  <c r="D58" i="78"/>
  <c r="C58" i="78"/>
  <c r="F28" i="13"/>
  <c r="E28" i="13"/>
  <c r="D28" i="13"/>
  <c r="C28" i="13"/>
  <c r="D31" i="3" l="1"/>
  <c r="E31" i="3"/>
  <c r="F31" i="3"/>
  <c r="G31" i="3"/>
  <c r="H31" i="3"/>
  <c r="C31" i="3"/>
  <c r="B51" i="75" l="1"/>
  <c r="B47" i="75"/>
  <c r="B45" i="75"/>
  <c r="B14" i="75" l="1"/>
  <c r="B48" i="75" l="1"/>
  <c r="B31" i="75"/>
  <c r="B27" i="75"/>
  <c r="B26" i="75"/>
  <c r="B25" i="75"/>
  <c r="B24" i="75"/>
  <c r="B13" i="75"/>
  <c r="B9" i="75"/>
  <c r="B50" i="75" l="1"/>
  <c r="B49" i="75"/>
  <c r="B18" i="75" l="1"/>
  <c r="B22" i="75" l="1"/>
  <c r="B28" i="75" l="1"/>
  <c r="B43" i="75"/>
  <c r="B46" i="75"/>
  <c r="B42" i="75"/>
  <c r="B44" i="75"/>
  <c r="B41" i="75"/>
  <c r="B38" i="75"/>
  <c r="B37" i="75"/>
  <c r="B36" i="75"/>
  <c r="B35" i="75"/>
  <c r="B34" i="75"/>
  <c r="B33" i="75"/>
  <c r="B32" i="75"/>
  <c r="B5" i="75"/>
  <c r="B23" i="75"/>
  <c r="B21" i="75"/>
  <c r="B20" i="75"/>
  <c r="B19" i="75"/>
  <c r="B17" i="75"/>
  <c r="B16" i="75"/>
  <c r="B15" i="75"/>
  <c r="B12" i="75"/>
  <c r="B11" i="75"/>
  <c r="B10" i="75"/>
  <c r="B8" i="75"/>
  <c r="B7" i="75"/>
  <c r="B6"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DRS</author>
  </authors>
  <commentList>
    <comment ref="B1" authorId="0" shapeId="0" xr:uid="{00000000-0006-0000-2100-000001000000}">
      <text>
        <r>
          <rPr>
            <sz val="9"/>
            <color indexed="81"/>
            <rFont val="Tahoma"/>
            <family val="2"/>
            <charset val="204"/>
          </rPr>
          <t>faceți click pentru a reveni la</t>
        </r>
        <r>
          <rPr>
            <b/>
            <sz val="9"/>
            <color indexed="81"/>
            <rFont val="Tahoma"/>
            <family val="2"/>
            <charset val="204"/>
          </rPr>
          <t xml:space="preserve"> Cuprins</t>
        </r>
      </text>
    </comment>
    <comment ref="C33" authorId="1" shapeId="0" xr:uid="{65D24E9A-1B9B-43F1-9D20-7DC98E3CB66E}">
      <text>
        <r>
          <rPr>
            <sz val="9"/>
            <color indexed="81"/>
            <rFont val="Tahoma"/>
            <family val="2"/>
            <charset val="204"/>
          </rPr>
          <t>faceți click pentru a reveni la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<sst xmlns="http://schemas.openxmlformats.org/spreadsheetml/2006/main" count="971" uniqueCount="456">
  <si>
    <t>I</t>
  </si>
  <si>
    <t>II</t>
  </si>
  <si>
    <t>III</t>
  </si>
  <si>
    <t>IV</t>
  </si>
  <si>
    <t>RUS</t>
  </si>
  <si>
    <t>ROU</t>
  </si>
  <si>
    <t>MDA</t>
  </si>
  <si>
    <t>Tabelul 1. Indicatorii macroeconomici principali ai Republicii Moldova</t>
  </si>
  <si>
    <t>%</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</si>
  <si>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</si>
  <si>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</si>
  <si>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</si>
  <si>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</si>
  <si>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</si>
  <si>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</si>
  <si>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</si>
  <si>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</si>
  <si>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</si>
  <si>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</si>
  <si>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</si>
  <si>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</si>
  <si>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</si>
  <si>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</si>
  <si>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</si>
  <si>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</si>
  <si>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</si>
  <si>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</si>
  <si>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</si>
  <si>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</si>
  <si>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</si>
  <si>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</si>
  <si>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</si>
  <si>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</si>
  <si>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</si>
  <si>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</si>
  <si>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</si>
  <si>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</si>
  <si>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</si>
  <si>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</si>
  <si>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</si>
  <si>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</si>
  <si>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</si>
  <si>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</si>
  <si>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</si>
  <si>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</si>
  <si>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</si>
  <si>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</si>
  <si>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</si>
  <si>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Diagrama 1. PIB, indicii volumului fizic (% față de același trimestru al anului precedent)</t>
  </si>
  <si>
    <t>Diagrama 2. Indicatorii gradului de deschidere a economiei, %</t>
  </si>
  <si>
    <t>http://www.imf.org/external/np/pp/eng/2014/121914.pdf</t>
  </si>
  <si>
    <t>Tabelul 5. Contribuția principalelor categorii de servicii la modificărea totală (puncte procentuale)</t>
  </si>
  <si>
    <t>Tabelul 6. Balanța serviciilor de informatică, pe principalele tipuri</t>
  </si>
  <si>
    <t>UM</t>
  </si>
  <si>
    <t xml:space="preserve"> </t>
  </si>
  <si>
    <t>Tabelul 8. Investiții directe, intrări și ieșiri de mijloace financiare (mil. USD)</t>
  </si>
  <si>
    <t>Tabelul 7. Sursele de acoperire a necesarului net de finanțare, fluxuri financiare nete</t>
  </si>
  <si>
    <t>Tabelul 11. Datoria externă brută, la sfârșitul perioadei</t>
  </si>
  <si>
    <t>Țara partener</t>
  </si>
  <si>
    <t xml:space="preserve">Export </t>
  </si>
  <si>
    <t xml:space="preserve">Import </t>
  </si>
  <si>
    <t>România</t>
  </si>
  <si>
    <t>Ucraina</t>
  </si>
  <si>
    <t>Turcia</t>
  </si>
  <si>
    <t>Germania</t>
  </si>
  <si>
    <t>Polonia</t>
  </si>
  <si>
    <t>China</t>
  </si>
  <si>
    <t>Italia</t>
  </si>
  <si>
    <t>Cehia</t>
  </si>
  <si>
    <t>Rusia</t>
  </si>
  <si>
    <t>Bulgaria</t>
  </si>
  <si>
    <t>2024</t>
  </si>
  <si>
    <t>Tabelul 4. Contribuția principalelor categorii de bunuri la modificarea totală (puncte procentuale)</t>
  </si>
  <si>
    <t>T4</t>
  </si>
  <si>
    <t>I*</t>
  </si>
  <si>
    <t>II*</t>
  </si>
  <si>
    <t>III*</t>
  </si>
  <si>
    <t>2024 -I*</t>
  </si>
  <si>
    <t xml:space="preserve">I* </t>
  </si>
  <si>
    <t>TOTAL</t>
  </si>
  <si>
    <t>IV 2023</t>
  </si>
  <si>
    <t>Valută și depozite</t>
  </si>
  <si>
    <t>Investiții directe: creditarea intragrup</t>
  </si>
  <si>
    <t>T15</t>
  </si>
  <si>
    <t>T16</t>
  </si>
  <si>
    <t>I *</t>
  </si>
  <si>
    <t>D3</t>
  </si>
  <si>
    <t>Transferuri personale</t>
  </si>
  <si>
    <t xml:space="preserve">Remunerarea salariaților </t>
  </si>
  <si>
    <t>Transferuri de capital între gospodăriile populației</t>
  </si>
  <si>
    <t>Credit, total</t>
  </si>
  <si>
    <t>Debit, total</t>
  </si>
  <si>
    <t xml:space="preserve">Fondul Monetar Internațional și Grupul Băncii Mondiale au fost principalii creditori externi ai sectorului public. </t>
  </si>
  <si>
    <t>2024-II*</t>
  </si>
  <si>
    <t>2023-I</t>
  </si>
  <si>
    <t>2023-II</t>
  </si>
  <si>
    <t>2023-III</t>
  </si>
  <si>
    <t>2023-IV</t>
  </si>
  <si>
    <t>-</t>
  </si>
  <si>
    <t>Societățile nefinanciare au menținut, în continuare, ponderea majoră în datoria externă privată.</t>
  </si>
  <si>
    <t>Legenda</t>
  </si>
  <si>
    <t>Credit</t>
  </si>
  <si>
    <t>Debit</t>
  </si>
  <si>
    <t>Diminuarea intrărilor de remiteri personale a fost cauzată de scăderea intrărilor din transferuri personale și remunerarea salariaților, în timp ce ieșirile s-au majorat pe seama creșterilor la toate componentele. Atât intrările, cât și ieșirile de remiteri personale au fost majoritar din / către UE.</t>
  </si>
  <si>
    <t>Remiteri personale pe zone geografice</t>
  </si>
  <si>
    <t>Ponderea majoră atât în structura activelor financiare, cât și în structura pasivelor a revenit celor pe termen lung.</t>
  </si>
  <si>
    <t>Remiteri personale (intrări) la PIB (%)</t>
  </si>
  <si>
    <t>Nr. crt.</t>
  </si>
  <si>
    <t xml:space="preserve">Tabelul 13. Serviciul datoriei externe, plăți efective </t>
  </si>
  <si>
    <t xml:space="preserve">II. Poziția investițională internațională la 31.12.2024 (date provizorii) </t>
  </si>
  <si>
    <t>La 31.12.2024, raportul soldului net debitor al poziției investiționale internaționale la PIB s-a îmbunătățit față de 31.12.2023.</t>
  </si>
  <si>
    <t>IV*</t>
  </si>
  <si>
    <t>IV 2024 /</t>
  </si>
  <si>
    <t>Activele de rezervă au deținut ponderea predominantă în poziția totală a activelor financiare, în timp ce alte investiții și investițiile directe - ponderi semnificative în totalul poziției pasivelor.</t>
  </si>
  <si>
    <t>Activitățile financiare și asigurările, comerțul cu ridicata și cu amănuntul, precum și industria prelucrătoare au continuat să dețină ponderile cele mai mari în poziția pasivelor sub formă de investiții directe (capital propriu).</t>
  </si>
  <si>
    <t>III. Datoria externă brută la 31.12.2024 (date provizorii)</t>
  </si>
  <si>
    <t>Tabelul 12. Indicatorii principali aferenţi datoriei externe, la sfârșitul perioadei</t>
  </si>
  <si>
    <t>IV 2024 / IV 2023</t>
  </si>
  <si>
    <t>2024-IV</t>
  </si>
  <si>
    <t>Tabelul 14. Datoria externă publică pe termen scurt (scadența reziduală), pe sectoare, la sfârșitul perioadei (mil. USD)</t>
  </si>
  <si>
    <t xml:space="preserve">IV 2024 / </t>
  </si>
  <si>
    <t>Tabelul 16. Datoria externă privată pe termen scurt (scadența reziduală), pe sectoare, la sfârșitul perioadei (mil. USD)</t>
  </si>
  <si>
    <t>Diagrama 3. Contul curent – componente principale (mil. USD)</t>
  </si>
  <si>
    <t>Diagrama 5. Principalii parteneri comerciali (mil. USD)</t>
  </si>
  <si>
    <t>Diagrama 6. Exportul și importul de bunuri pe categorii și zone geografice</t>
  </si>
  <si>
    <t>Diagrama 8. Balanța serviciilor</t>
  </si>
  <si>
    <t>Diagrama 10. Evoluția veniturilor primare</t>
  </si>
  <si>
    <t>Diagrama 11. Evoluția veniturilor secundare</t>
  </si>
  <si>
    <t>Diagrama 12. Remiterile personale, pe componente și zone geografice</t>
  </si>
  <si>
    <t>Diagrama 13. Evoluția contului de capital</t>
  </si>
  <si>
    <t>Diagrama 17. Poziția investițională internațională netă, la sfârșitul perioadei, pe sectoare instituționale, % la PIB</t>
  </si>
  <si>
    <t>Diagrama 18. Structura activelor financiare şi pasivelor externe, pe categorii funcționale, la sfârșitul perioadei (%)</t>
  </si>
  <si>
    <t>Diagrama 19. Indicatorii suficienței activelor oficiale de rezervă</t>
  </si>
  <si>
    <t>Diagrama 20. Poziția investiţiilor directe**, capital propriu, pe zone geografice, la sfârșitul perioadei (mil.USD)</t>
  </si>
  <si>
    <t>Diagrama 22. Structura activelor financiare şi pasivelor externe, pe scadenţe, la sfârșitul perioadei (%)</t>
  </si>
  <si>
    <t>Diagrama 23. Evoluția datoriei externe publice, la sfârșitul perioadei, pe scadențe (conform maturității originale) și pe instrumente (mil. USD)</t>
  </si>
  <si>
    <t>Diagrama 24. Structura pe creditori a datoriei externe publice, la sfârșitul perioadei (%)</t>
  </si>
  <si>
    <t>Diagrama 25. Datoria externă privată, la sfârșitul perioadei (conform maturității originale), (mil. USD)</t>
  </si>
  <si>
    <t>Diagrama 26. Structura datoriei private, pe sectoare instituționale, la sfârșitul perioadei (%)</t>
  </si>
  <si>
    <t>Diagrama 27. Structura pe creditori a datoriei private sub formă de împrumuturi, la 31.12.2024</t>
  </si>
  <si>
    <t>Diagrama 21. Investiţiile directe, capital propriu acumulat la 31.12.2024, pe activităţi economice (conform CAEM-2)</t>
  </si>
  <si>
    <t>I. Balanța de plăți a Republicii Moldova în trimestrul IV 2024 (date provizorii)</t>
  </si>
  <si>
    <t>II. Poziția investițională internațională a Republicii Moldova la 31.12.2024</t>
  </si>
  <si>
    <t>III. Datoria externă brută la 31.12.2024</t>
  </si>
  <si>
    <t>Tabelul 15. Datoria externă sub formă de împrumuturi, alocări de DST și titluri de angajamente, pe creditori, la sfârșitul perioadei (mil. USD)</t>
  </si>
  <si>
    <t>PIB-ul Republicii Moldova a scăzut, în trimestrul IV 2024, în timp ce ceilalți parteneri comerciali au continuat redresarea economiilor.</t>
  </si>
  <si>
    <t>31.12.2024</t>
  </si>
  <si>
    <t>Tabelul 2. Balanţa de plăţi a Republicii Moldova, agregate principale (mil. USD)</t>
  </si>
  <si>
    <t xml:space="preserve">Majorarea deficitului contului curent, în trimestrul IV 2024, a fost cauzată de evoluțiile negative înregistrate de toate subconturile acestuia. </t>
  </si>
  <si>
    <t>Tabelul 3. Principalele componente ale contului curent al balanței de plăți, raportate la PIB</t>
  </si>
  <si>
    <t>Diagrama 4. Balanța comerțului cu bunuri, pe zone geografice (FOB-FOB), (mil. USD)</t>
  </si>
  <si>
    <t>Exportul de bunuri s-a diminuat ca urmare a reducerii livrărilor către UE și CSI, în timp ce importul s-a majorat pe seama celui din UE și alte țări. Produsele agroalimentare au fost în continuare principala categorie de bunuri exportate, iar produsele minerale – principala categorie de bunuri importate.</t>
  </si>
  <si>
    <t>Diagrama 7. Import de produse energetice și electricitate (prețuri FOB), (mil. USD)</t>
  </si>
  <si>
    <t>Diagrama 9. Exportul și importul de servicii pe principalele tipuri, în trimestrul IV 2024, mil. USD</t>
  </si>
  <si>
    <t>În trimestrul IV 2024, principalele categorii de servicii exportate au fost călătoriile, transportul și serviciile de informatică, iar la import – transportul și călătoriile.</t>
  </si>
  <si>
    <t>2024 IV / 2023 IV</t>
  </si>
  <si>
    <t>În trimestrul IV 2024, soldul excedentar al balanței veniturilor primare a scăzut de 2,4 ori.</t>
  </si>
  <si>
    <t>Sold</t>
  </si>
  <si>
    <t>Cooperarea internațională curentă, net</t>
  </si>
  <si>
    <t>Transferuri personale, net</t>
  </si>
  <si>
    <t>Alte venituri secundare, net</t>
  </si>
  <si>
    <t>Sold / PIB (%, scala din dreapta)</t>
  </si>
  <si>
    <t>În trimestrul IV 2024, diminuarea excedentului veniturilor secundare a rezultat din scăderea transferurilor personale nete.</t>
  </si>
  <si>
    <t>În trimestrul IV 2024, majorarea excedentului contului de capital a fost determinată de creșterea intrărilor de capital atât la sectorul public, cât și la sectorul privat.</t>
  </si>
  <si>
    <t>2024-III*</t>
  </si>
  <si>
    <t>Diagrama 14. Contul financiar, active și pasive pe categorii funcționale în trimestrul IV 2024 (mil. USD)</t>
  </si>
  <si>
    <t>Diagrama 15. Împrumuturi externe (pasive, fără cele intragrup), valorificări și rambursări, în trimestrul IV 2024 (mil. USD)</t>
  </si>
  <si>
    <t xml:space="preserve">Intrările nete la împrumuturi au fost determinate în special de tragerile nete de împrumuturi ale administrației publice. </t>
  </si>
  <si>
    <t>Diagrama 16. Principalii creditori ai administrației publice, în trimestrul IV 2024</t>
  </si>
  <si>
    <t>În trimestrul IV 2024, principalii creditori ai administrației publice au fost Banca Europeană pentru Reconstrucție și Dezvoltare și  Fondul Monetar Internațional.</t>
  </si>
  <si>
    <t>Tabelul 9. Indicatorii principali aferenţi poziţiei investiţionale internaţionale, la sfârșitul perioadei</t>
  </si>
  <si>
    <t>Tabelul 10. Poziţia investiţională internaţională (mil. USD)</t>
  </si>
  <si>
    <t xml:space="preserve">La 31.12.2024, poziția activelor oficiale de rezervă s-a majorat comparativ cu 31.12.2023 și corespundea tuturor criteriilor de suficiență. </t>
  </si>
  <si>
    <t>România și Ucraina au fost în continuare principalele țări partenere ale Republicii Moldova atât la exportul, cât și la importul de bunuri.</t>
  </si>
  <si>
    <t>În trimestrul IV 2024, deschiderea comercială a economiei s-a majorat f.a.p., iar deschiderea financiară s-a diminuat comparativ cu sfârșitul anului 2023.</t>
  </si>
  <si>
    <t>Notă: În unele cazuri sunt posibile diferențe nesemnificative între totaluri și componentele agregate, explicate prin rotunjirea datelor. </t>
  </si>
  <si>
    <t>Surse: Autoritățile naționale de statistică, OECD.Stat</t>
  </si>
  <si>
    <t xml:space="preserve">* date revizuite </t>
  </si>
  <si>
    <t>UE</t>
  </si>
  <si>
    <t>PIB în preţuri curente</t>
  </si>
  <si>
    <t>mil. Lei</t>
  </si>
  <si>
    <t>PIBîn preţuri curente</t>
  </si>
  <si>
    <t>mil. USD</t>
  </si>
  <si>
    <t>PIB, indicii volumului fizic</t>
  </si>
  <si>
    <t>Export de bunuri, indicii volumului fizic</t>
  </si>
  <si>
    <t>Export de bunuri, indicii valorii unitare</t>
  </si>
  <si>
    <t>Import de bunuri, indicii volumului fizic</t>
  </si>
  <si>
    <t>Import de bunuri, indicii valorii unitare</t>
  </si>
  <si>
    <t>Raportul de schimb în comerțul exterior cu bunuri</t>
  </si>
  <si>
    <t>Rata de schimb medie pe perioadă</t>
  </si>
  <si>
    <t>MDL / USD</t>
  </si>
  <si>
    <t>Contul curent al balanței de plăți / PIB</t>
  </si>
  <si>
    <t>Remiterile personale / PIB</t>
  </si>
  <si>
    <t xml:space="preserve">Fluxurile de ISD (acumularea netă de pasive) </t>
  </si>
  <si>
    <t xml:space="preserve">Sursa: Elaborat de BNM în baza datelor BNS </t>
  </si>
  <si>
    <t>Gradul de deschidere comercială</t>
  </si>
  <si>
    <t>Export de bunuri și servicii / PIB</t>
  </si>
  <si>
    <t>Import de bunuri și servicii / PIB</t>
  </si>
  <si>
    <t>Gradul de deschidere financiară</t>
  </si>
  <si>
    <t>Active fin. externe / PIB</t>
  </si>
  <si>
    <t>Pasive externe / PIB</t>
  </si>
  <si>
    <t xml:space="preserve">CONTUL CURENT (CC)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</si>
  <si>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</si>
  <si>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</si>
  <si>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</si>
  <si>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</si>
  <si>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</si>
  <si>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</si>
  <si>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</si>
  <si>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</si>
  <si>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</si>
  <si>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 xml:space="preserve">Alte investiţii, net </t>
  </si>
  <si>
    <t>Numerar și depozite</t>
  </si>
  <si>
    <t>Împrumuturi</t>
  </si>
  <si>
    <t>Credite comerciale și avansuri</t>
  </si>
  <si>
    <t>Alte creanțe / angajamente</t>
  </si>
  <si>
    <t>Active de rezervă</t>
  </si>
  <si>
    <t xml:space="preserve">Erori şi omisiuni nete </t>
  </si>
  <si>
    <t xml:space="preserve">Cont curent </t>
  </si>
  <si>
    <t>Export / intrări</t>
  </si>
  <si>
    <t xml:space="preserve">Bunuri </t>
  </si>
  <si>
    <t xml:space="preserve">Venituri primare </t>
  </si>
  <si>
    <t>Import / ieșiri</t>
  </si>
  <si>
    <t>p.p.</t>
  </si>
  <si>
    <t>Contul curent</t>
  </si>
  <si>
    <t>Balanța comercială</t>
  </si>
  <si>
    <t>Export de bunuri și servicii</t>
  </si>
  <si>
    <t>Import de bunuri și servicii</t>
  </si>
  <si>
    <t>Balanța veniturilor primare</t>
  </si>
  <si>
    <t>Intrări de venituri primare, dintre care:</t>
  </si>
  <si>
    <t>Remunerarea salariaților</t>
  </si>
  <si>
    <t>Ieșiri de venituri primare, dinte care:</t>
  </si>
  <si>
    <t>Venituri din investiții</t>
  </si>
  <si>
    <t>Balanța veniturilor secundare</t>
  </si>
  <si>
    <t>Intrări de venituri secundare, dintre care:</t>
  </si>
  <si>
    <t>Cooperarea internațională curentă</t>
  </si>
  <si>
    <t>Ieșiri de venituri secundare</t>
  </si>
  <si>
    <t>Contul de capital</t>
  </si>
  <si>
    <t>Necesarul net de finanţare (soldul conturilor curent şi de capital)</t>
  </si>
  <si>
    <t>**soldul conturilor curent și de capital</t>
  </si>
  <si>
    <t xml:space="preserve">Total </t>
  </si>
  <si>
    <t xml:space="preserve">UE </t>
  </si>
  <si>
    <t xml:space="preserve">CSI  </t>
  </si>
  <si>
    <t xml:space="preserve">Alte țări </t>
  </si>
  <si>
    <t>Export</t>
  </si>
  <si>
    <t>Import</t>
  </si>
  <si>
    <t>Tr. IV</t>
  </si>
  <si>
    <t>Produse agroalimentare</t>
  </si>
  <si>
    <t>Produse minerale</t>
  </si>
  <si>
    <t>Produse ale industriei chimice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</si>
  <si>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</si>
  <si>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</si>
  <si>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</si>
  <si>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</si>
  <si>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</si>
  <si>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</si>
  <si>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Combustibil diesel</t>
  </si>
  <si>
    <t>Gaz natural</t>
  </si>
  <si>
    <t xml:space="preserve">Benzine auto </t>
  </si>
  <si>
    <t>Energie electrică</t>
  </si>
  <si>
    <t xml:space="preserve">Cărbune </t>
  </si>
  <si>
    <t>Pacură</t>
  </si>
  <si>
    <t xml:space="preserve">Sold </t>
  </si>
  <si>
    <t>Sold / PIB (scala din dreapta)</t>
  </si>
  <si>
    <t>Servicii de prelucrare a materiei prime aflate în proprietatea terților</t>
  </si>
  <si>
    <t xml:space="preserve">Transport </t>
  </si>
  <si>
    <t xml:space="preserve">Călătorii </t>
  </si>
  <si>
    <t>Construcții</t>
  </si>
  <si>
    <t xml:space="preserve">Taxe pentru utilizarea proprietăţii intelectuale (n.a.p) </t>
  </si>
  <si>
    <t xml:space="preserve">Servicii de informatică </t>
  </si>
  <si>
    <t>Servicii profesionale şi de consultanţă managerială</t>
  </si>
  <si>
    <t xml:space="preserve">Bunuri și servicii ale administrației publice      </t>
  </si>
  <si>
    <t xml:space="preserve">Balanța, dintre care: </t>
  </si>
  <si>
    <t>Servicii legate de aplicațiile de program</t>
  </si>
  <si>
    <t>Alte servicii de informatică**</t>
  </si>
  <si>
    <t xml:space="preserve">Export dintre care: </t>
  </si>
  <si>
    <t xml:space="preserve">Import, dintre care: </t>
  </si>
  <si>
    <t>* Servicii de instalare și mentenanță software / hardware nepersonalizate, prelucrarea datelor, web hosting etc.</t>
  </si>
  <si>
    <t xml:space="preserve">Remunerarea salariaților, net   </t>
  </si>
  <si>
    <t>Venituri din investiţii, net</t>
  </si>
  <si>
    <t>Alte venituri primare, net</t>
  </si>
  <si>
    <t xml:space="preserve">** Transferuri curente între gospodăriile populației rezidente și nerezidente </t>
  </si>
  <si>
    <t>intrări</t>
  </si>
  <si>
    <t>ieșiri</t>
  </si>
  <si>
    <t xml:space="preserve">Administraţia publică </t>
  </si>
  <si>
    <t>Sold CK</t>
  </si>
  <si>
    <t>% din PIB (scala din dreapta)</t>
  </si>
  <si>
    <t xml:space="preserve"> Societăţi financiare și nefinanciare, GP şi IFSLSGP </t>
  </si>
  <si>
    <t>Achiziția netă de active financiare</t>
  </si>
  <si>
    <t>Acumularea netă de pasive</t>
  </si>
  <si>
    <t>Investiţii directe</t>
  </si>
  <si>
    <t>Investiții de portofoliu</t>
  </si>
  <si>
    <t>Alte fluxuri financiare</t>
  </si>
  <si>
    <t>Numerar şi depozite</t>
  </si>
  <si>
    <t>Credite comerciale şi avansuri</t>
  </si>
  <si>
    <t xml:space="preserve">mil. USD </t>
  </si>
  <si>
    <t>% din PIB</t>
  </si>
  <si>
    <t>Contul financiar</t>
  </si>
  <si>
    <t>Investiții directe</t>
  </si>
  <si>
    <t>Investiţii de portofoliu</t>
  </si>
  <si>
    <t>Alte investiții, dintre care:</t>
  </si>
  <si>
    <t xml:space="preserve">Modificarea activelor de rezervă </t>
  </si>
  <si>
    <t>Notă: (-) – intrări nete de capital, (+) – ieșiri nete de capital</t>
  </si>
  <si>
    <t xml:space="preserve">Active </t>
  </si>
  <si>
    <t xml:space="preserve">Pasive </t>
  </si>
  <si>
    <t xml:space="preserve">Participaţii la capital și acțiuni ale fondurilor de investiții, exceptând reinvestirea profiturilor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</si>
  <si>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</si>
  <si>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</si>
  <si>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</si>
  <si>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</si>
  <si>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</si>
  <si>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Administraţia publică</t>
  </si>
  <si>
    <t xml:space="preserve">termen scurt </t>
  </si>
  <si>
    <t>Societăţi care acceptă depozite, exclusiv BC</t>
  </si>
  <si>
    <t xml:space="preserve">termen lung </t>
  </si>
  <si>
    <t xml:space="preserve">Societăţi nefinanciare, GP şi IFSLSGP </t>
  </si>
  <si>
    <t>Alte societăţi financiare</t>
  </si>
  <si>
    <t>Banca centrală</t>
  </si>
  <si>
    <t>BERD</t>
  </si>
  <si>
    <t>FMI</t>
  </si>
  <si>
    <t>Guvernul Canadei</t>
  </si>
  <si>
    <t>Comisia Europeană</t>
  </si>
  <si>
    <t xml:space="preserve">BIRD </t>
  </si>
  <si>
    <t xml:space="preserve">Agenția Franceză pentru Dezvoltare </t>
  </si>
  <si>
    <t xml:space="preserve">BEI </t>
  </si>
  <si>
    <t xml:space="preserve">AID </t>
  </si>
  <si>
    <t>FIDA</t>
  </si>
  <si>
    <t>Alți creditori</t>
  </si>
  <si>
    <t>Poziția investițională internațională netă</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</si>
  <si>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</si>
  <si>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</si>
  <si>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</si>
  <si>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</si>
  <si>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</si>
  <si>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</si>
  <si>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</si>
  <si>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Poziția la 31.12.2023</t>
  </si>
  <si>
    <t>Modificări care reflectă:</t>
  </si>
  <si>
    <t>Poziția la 31.12.2024</t>
  </si>
  <si>
    <t>dinamica totală</t>
  </si>
  <si>
    <t>fluxul din BP</t>
  </si>
  <si>
    <t>schimbări de preţ</t>
  </si>
  <si>
    <t xml:space="preserve">fluctuaţia ratei de schimb </t>
  </si>
  <si>
    <t>alte schimbări</t>
  </si>
  <si>
    <t>Poziţia investiţională internaţională (netă)</t>
  </si>
  <si>
    <t>Alte investiţii</t>
  </si>
  <si>
    <t>Active de rezervă*</t>
  </si>
  <si>
    <t xml:space="preserve">Notă: Pentru evaluarea pozițiilor se utilizează cross‑cursurile oficiale de schimb ale valutelor originale faţă de dolarul SUA, la sfârşit de perioadă. </t>
  </si>
  <si>
    <t xml:space="preserve">* fluxuri evaluate la rata de schimb zilnică </t>
  </si>
  <si>
    <t>Banca сentrală</t>
  </si>
  <si>
    <t>Alte sectoare</t>
  </si>
  <si>
    <t>PII netă</t>
  </si>
  <si>
    <t>Active</t>
  </si>
  <si>
    <t>Investiţii de portofoliu şi derivate financiare</t>
  </si>
  <si>
    <t>Notă: Criteriile se bazează pe recomandările FMI din "Assessing Reserve Adequacy - Specific Proposals", aprilie 2015</t>
  </si>
  <si>
    <t>* date revizuite pentru indicatorii suficienței</t>
  </si>
  <si>
    <t>3 luni de import efectiv de bunuri şi servicii</t>
  </si>
  <si>
    <t>100% din datoria externă pe termen scurt</t>
  </si>
  <si>
    <t>20% din M2</t>
  </si>
  <si>
    <t>100% din (30%DTS + 15%AA + 5%M2 + 5%eX)</t>
  </si>
  <si>
    <t>100-150% din (30%DTS + 15%AA + 5%M2 + 5%eX)</t>
  </si>
  <si>
    <t xml:space="preserve">** poziții calculate conform valorii de bilanț, distribuţia pe ţări în baza investitorului nemijlocit </t>
  </si>
  <si>
    <t xml:space="preserve">Alte ţări </t>
  </si>
  <si>
    <t xml:space="preserve">CSI </t>
  </si>
  <si>
    <t>Altele</t>
  </si>
  <si>
    <t>Activități financiare și asigurări</t>
  </si>
  <si>
    <t>Comerț cu ridicata și cu amănuntul; repararea autovehiculelor</t>
  </si>
  <si>
    <t>Industria prelucrătoare</t>
  </si>
  <si>
    <t>Informații și comunicații</t>
  </si>
  <si>
    <t>Transport și depozitare</t>
  </si>
  <si>
    <t>Producția și furnizarea de energie electrică și termică, gaze, apă caldă și aer condiționat</t>
  </si>
  <si>
    <t xml:space="preserve">Tranzacții imobiliare </t>
  </si>
  <si>
    <t>Agricultura, silvicultura și pescuit</t>
  </si>
  <si>
    <t>Sănătate și asistență socială</t>
  </si>
  <si>
    <t>pe termen scurt</t>
  </si>
  <si>
    <t>pe termen lung</t>
  </si>
  <si>
    <t xml:space="preserve">Datoria externă brută </t>
  </si>
  <si>
    <t xml:space="preserve">Datoria externă publică </t>
  </si>
  <si>
    <t xml:space="preserve">Datoria externă privată  </t>
  </si>
  <si>
    <t>Pe termen scurt</t>
  </si>
  <si>
    <t>Pe termen lung</t>
  </si>
  <si>
    <t>Pe termen scurt**</t>
  </si>
  <si>
    <t>Pe termen lung**</t>
  </si>
  <si>
    <t>** conform maturității originale</t>
  </si>
  <si>
    <t xml:space="preserve">p.p. </t>
  </si>
  <si>
    <t>Ponderea datoriei externe publice în DE brută</t>
  </si>
  <si>
    <t>Ponderea DE pe termen lung în DE brută</t>
  </si>
  <si>
    <t>Ponderea DE pe termen scurt în DE brută</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</si>
  <si>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</si>
  <si>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</si>
  <si>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tragerile noi și rambursările împrumuturilor pe termen lung)</t>
  </si>
  <si>
    <t xml:space="preserve">ani </t>
  </si>
  <si>
    <t>Scadența medie implicită a DE pe termen lung sub formă de împrumuturi (în câți ani va fi achitată datoria, dacă se vor păstra rambursările curente și nu vor fi trageri noi)</t>
  </si>
  <si>
    <t>Serviciul datoriei externe brute</t>
  </si>
  <si>
    <t>Serviciul datoriei externe publice sub formă de împrumuturi, alocări de DST și titluri de angajamente, dintre care:</t>
  </si>
  <si>
    <t xml:space="preserve">Serviciul datoriei de stat externe brute </t>
  </si>
  <si>
    <t>Serviciul datoriei externe sectorului privat sub formă de împrumuturi</t>
  </si>
  <si>
    <t>/ export de bunuri și servicii (%)</t>
  </si>
  <si>
    <t>Alocări de DST</t>
  </si>
  <si>
    <t xml:space="preserve">Alte </t>
  </si>
  <si>
    <t>Administrația publică</t>
  </si>
  <si>
    <t>Datoria pe termen scurt conform maturității originale</t>
  </si>
  <si>
    <t>Alte angajamente de natura datoriei</t>
  </si>
  <si>
    <t>Angajamente pe termen lung scadente timp de un an sau mai puțin</t>
  </si>
  <si>
    <t>din care datoria corporațiilor publice</t>
  </si>
  <si>
    <t>Grupul BM</t>
  </si>
  <si>
    <t>BEI</t>
  </si>
  <si>
    <t xml:space="preserve">FMI </t>
  </si>
  <si>
    <t xml:space="preserve">Datoria de stat directă </t>
  </si>
  <si>
    <t xml:space="preserve">Organisme internaționale </t>
  </si>
  <si>
    <t xml:space="preserve">BERD </t>
  </si>
  <si>
    <t xml:space="preserve">Comisia Europeană </t>
  </si>
  <si>
    <t xml:space="preserve">FIDA </t>
  </si>
  <si>
    <t xml:space="preserve">BDCE </t>
  </si>
  <si>
    <t xml:space="preserve">Relații bilaterale  </t>
  </si>
  <si>
    <t>Franța</t>
  </si>
  <si>
    <t xml:space="preserve">Japonia </t>
  </si>
  <si>
    <t>Canada</t>
  </si>
  <si>
    <t xml:space="preserve">Polonia </t>
  </si>
  <si>
    <t xml:space="preserve">Rusia </t>
  </si>
  <si>
    <t xml:space="preserve">Austria </t>
  </si>
  <si>
    <t xml:space="preserve">SUA </t>
  </si>
  <si>
    <t xml:space="preserve">Germania </t>
  </si>
  <si>
    <t xml:space="preserve">Datoria UAT </t>
  </si>
  <si>
    <t xml:space="preserve">NEFCO </t>
  </si>
  <si>
    <t>Datoria corporaţiilor publice</t>
  </si>
  <si>
    <t>Organisme internaționale</t>
  </si>
  <si>
    <t xml:space="preserve">Alți creditori </t>
  </si>
  <si>
    <t>Datoria privată negarantată de stat</t>
  </si>
  <si>
    <t xml:space="preserve">TOTAL </t>
  </si>
  <si>
    <t>Datoria externă privată</t>
  </si>
  <si>
    <t>Alte angajamente aferente datoriei</t>
  </si>
  <si>
    <t>Societăţi nefinanciare</t>
  </si>
  <si>
    <t>Societăți care acceptă depozite</t>
  </si>
  <si>
    <t>Gospodăriile populaţiei şi IFSLSGP</t>
  </si>
  <si>
    <t xml:space="preserve">CFI </t>
  </si>
  <si>
    <t xml:space="preserve">BCDMN </t>
  </si>
  <si>
    <t>Societăți care acceptă depozite, exclusiv banca centrală</t>
  </si>
  <si>
    <t>Angajamente aferente datoriilor întreprinderilor cu investiții directe față de investitorii lor direcți</t>
  </si>
  <si>
    <t>Conturile internaționale ale Republicii Moldova în trimestrul IV 2024 (date provizorii)</t>
  </si>
  <si>
    <t xml:space="preserve">Diminuarea excedentului balanței serviciilor a fost determinată, în special, de evoluția serviciilor de transport. </t>
  </si>
  <si>
    <t xml:space="preserve">Intrările nete ale activelor financiare au fost determinate, în special, de tranzacțiile de scădere a activelor sub formă de numerar și depozite. Intrările nete ale pasivelor au rezultat din evoluția tranzacțiilor angajamentelor sub formă de împrumuturi și de investiții directe (profit reinvestit). </t>
  </si>
  <si>
    <t>În trimestrul IV 2024, deficitele comerțului cu bunuri cu UE și cu alte țări au crescut comparativ cu perioada similară a anului precedent.</t>
  </si>
  <si>
    <t>Creșterea importului de produse energetice și electricitate, în trimestrul IV 2024, față de perioada similară a anului precedent, a fost determinată de creșterea valorii energiei electrice și gazului natural importate.</t>
  </si>
  <si>
    <t>Poziția investițiilor directe sub formă de participații și acțiuni provenite din UE s-a majorat față de 31.12.2023, iar a celor din CSI și alte țări a scăzut.</t>
  </si>
  <si>
    <t>Conform situației datoriei externe publice la 31.12.2024, principalul instrument de finanțare utilizat de către autoritățile Republicii Moldova a fost împrumuturile, cu o pondere de 91,4 la sută din total.</t>
  </si>
  <si>
    <t>La 31.12.2024, datoria externă privată s-a diminuat comparativ cu finele anului 2023, fiind contractată, preponderent pe termen lung, principalele instrumente fiind împrumuturile și creditele comerciale și avansurile.</t>
  </si>
  <si>
    <t>Principalul creditor ai sectorului privat din cadrul organismelor internaționale a fost BERD.</t>
  </si>
  <si>
    <t>31.03.
2023</t>
  </si>
  <si>
    <t>30.06.
2023</t>
  </si>
  <si>
    <t>30.09.
2023</t>
  </si>
  <si>
    <t>31.12.
2023</t>
  </si>
  <si>
    <t>31.03.
2024*</t>
  </si>
  <si>
    <t>30.06.
2024*</t>
  </si>
  <si>
    <t>30.09.
2024*</t>
  </si>
  <si>
    <t>31.12.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</si>
</sst>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s>
  <fonts count="10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b/>
      <sz val="10"/>
      <color rgb="FFFF0000"/>
      <name val="Cambria"/>
      <family val="1"/>
      <charset val="204"/>
    </font>
    <font>
      <b/>
      <sz val="11"/>
      <color rgb="FF000000"/>
      <name val="Cambria"/>
      <family val="1"/>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8"/>
      <name val="PermianSerifTypeface"/>
      <family val="3"/>
    </font>
    <font>
      <sz val="11"/>
      <name val="Cambria"/>
      <family val="1"/>
    </font>
    <font>
      <sz val="9"/>
      <name val="Cambria"/>
      <family val="1"/>
    </font>
    <font>
      <b/>
      <i/>
      <sz val="9"/>
      <color rgb="FF000000"/>
      <name val="Cambria"/>
      <family val="1"/>
      <charset val="204"/>
    </font>
    <font>
      <i/>
      <sz val="8"/>
      <color rgb="FFFF0000"/>
      <name val="Cambria"/>
      <family val="1"/>
      <charset val="204"/>
    </font>
    <font>
      <b/>
      <sz val="8"/>
      <name val="PermianSerifTypeface"/>
      <family val="3"/>
    </font>
    <font>
      <b/>
      <sz val="8"/>
      <name val="Cambria"/>
      <family val="1"/>
      <charset val="238"/>
    </font>
    <font>
      <b/>
      <sz val="8"/>
      <color theme="1"/>
      <name val="Calibri"/>
      <family val="2"/>
      <charset val="238"/>
      <scheme val="minor"/>
    </font>
    <font>
      <b/>
      <sz val="8"/>
      <color rgb="FF000000"/>
      <name val="PermianSerifTypeface"/>
      <family val="3"/>
    </font>
    <font>
      <sz val="8"/>
      <name val="Calibri Light"/>
      <family val="2"/>
      <charset val="204"/>
      <scheme val="major"/>
    </font>
    <font>
      <sz val="16"/>
      <color theme="1"/>
      <name val="Cambria"/>
      <family val="1"/>
      <charset val="204"/>
    </font>
    <font>
      <b/>
      <sz val="8"/>
      <name val="PermianSerifTypeface"/>
      <family val="3"/>
      <charset val="238"/>
    </font>
    <font>
      <sz val="8"/>
      <name val="PermianSerifTypeface"/>
      <family val="3"/>
      <charset val="238"/>
    </font>
    <font>
      <sz val="8"/>
      <color theme="1"/>
      <name val="PermianSerifTypeface"/>
      <family val="3"/>
    </font>
    <font>
      <b/>
      <sz val="8"/>
      <name val="Cambria"/>
      <family val="1"/>
    </font>
    <font>
      <b/>
      <sz val="11"/>
      <color theme="1"/>
      <name val="Cambria"/>
      <family val="1"/>
    </font>
    <font>
      <sz val="8"/>
      <color theme="1"/>
      <name val="Calibri Light"/>
      <family val="2"/>
      <charset val="204"/>
    </font>
    <font>
      <sz val="8"/>
      <color rgb="FF984806"/>
      <name val="Calibri Light"/>
      <family val="2"/>
      <charset val="204"/>
    </font>
    <font>
      <sz val="8"/>
      <color rgb="FF984806"/>
      <name val="Cambria"/>
      <family val="1"/>
      <charset val="204"/>
    </font>
    <font>
      <b/>
      <sz val="9"/>
      <color rgb="FF000000"/>
      <name val="Cambria"/>
      <family val="1"/>
      <charset val="238"/>
    </font>
    <font>
      <sz val="9"/>
      <color theme="1"/>
      <name val="Cambria"/>
      <family val="1"/>
      <charset val="238"/>
    </font>
    <font>
      <sz val="8"/>
      <color indexed="10"/>
      <name val="Cambria"/>
      <family val="1"/>
      <charset val="204"/>
    </font>
    <font>
      <sz val="8"/>
      <color rgb="FF0070C0"/>
      <name val="Cambria"/>
      <family val="1"/>
      <charset val="204"/>
    </font>
    <font>
      <sz val="8"/>
      <color theme="1"/>
      <name val="Cambria"/>
      <family val="1"/>
    </font>
    <font>
      <sz val="8"/>
      <name val="Cambria"/>
      <family val="1"/>
    </font>
    <font>
      <b/>
      <i/>
      <sz val="8"/>
      <color rgb="FF000000"/>
      <name val="Cambria"/>
      <family val="1"/>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medium">
        <color theme="0"/>
      </left>
      <right/>
      <top style="medium">
        <color rgb="FFFFFFFF"/>
      </top>
      <bottom style="thick">
        <color rgb="FFFFFFFF"/>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style="medium">
        <color theme="0"/>
      </left>
      <right/>
      <top style="thick">
        <color theme="0"/>
      </top>
      <bottom style="thick">
        <color theme="0"/>
      </bottom>
      <diagonal/>
    </border>
    <border>
      <left style="medium">
        <color theme="0"/>
      </left>
      <right/>
      <top style="thick">
        <color rgb="FFFFFFFF"/>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right style="thick">
        <color rgb="FFFFFFFF"/>
      </right>
      <top/>
      <bottom style="thick">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thick">
        <color rgb="FFFFFFFF"/>
      </bottom>
      <diagonal/>
    </border>
    <border>
      <left/>
      <right style="medium">
        <color theme="0"/>
      </right>
      <top style="medium">
        <color rgb="FFFFFFFF"/>
      </top>
      <bottom style="medium">
        <color rgb="FFFFFFFF"/>
      </bottom>
      <diagonal/>
    </border>
    <border>
      <left/>
      <right/>
      <top/>
      <bottom style="thin">
        <color indexed="64"/>
      </bottom>
      <diagonal/>
    </border>
    <border>
      <left style="thin">
        <color theme="0"/>
      </left>
      <right/>
      <top/>
      <bottom style="thick">
        <color theme="0"/>
      </bottom>
      <diagonal/>
    </border>
    <border>
      <left style="thin">
        <color theme="0"/>
      </left>
      <right/>
      <top style="thick">
        <color theme="0"/>
      </top>
      <bottom style="thick">
        <color theme="0"/>
      </bottom>
      <diagonal/>
    </border>
    <border>
      <left style="thin">
        <color theme="0"/>
      </left>
      <right/>
      <top/>
      <bottom style="thin">
        <color theme="0"/>
      </bottom>
      <diagonal/>
    </border>
    <border>
      <left/>
      <right/>
      <top/>
      <bottom style="thin">
        <color theme="0"/>
      </bottom>
      <diagonal/>
    </border>
    <border>
      <left/>
      <right/>
      <top style="thick">
        <color theme="0"/>
      </top>
      <bottom style="thick">
        <color rgb="FFFFFFFF"/>
      </bottom>
      <diagonal/>
    </border>
    <border>
      <left style="medium">
        <color theme="0"/>
      </left>
      <right style="thick">
        <color theme="0"/>
      </right>
      <top style="medium">
        <color theme="0"/>
      </top>
      <bottom style="medium">
        <color theme="0"/>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right style="medium">
        <color rgb="FFFFFFFF"/>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right style="thick">
        <color theme="0"/>
      </right>
      <top/>
      <bottom style="medium">
        <color theme="0"/>
      </bottom>
      <diagonal/>
    </border>
    <border>
      <left style="medium">
        <color theme="0"/>
      </left>
      <right/>
      <top style="thick">
        <color theme="0"/>
      </top>
      <bottom style="medium">
        <color theme="0"/>
      </bottom>
      <diagonal/>
    </border>
    <border>
      <left/>
      <right/>
      <top style="thick">
        <color theme="0"/>
      </top>
      <bottom style="medium">
        <color theme="0"/>
      </bottom>
      <diagonal/>
    </border>
    <border>
      <left/>
      <right style="medium">
        <color theme="0"/>
      </right>
      <top style="thick">
        <color theme="0"/>
      </top>
      <bottom style="medium">
        <color theme="0"/>
      </bottom>
      <diagonal/>
    </border>
    <border>
      <left style="thick">
        <color rgb="FFFFFFFF"/>
      </left>
      <right/>
      <top/>
      <bottom style="thick">
        <color rgb="FFFFFFFF"/>
      </bottom>
      <diagonal/>
    </border>
    <border>
      <left/>
      <right style="medium">
        <color rgb="FFFFFFFF"/>
      </right>
      <top style="thick">
        <color theme="0"/>
      </top>
      <bottom style="medium">
        <color theme="0"/>
      </bottom>
      <diagonal/>
    </border>
    <border>
      <left/>
      <right/>
      <top style="thin">
        <color indexed="64"/>
      </top>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style="medium">
        <color rgb="FFFFFFFF"/>
      </left>
      <right/>
      <top style="thick">
        <color rgb="FFFFFFFF"/>
      </top>
      <bottom/>
      <diagonal/>
    </border>
    <border>
      <left/>
      <right style="thick">
        <color rgb="FFFFFFFF"/>
      </right>
      <top style="thick">
        <color rgb="FFFFFFFF"/>
      </top>
      <bottom style="thick">
        <color rgb="FFFFFFFF"/>
      </bottom>
      <diagonal/>
    </border>
    <border>
      <left/>
      <right style="thick">
        <color rgb="FFFFFFFF"/>
      </right>
      <top style="thick">
        <color rgb="FFFFFFFF"/>
      </top>
      <bottom/>
      <diagonal/>
    </border>
    <border>
      <left/>
      <right style="medium">
        <color theme="0"/>
      </right>
      <top/>
      <bottom style="thick">
        <color rgb="FFFFFFFF"/>
      </bottom>
      <diagonal/>
    </border>
    <border>
      <left style="medium">
        <color rgb="FFFFFFFF"/>
      </left>
      <right/>
      <top style="medium">
        <color rgb="FFFFFFFF"/>
      </top>
      <bottom style="medium">
        <color theme="0"/>
      </bottom>
      <diagonal/>
    </border>
    <border>
      <left/>
      <right/>
      <top style="medium">
        <color rgb="FFFFFFFF"/>
      </top>
      <bottom style="medium">
        <color theme="0"/>
      </bottom>
      <diagonal/>
    </border>
    <border>
      <left/>
      <right style="medium">
        <color theme="0"/>
      </right>
      <top style="medium">
        <color rgb="FFFFFFFF"/>
      </top>
      <bottom style="medium">
        <color theme="0"/>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style="medium">
        <color theme="0"/>
      </left>
      <right style="medium">
        <color theme="0"/>
      </right>
      <top style="medium">
        <color theme="0"/>
      </top>
      <bottom style="medium">
        <color rgb="FFFFFFFF"/>
      </bottom>
      <diagonal/>
    </border>
    <border>
      <left style="medium">
        <color theme="0"/>
      </left>
      <right/>
      <top style="medium">
        <color theme="0"/>
      </top>
      <bottom style="medium">
        <color rgb="FFFFFFFF"/>
      </bottom>
      <diagonal/>
    </border>
    <border>
      <left/>
      <right/>
      <top style="thick">
        <color rgb="FFFFFFFF"/>
      </top>
      <bottom style="medium">
        <color theme="0"/>
      </bottom>
      <diagonal/>
    </border>
    <border>
      <left/>
      <right style="medium">
        <color theme="0"/>
      </right>
      <top style="thick">
        <color rgb="FFFFFFFF"/>
      </top>
      <bottom style="medium">
        <color theme="0"/>
      </bottom>
      <diagonal/>
    </border>
    <border>
      <left style="medium">
        <color theme="0"/>
      </left>
      <right/>
      <top/>
      <bottom style="thick">
        <color rgb="FFFFFFFF"/>
      </bottom>
      <diagonal/>
    </border>
    <border>
      <left style="medium">
        <color theme="0"/>
      </left>
      <right/>
      <top style="thick">
        <color rgb="FFFFFFFF"/>
      </top>
      <bottom style="thick">
        <color rgb="FFFFFFFF"/>
      </bottom>
      <diagonal/>
    </border>
    <border>
      <left/>
      <right style="medium">
        <color theme="0"/>
      </right>
      <top style="thick">
        <color rgb="FFFFFFFF"/>
      </top>
      <bottom style="thick">
        <color rgb="FFFFFFFF"/>
      </bottom>
      <diagonal/>
    </border>
    <border>
      <left style="thick">
        <color rgb="FFFFFFFF"/>
      </left>
      <right/>
      <top/>
      <bottom/>
      <diagonal/>
    </border>
    <border>
      <left/>
      <right style="thick">
        <color rgb="FFFFFFFF"/>
      </right>
      <top/>
      <bottom/>
      <diagonal/>
    </border>
  </borders>
  <cellStyleXfs count="29">
    <xf numFmtId="0" fontId="0" fillId="0" borderId="0"/>
    <xf numFmtId="9" fontId="5" fillId="0" borderId="0" applyFont="0" applyFill="0" applyBorder="0" applyAlignment="0" applyProtection="0"/>
    <xf numFmtId="0" fontId="6" fillId="0" borderId="0"/>
    <xf numFmtId="0" fontId="7" fillId="0" borderId="0"/>
    <xf numFmtId="0" fontId="9" fillId="0" borderId="0"/>
    <xf numFmtId="0" fontId="10" fillId="2" borderId="0" applyNumberFormat="0" applyBorder="0" applyAlignment="0" applyProtection="0"/>
    <xf numFmtId="0" fontId="6" fillId="0" borderId="0"/>
    <xf numFmtId="0" fontId="9" fillId="0" borderId="0"/>
    <xf numFmtId="0" fontId="5" fillId="0" borderId="0"/>
    <xf numFmtId="0" fontId="11" fillId="0" borderId="0"/>
    <xf numFmtId="166" fontId="5" fillId="0" borderId="0" applyFont="0" applyFill="0" applyBorder="0" applyAlignment="0" applyProtection="0"/>
    <xf numFmtId="0" fontId="9"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9" fillId="0" borderId="0"/>
    <xf numFmtId="0" fontId="3" fillId="0" borderId="0"/>
    <xf numFmtId="0" fontId="3" fillId="0" borderId="0"/>
    <xf numFmtId="0" fontId="14" fillId="0" borderId="0" applyNumberFormat="0" applyFill="0" applyBorder="0" applyAlignment="0" applyProtection="0"/>
    <xf numFmtId="0" fontId="15" fillId="0" borderId="0"/>
    <xf numFmtId="9" fontId="2" fillId="0" borderId="0" applyFont="0" applyFill="0" applyBorder="0" applyAlignment="0" applyProtection="0"/>
    <xf numFmtId="0" fontId="9" fillId="0" borderId="0"/>
    <xf numFmtId="0" fontId="1" fillId="0" borderId="0"/>
    <xf numFmtId="0" fontId="9" fillId="0" borderId="0"/>
    <xf numFmtId="0" fontId="11" fillId="0" borderId="0"/>
    <xf numFmtId="0" fontId="9" fillId="0" borderId="0"/>
  </cellStyleXfs>
  <cellXfs count="953">
    <xf numFmtId="0" fontId="0" fillId="0" borderId="0" xfId="0"/>
    <xf numFmtId="0" fontId="17" fillId="0" borderId="1" xfId="0" applyFont="1" applyBorder="1" applyAlignment="1">
      <alignment horizontal="center" vertical="center"/>
    </xf>
    <xf numFmtId="0" fontId="17" fillId="0" borderId="0" xfId="0" applyFont="1" applyAlignment="1">
      <alignment horizontal="left" vertical="center"/>
    </xf>
    <xf numFmtId="0" fontId="17" fillId="0" borderId="0" xfId="0" applyFont="1"/>
    <xf numFmtId="0" fontId="17" fillId="0" borderId="1" xfId="0" applyFont="1" applyBorder="1" applyAlignment="1">
      <alignment vertical="top" wrapText="1"/>
    </xf>
    <xf numFmtId="0" fontId="17" fillId="0" borderId="1" xfId="0" applyFont="1" applyBorder="1" applyAlignment="1">
      <alignment vertical="top"/>
    </xf>
    <xf numFmtId="0" fontId="17" fillId="0" borderId="0" xfId="0" applyFont="1" applyAlignment="1">
      <alignment horizontal="left" vertical="top"/>
    </xf>
    <xf numFmtId="0" fontId="17" fillId="0" borderId="0" xfId="0" applyFont="1" applyAlignment="1">
      <alignment vertical="top"/>
    </xf>
    <xf numFmtId="0" fontId="20" fillId="3" borderId="0" xfId="0" applyFont="1" applyFill="1" applyAlignment="1">
      <alignment vertical="center" wrapText="1"/>
    </xf>
    <xf numFmtId="0" fontId="24" fillId="0" borderId="0" xfId="0" applyFont="1"/>
    <xf numFmtId="0" fontId="24" fillId="0" borderId="0" xfId="19" applyFont="1"/>
    <xf numFmtId="0" fontId="26" fillId="0" borderId="0" xfId="0" applyFont="1" applyAlignment="1">
      <alignment horizontal="left" vertical="center"/>
    </xf>
    <xf numFmtId="0" fontId="30" fillId="0" borderId="0" xfId="0" applyFont="1" applyAlignment="1">
      <alignment horizontal="left" vertical="center"/>
    </xf>
    <xf numFmtId="0" fontId="32" fillId="0" borderId="0" xfId="0" applyFont="1" applyAlignment="1">
      <alignment vertical="top"/>
    </xf>
    <xf numFmtId="0" fontId="34" fillId="0" borderId="0" xfId="0" applyFont="1" applyAlignment="1">
      <alignment vertical="top"/>
    </xf>
    <xf numFmtId="0" fontId="35" fillId="0" borderId="0" xfId="0" applyFont="1" applyAlignment="1">
      <alignment vertical="top"/>
    </xf>
    <xf numFmtId="2" fontId="35" fillId="0" borderId="0" xfId="0" applyNumberFormat="1" applyFont="1" applyAlignment="1">
      <alignment vertical="top"/>
    </xf>
    <xf numFmtId="2" fontId="17" fillId="0" borderId="0" xfId="0" applyNumberFormat="1" applyFont="1" applyAlignment="1">
      <alignment vertical="top"/>
    </xf>
    <xf numFmtId="2" fontId="32" fillId="0" borderId="0" xfId="0" applyNumberFormat="1" applyFont="1" applyAlignment="1">
      <alignment vertical="top"/>
    </xf>
    <xf numFmtId="0" fontId="36" fillId="0" borderId="0" xfId="0" applyFont="1"/>
    <xf numFmtId="0" fontId="34" fillId="0" borderId="0" xfId="0" applyFont="1"/>
    <xf numFmtId="0" fontId="36" fillId="0" borderId="0" xfId="0" applyFont="1" applyAlignment="1">
      <alignment horizontal="left" wrapText="1"/>
    </xf>
    <xf numFmtId="0" fontId="34" fillId="0" borderId="0" xfId="0" applyFont="1" applyAlignment="1">
      <alignment vertical="center" wrapText="1"/>
    </xf>
    <xf numFmtId="168" fontId="37" fillId="0" borderId="0" xfId="0" applyNumberFormat="1" applyFont="1"/>
    <xf numFmtId="168" fontId="38" fillId="0" borderId="0" xfId="0" applyNumberFormat="1" applyFont="1"/>
    <xf numFmtId="168" fontId="17" fillId="0" borderId="0" xfId="0" applyNumberFormat="1" applyFont="1"/>
    <xf numFmtId="168" fontId="34" fillId="0" borderId="0" xfId="0" applyNumberFormat="1" applyFont="1"/>
    <xf numFmtId="2" fontId="34" fillId="0" borderId="0" xfId="0" applyNumberFormat="1" applyFont="1"/>
    <xf numFmtId="0" fontId="39" fillId="0" borderId="0" xfId="0" applyFont="1"/>
    <xf numFmtId="0" fontId="40" fillId="0" borderId="0" xfId="0" applyFont="1" applyAlignment="1">
      <alignment vertical="center"/>
    </xf>
    <xf numFmtId="171" fontId="24" fillId="0" borderId="0" xfId="0" applyNumberFormat="1" applyFont="1"/>
    <xf numFmtId="0" fontId="25" fillId="0" borderId="0" xfId="0" applyFont="1" applyAlignment="1">
      <alignment vertical="center"/>
    </xf>
    <xf numFmtId="0" fontId="28" fillId="0" borderId="1" xfId="19" applyFont="1" applyBorder="1" applyAlignment="1">
      <alignment horizontal="center" vertical="center" wrapText="1"/>
    </xf>
    <xf numFmtId="0" fontId="28" fillId="0" borderId="1" xfId="13" applyFont="1" applyBorder="1" applyAlignment="1">
      <alignment wrapText="1"/>
    </xf>
    <xf numFmtId="0" fontId="40" fillId="0" borderId="0" xfId="19" applyFont="1"/>
    <xf numFmtId="0" fontId="17" fillId="0" borderId="1" xfId="13" applyFont="1" applyBorder="1" applyAlignment="1">
      <alignment wrapText="1"/>
    </xf>
    <xf numFmtId="2" fontId="24" fillId="0" borderId="0" xfId="19" applyNumberFormat="1" applyFont="1"/>
    <xf numFmtId="170" fontId="24" fillId="0" borderId="0" xfId="19" applyNumberFormat="1" applyFont="1"/>
    <xf numFmtId="0" fontId="40" fillId="0" borderId="0" xfId="0" applyFont="1" applyAlignment="1">
      <alignment horizontal="left" vertical="top"/>
    </xf>
    <xf numFmtId="0" fontId="41" fillId="3" borderId="33" xfId="0" applyFont="1" applyFill="1" applyBorder="1" applyAlignment="1">
      <alignment vertical="center" wrapText="1"/>
    </xf>
    <xf numFmtId="170" fontId="24" fillId="0" borderId="0" xfId="0" applyNumberFormat="1" applyFont="1"/>
    <xf numFmtId="0" fontId="45" fillId="0" borderId="0" xfId="13" applyFont="1"/>
    <xf numFmtId="0" fontId="27" fillId="0" borderId="0" xfId="0" applyFont="1" applyAlignment="1">
      <alignment vertical="center" wrapText="1"/>
    </xf>
    <xf numFmtId="0" fontId="36" fillId="0" borderId="0" xfId="0" applyFont="1" applyAlignment="1">
      <alignment wrapText="1"/>
    </xf>
    <xf numFmtId="0" fontId="42" fillId="0" borderId="0" xfId="0" applyFont="1" applyAlignment="1">
      <alignment vertical="center"/>
    </xf>
    <xf numFmtId="0" fontId="17" fillId="0" borderId="0" xfId="13" applyFont="1"/>
    <xf numFmtId="4" fontId="45" fillId="0" borderId="0" xfId="13" applyNumberFormat="1" applyFont="1"/>
    <xf numFmtId="0" fontId="18" fillId="8" borderId="51"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3" borderId="6" xfId="0" applyFont="1" applyFill="1" applyBorder="1" applyAlignment="1">
      <alignment vertical="center" wrapText="1"/>
    </xf>
    <xf numFmtId="0" fontId="20" fillId="3" borderId="6" xfId="0" applyFont="1" applyFill="1" applyBorder="1" applyAlignment="1">
      <alignment horizontal="left" vertical="center" wrapText="1" indent="1"/>
    </xf>
    <xf numFmtId="0" fontId="22" fillId="3" borderId="6" xfId="0" applyFont="1" applyFill="1" applyBorder="1" applyAlignment="1">
      <alignment horizontal="left" vertical="center" wrapText="1" indent="2"/>
    </xf>
    <xf numFmtId="0" fontId="22" fillId="3" borderId="0" xfId="0" applyFont="1" applyFill="1" applyAlignment="1">
      <alignment horizontal="left" vertical="center" wrapText="1" indent="2"/>
    </xf>
    <xf numFmtId="0" fontId="18" fillId="8" borderId="15" xfId="0" applyFont="1" applyFill="1" applyBorder="1" applyAlignment="1">
      <alignment horizontal="center" vertical="center" wrapText="1"/>
    </xf>
    <xf numFmtId="2" fontId="18" fillId="3" borderId="6" xfId="0" applyNumberFormat="1" applyFont="1" applyFill="1" applyBorder="1" applyAlignment="1">
      <alignment horizontal="right" vertical="top" wrapText="1"/>
    </xf>
    <xf numFmtId="0" fontId="46" fillId="0" borderId="1" xfId="0" applyFont="1" applyBorder="1" applyAlignment="1">
      <alignment horizontal="center" vertical="center" wrapText="1"/>
    </xf>
    <xf numFmtId="2" fontId="17" fillId="0" borderId="1" xfId="0" applyNumberFormat="1" applyFont="1" applyBorder="1" applyAlignment="1">
      <alignment vertical="top" wrapText="1"/>
    </xf>
    <xf numFmtId="164" fontId="20" fillId="3" borderId="0" xfId="0" applyNumberFormat="1" applyFont="1" applyFill="1" applyAlignment="1">
      <alignment horizontal="right" vertical="top" wrapText="1"/>
    </xf>
    <xf numFmtId="0" fontId="19" fillId="8" borderId="5" xfId="0" applyFont="1" applyFill="1" applyBorder="1" applyAlignment="1">
      <alignment horizontal="center" vertical="center" wrapText="1"/>
    </xf>
    <xf numFmtId="0" fontId="20" fillId="3" borderId="0" xfId="0" applyFont="1" applyFill="1" applyAlignment="1">
      <alignment horizontal="right" vertical="top" wrapText="1"/>
    </xf>
    <xf numFmtId="0" fontId="18" fillId="3" borderId="5" xfId="0" applyFont="1" applyFill="1" applyBorder="1" applyAlignment="1">
      <alignment vertical="center" wrapText="1"/>
    </xf>
    <xf numFmtId="0" fontId="20" fillId="3" borderId="5" xfId="0" applyFont="1" applyFill="1" applyBorder="1" applyAlignment="1">
      <alignment vertical="center" wrapText="1"/>
    </xf>
    <xf numFmtId="0" fontId="22" fillId="3" borderId="9" xfId="0" applyFont="1" applyFill="1" applyBorder="1" applyAlignment="1">
      <alignment horizontal="left" vertical="center" wrapText="1" indent="1"/>
    </xf>
    <xf numFmtId="0" fontId="24" fillId="0" borderId="0" xfId="4" applyFont="1"/>
    <xf numFmtId="0" fontId="21" fillId="0" borderId="0" xfId="0" applyFont="1"/>
    <xf numFmtId="0" fontId="21" fillId="4" borderId="0" xfId="0" applyFont="1" applyFill="1" applyAlignment="1">
      <alignment vertical="top"/>
    </xf>
    <xf numFmtId="0" fontId="21" fillId="0" borderId="0" xfId="4" applyFont="1"/>
    <xf numFmtId="0" fontId="24" fillId="0" borderId="0" xfId="4" applyFont="1" applyAlignment="1">
      <alignment horizontal="left"/>
    </xf>
    <xf numFmtId="0" fontId="21" fillId="8" borderId="9" xfId="0" applyFont="1" applyFill="1" applyBorder="1"/>
    <xf numFmtId="0" fontId="21" fillId="8" borderId="9" xfId="0" applyFont="1" applyFill="1" applyBorder="1" applyAlignment="1">
      <alignment vertical="center" wrapText="1"/>
    </xf>
    <xf numFmtId="0" fontId="51" fillId="0" borderId="0" xfId="0" applyFont="1" applyAlignment="1">
      <alignment horizontal="left" vertical="center"/>
    </xf>
    <xf numFmtId="0" fontId="48" fillId="0" borderId="1" xfId="0" applyFont="1" applyBorder="1" applyAlignment="1">
      <alignment vertical="top" wrapText="1"/>
    </xf>
    <xf numFmtId="0" fontId="47" fillId="0" borderId="0" xfId="0" applyFont="1" applyAlignment="1">
      <alignment vertical="center" wrapText="1"/>
    </xf>
    <xf numFmtId="0" fontId="50" fillId="0" borderId="0" xfId="0" applyFont="1" applyAlignment="1">
      <alignment vertical="center"/>
    </xf>
    <xf numFmtId="0" fontId="48" fillId="0" borderId="0" xfId="0" applyFont="1"/>
    <xf numFmtId="0" fontId="48" fillId="0" borderId="1" xfId="0" applyFont="1" applyBorder="1" applyAlignment="1">
      <alignment wrapText="1"/>
    </xf>
    <xf numFmtId="0" fontId="48" fillId="0" borderId="1" xfId="0" applyFont="1" applyBorder="1"/>
    <xf numFmtId="0" fontId="46" fillId="4" borderId="1" xfId="18" applyFont="1" applyFill="1" applyBorder="1" applyAlignment="1">
      <alignment horizontal="center" vertical="center" wrapText="1"/>
    </xf>
    <xf numFmtId="2" fontId="21" fillId="0" borderId="0" xfId="0" applyNumberFormat="1" applyFont="1"/>
    <xf numFmtId="0" fontId="23" fillId="0" borderId="0" xfId="0" applyFont="1" applyAlignment="1">
      <alignment vertical="center"/>
    </xf>
    <xf numFmtId="0" fontId="21" fillId="0" borderId="0" xfId="0" applyFont="1" applyAlignment="1">
      <alignment vertical="top"/>
    </xf>
    <xf numFmtId="0" fontId="21" fillId="4" borderId="0" xfId="0" applyFont="1" applyFill="1" applyAlignment="1">
      <alignment horizontal="left" vertical="top" wrapText="1"/>
    </xf>
    <xf numFmtId="0" fontId="21" fillId="4" borderId="0" xfId="0" applyFont="1" applyFill="1"/>
    <xf numFmtId="0" fontId="21" fillId="4" borderId="0" xfId="0" applyFont="1" applyFill="1" applyAlignment="1">
      <alignment horizontal="right" vertical="top"/>
    </xf>
    <xf numFmtId="0" fontId="21" fillId="4" borderId="0" xfId="0" applyFont="1" applyFill="1" applyAlignment="1">
      <alignment horizontal="center"/>
    </xf>
    <xf numFmtId="0" fontId="48" fillId="4" borderId="2" xfId="18" applyFont="1" applyFill="1" applyBorder="1" applyAlignment="1">
      <alignment vertical="top" wrapText="1"/>
    </xf>
    <xf numFmtId="0" fontId="48" fillId="4" borderId="21" xfId="18" applyFont="1" applyFill="1" applyBorder="1" applyAlignment="1">
      <alignment vertical="top" wrapText="1"/>
    </xf>
    <xf numFmtId="0" fontId="48" fillId="0" borderId="0" xfId="0" applyFont="1" applyAlignment="1">
      <alignment vertical="top" wrapText="1"/>
    </xf>
    <xf numFmtId="0" fontId="22" fillId="0" borderId="0" xfId="0" applyFont="1" applyAlignment="1">
      <alignment vertical="center"/>
    </xf>
    <xf numFmtId="0" fontId="48" fillId="0" borderId="1" xfId="4" applyFont="1" applyBorder="1" applyAlignment="1">
      <alignment wrapText="1"/>
    </xf>
    <xf numFmtId="4" fontId="21" fillId="0" borderId="0" xfId="4" applyNumberFormat="1" applyFont="1"/>
    <xf numFmtId="0" fontId="21" fillId="8" borderId="5" xfId="0" applyFont="1" applyFill="1" applyBorder="1" applyAlignment="1">
      <alignment vertical="center" wrapText="1"/>
    </xf>
    <xf numFmtId="0" fontId="48" fillId="0" borderId="1" xfId="4" applyFont="1" applyBorder="1" applyAlignment="1">
      <alignment horizontal="center" vertical="center" wrapText="1"/>
    </xf>
    <xf numFmtId="0" fontId="48" fillId="0" borderId="1" xfId="4" applyFont="1" applyBorder="1" applyAlignment="1">
      <alignment horizontal="left" vertical="top" wrapText="1"/>
    </xf>
    <xf numFmtId="4" fontId="48" fillId="0" borderId="1" xfId="4" applyNumberFormat="1" applyFont="1" applyBorder="1" applyAlignment="1">
      <alignment horizontal="right" vertical="top" wrapText="1"/>
    </xf>
    <xf numFmtId="0" fontId="18" fillId="3" borderId="0" xfId="0" applyFont="1" applyFill="1" applyAlignment="1">
      <alignment vertical="center" wrapText="1"/>
    </xf>
    <xf numFmtId="0" fontId="22" fillId="3" borderId="6" xfId="0" applyFont="1" applyFill="1" applyBorder="1" applyAlignment="1">
      <alignment horizontal="left" vertical="center" wrapText="1" indent="1"/>
    </xf>
    <xf numFmtId="0" fontId="20" fillId="3" borderId="6" xfId="0" applyFont="1" applyFill="1" applyBorder="1" applyAlignment="1">
      <alignment horizontal="left" vertical="center" wrapText="1" indent="2"/>
    </xf>
    <xf numFmtId="168" fontId="48" fillId="0" borderId="1" xfId="1" applyNumberFormat="1" applyFont="1" applyBorder="1" applyAlignment="1">
      <alignment horizontal="right" vertical="top" wrapText="1"/>
    </xf>
    <xf numFmtId="0" fontId="40" fillId="0" borderId="0" xfId="0" applyFont="1" applyAlignment="1">
      <alignment horizontal="left" vertical="top" wrapText="1"/>
    </xf>
    <xf numFmtId="0" fontId="53" fillId="0" borderId="0" xfId="0" applyFont="1"/>
    <xf numFmtId="0" fontId="54" fillId="0" borderId="0" xfId="0" applyFont="1"/>
    <xf numFmtId="0" fontId="53" fillId="7" borderId="0" xfId="0" applyFont="1" applyFill="1"/>
    <xf numFmtId="0" fontId="53" fillId="7" borderId="0" xfId="13" applyFont="1" applyFill="1"/>
    <xf numFmtId="0" fontId="53" fillId="0" borderId="0" xfId="13" applyFont="1"/>
    <xf numFmtId="0" fontId="55" fillId="0" borderId="0" xfId="19" applyFont="1"/>
    <xf numFmtId="0" fontId="56" fillId="0" borderId="0" xfId="0" applyFont="1"/>
    <xf numFmtId="0" fontId="56" fillId="0" borderId="0" xfId="4" applyFont="1" applyAlignment="1">
      <alignment vertical="center"/>
    </xf>
    <xf numFmtId="0" fontId="21" fillId="3" borderId="58" xfId="0" applyFont="1" applyFill="1" applyBorder="1" applyAlignment="1">
      <alignment vertical="center" wrapText="1"/>
    </xf>
    <xf numFmtId="0" fontId="18" fillId="3" borderId="59" xfId="0" applyFont="1" applyFill="1" applyBorder="1" applyAlignment="1">
      <alignment vertical="center" wrapText="1"/>
    </xf>
    <xf numFmtId="4" fontId="24" fillId="0" borderId="0" xfId="0" applyNumberFormat="1" applyFont="1"/>
    <xf numFmtId="0" fontId="41" fillId="3" borderId="35" xfId="0" applyFont="1" applyFill="1" applyBorder="1" applyAlignment="1">
      <alignment vertical="center" wrapText="1"/>
    </xf>
    <xf numFmtId="0" fontId="43" fillId="3" borderId="35" xfId="0" applyFont="1" applyFill="1" applyBorder="1" applyAlignment="1">
      <alignment horizontal="left" vertical="center" wrapText="1" indent="1"/>
    </xf>
    <xf numFmtId="0" fontId="43" fillId="0" borderId="0" xfId="0" applyFont="1" applyAlignment="1">
      <alignment vertical="center"/>
    </xf>
    <xf numFmtId="0" fontId="24" fillId="0" borderId="0" xfId="25" applyFont="1"/>
    <xf numFmtId="0" fontId="40" fillId="0" borderId="0" xfId="25" applyFont="1" applyAlignment="1">
      <alignment horizontal="center"/>
    </xf>
    <xf numFmtId="0" fontId="37" fillId="0" borderId="62" xfId="25" applyFont="1" applyBorder="1"/>
    <xf numFmtId="0" fontId="41" fillId="0" borderId="62" xfId="25" applyFont="1" applyBorder="1" applyAlignment="1">
      <alignment horizontal="center"/>
    </xf>
    <xf numFmtId="0" fontId="41" fillId="0" borderId="62" xfId="25" applyFont="1" applyBorder="1" applyAlignment="1">
      <alignment horizontal="left" wrapText="1"/>
    </xf>
    <xf numFmtId="0" fontId="37" fillId="0" borderId="62" xfId="25" applyFont="1" applyBorder="1" applyAlignment="1">
      <alignment wrapText="1"/>
    </xf>
    <xf numFmtId="0" fontId="59" fillId="0" borderId="0" xfId="0" applyFont="1" applyAlignment="1">
      <alignment vertical="center"/>
    </xf>
    <xf numFmtId="0" fontId="41" fillId="7" borderId="50" xfId="0" applyFont="1" applyFill="1" applyBorder="1" applyAlignment="1">
      <alignment horizontal="center" vertical="center" wrapText="1"/>
    </xf>
    <xf numFmtId="0" fontId="41" fillId="3" borderId="37" xfId="0" applyFont="1" applyFill="1" applyBorder="1" applyAlignment="1">
      <alignment vertical="center" wrapText="1"/>
    </xf>
    <xf numFmtId="164" fontId="41" fillId="3" borderId="37" xfId="0" applyNumberFormat="1" applyFont="1" applyFill="1" applyBorder="1" applyAlignment="1">
      <alignment horizontal="right" vertical="top" wrapText="1"/>
    </xf>
    <xf numFmtId="164" fontId="24" fillId="0" borderId="0" xfId="0" applyNumberFormat="1" applyFont="1"/>
    <xf numFmtId="164" fontId="41" fillId="3" borderId="35" xfId="0" applyNumberFormat="1" applyFont="1" applyFill="1" applyBorder="1" applyAlignment="1">
      <alignment horizontal="right" vertical="top" wrapText="1"/>
    </xf>
    <xf numFmtId="164" fontId="37" fillId="3" borderId="35" xfId="0" applyNumberFormat="1" applyFont="1" applyFill="1" applyBorder="1" applyAlignment="1">
      <alignment horizontal="right" vertical="top" wrapText="1"/>
    </xf>
    <xf numFmtId="164" fontId="43" fillId="3" borderId="35" xfId="0" applyNumberFormat="1" applyFont="1" applyFill="1" applyBorder="1" applyAlignment="1">
      <alignment horizontal="right" vertical="top" wrapText="1"/>
    </xf>
    <xf numFmtId="164" fontId="42" fillId="3" borderId="35" xfId="0" applyNumberFormat="1" applyFont="1" applyFill="1" applyBorder="1" applyAlignment="1">
      <alignment horizontal="right" vertical="top" wrapText="1"/>
    </xf>
    <xf numFmtId="0" fontId="52" fillId="0" borderId="0" xfId="0" applyFont="1" applyAlignment="1">
      <alignment horizontal="left" vertical="center"/>
    </xf>
    <xf numFmtId="0" fontId="29" fillId="0" borderId="0" xfId="0" applyFont="1"/>
    <xf numFmtId="0" fontId="61" fillId="0" borderId="0" xfId="9" applyFont="1"/>
    <xf numFmtId="2" fontId="61" fillId="0" borderId="0" xfId="9" applyNumberFormat="1" applyFont="1"/>
    <xf numFmtId="0" fontId="42" fillId="0" borderId="0" xfId="0" applyFont="1" applyAlignment="1">
      <alignment wrapText="1"/>
    </xf>
    <xf numFmtId="0" fontId="62" fillId="0" borderId="1" xfId="9" applyFont="1" applyBorder="1" applyAlignment="1">
      <alignment horizontal="left" vertical="top" wrapText="1"/>
    </xf>
    <xf numFmtId="0" fontId="63" fillId="0" borderId="1" xfId="9" applyFont="1" applyBorder="1" applyAlignment="1">
      <alignment horizontal="left" vertical="top" wrapText="1" indent="1"/>
    </xf>
    <xf numFmtId="0" fontId="64" fillId="10" borderId="0" xfId="0" applyFont="1" applyFill="1" applyAlignment="1">
      <alignment horizontal="left"/>
    </xf>
    <xf numFmtId="0" fontId="64" fillId="10" borderId="0" xfId="0" applyFont="1" applyFill="1"/>
    <xf numFmtId="0" fontId="64" fillId="10" borderId="0" xfId="0" applyFont="1" applyFill="1" applyAlignment="1">
      <alignment horizontal="center" vertical="center" wrapText="1"/>
    </xf>
    <xf numFmtId="0" fontId="60" fillId="6" borderId="0" xfId="0" applyFont="1" applyFill="1" applyAlignment="1">
      <alignment horizontal="left"/>
    </xf>
    <xf numFmtId="0" fontId="32" fillId="0" borderId="0" xfId="0" applyFont="1"/>
    <xf numFmtId="0" fontId="24" fillId="0" borderId="0" xfId="0" applyFont="1" applyAlignment="1">
      <alignment horizontal="left"/>
    </xf>
    <xf numFmtId="0" fontId="24" fillId="0" borderId="0" xfId="0" applyFont="1" applyAlignment="1">
      <alignment vertical="top"/>
    </xf>
    <xf numFmtId="0" fontId="36" fillId="0" borderId="0" xfId="0" applyFont="1" applyAlignment="1">
      <alignment vertical="top"/>
    </xf>
    <xf numFmtId="0" fontId="28" fillId="0" borderId="1" xfId="8" applyFont="1" applyBorder="1" applyAlignment="1">
      <alignment horizontal="center" vertical="center" wrapText="1"/>
    </xf>
    <xf numFmtId="0" fontId="17" fillId="0" borderId="1" xfId="11" applyFont="1" applyBorder="1" applyAlignment="1">
      <alignment horizontal="left" vertical="top" wrapText="1" indent="1"/>
    </xf>
    <xf numFmtId="4" fontId="17" fillId="0" borderId="1" xfId="0" applyNumberFormat="1" applyFont="1" applyBorder="1" applyAlignment="1">
      <alignment horizontal="right" vertical="top"/>
    </xf>
    <xf numFmtId="0" fontId="28" fillId="0" borderId="1" xfId="11" applyFont="1" applyBorder="1" applyAlignment="1">
      <alignment vertical="top" wrapText="1"/>
    </xf>
    <xf numFmtId="0" fontId="33" fillId="0" borderId="0" xfId="0" applyFont="1" applyAlignment="1">
      <alignment vertical="top"/>
    </xf>
    <xf numFmtId="0" fontId="28" fillId="0" borderId="1" xfId="0" applyFont="1" applyBorder="1" applyAlignment="1">
      <alignment horizontal="center"/>
    </xf>
    <xf numFmtId="0" fontId="28" fillId="0" borderId="1" xfId="0" applyFont="1" applyBorder="1" applyAlignment="1">
      <alignment vertical="top" wrapText="1"/>
    </xf>
    <xf numFmtId="0" fontId="17" fillId="0" borderId="1" xfId="0" applyFont="1" applyBorder="1" applyAlignment="1">
      <alignment horizontal="left" vertical="top" wrapText="1"/>
    </xf>
    <xf numFmtId="2" fontId="24" fillId="0" borderId="0" xfId="0" applyNumberFormat="1" applyFont="1"/>
    <xf numFmtId="0" fontId="19" fillId="8" borderId="0" xfId="0" applyFont="1" applyFill="1" applyAlignment="1">
      <alignment horizontal="center" vertical="center" wrapText="1"/>
    </xf>
    <xf numFmtId="0" fontId="18" fillId="7" borderId="12" xfId="0" applyFont="1" applyFill="1" applyBorder="1" applyAlignment="1">
      <alignment horizontal="center" vertical="center" wrapText="1"/>
    </xf>
    <xf numFmtId="0" fontId="41" fillId="7" borderId="31" xfId="0" applyFont="1" applyFill="1" applyBorder="1" applyAlignment="1">
      <alignment horizontal="center" vertical="center" wrapText="1"/>
    </xf>
    <xf numFmtId="0" fontId="44" fillId="0" borderId="0" xfId="0" applyFont="1"/>
    <xf numFmtId="0" fontId="37" fillId="3" borderId="35" xfId="0" applyFont="1" applyFill="1" applyBorder="1" applyAlignment="1">
      <alignment horizontal="left" vertical="center" wrapText="1" indent="2"/>
    </xf>
    <xf numFmtId="0" fontId="41" fillId="7" borderId="6" xfId="0" applyFont="1" applyFill="1" applyBorder="1" applyAlignment="1">
      <alignment vertical="center" wrapText="1"/>
    </xf>
    <xf numFmtId="0" fontId="41" fillId="7" borderId="6" xfId="0" applyFont="1" applyFill="1" applyBorder="1" applyAlignment="1">
      <alignment horizontal="center" vertical="center" wrapText="1"/>
    </xf>
    <xf numFmtId="0" fontId="29" fillId="0" borderId="0" xfId="0" applyFont="1" applyAlignment="1">
      <alignment vertical="center"/>
    </xf>
    <xf numFmtId="0" fontId="24" fillId="0" borderId="0" xfId="20" applyFont="1"/>
    <xf numFmtId="0" fontId="24" fillId="0" borderId="0" xfId="20" applyFont="1" applyAlignment="1">
      <alignment vertical="top"/>
    </xf>
    <xf numFmtId="0" fontId="36" fillId="0" borderId="0" xfId="0" applyFont="1" applyAlignment="1">
      <alignment horizontal="left" vertical="top" wrapText="1"/>
    </xf>
    <xf numFmtId="0" fontId="40" fillId="0" borderId="0" xfId="20" applyFont="1"/>
    <xf numFmtId="0" fontId="24" fillId="0" borderId="0" xfId="20" applyFont="1" applyProtection="1">
      <protection locked="0"/>
    </xf>
    <xf numFmtId="0" fontId="28" fillId="0" borderId="1" xfId="4" applyFont="1" applyBorder="1" applyAlignment="1">
      <alignment horizontal="center"/>
    </xf>
    <xf numFmtId="0" fontId="17" fillId="4" borderId="1" xfId="15" applyFont="1" applyFill="1" applyBorder="1" applyAlignment="1">
      <alignment wrapText="1"/>
    </xf>
    <xf numFmtId="0" fontId="24" fillId="0" borderId="0" xfId="20" applyFont="1" applyAlignment="1">
      <alignment horizontal="right" vertical="top"/>
    </xf>
    <xf numFmtId="4" fontId="17" fillId="4" borderId="0" xfId="14" applyNumberFormat="1" applyFont="1" applyFill="1"/>
    <xf numFmtId="0" fontId="45" fillId="0" borderId="0" xfId="13" applyFont="1" applyAlignment="1">
      <alignment wrapText="1"/>
    </xf>
    <xf numFmtId="0" fontId="17" fillId="0" borderId="0" xfId="13" applyFont="1" applyAlignment="1">
      <alignment wrapText="1"/>
    </xf>
    <xf numFmtId="0" fontId="17" fillId="0" borderId="2" xfId="13" applyFont="1" applyBorder="1" applyAlignment="1">
      <alignment wrapText="1"/>
    </xf>
    <xf numFmtId="0" fontId="65" fillId="0" borderId="0" xfId="21" applyFont="1" applyAlignment="1">
      <alignment vertical="center"/>
    </xf>
    <xf numFmtId="0" fontId="48" fillId="0" borderId="0" xfId="22" applyFont="1"/>
    <xf numFmtId="4" fontId="24" fillId="0" borderId="0" xfId="11" applyNumberFormat="1" applyFont="1" applyAlignment="1">
      <alignment horizontal="right"/>
    </xf>
    <xf numFmtId="4" fontId="36" fillId="0" borderId="0" xfId="11" applyNumberFormat="1" applyFont="1"/>
    <xf numFmtId="4" fontId="66" fillId="0" borderId="0" xfId="21" applyNumberFormat="1" applyFont="1"/>
    <xf numFmtId="0" fontId="67" fillId="0" borderId="0" xfId="21" applyFont="1"/>
    <xf numFmtId="0" fontId="17" fillId="0" borderId="1" xfId="22" applyFont="1" applyBorder="1"/>
    <xf numFmtId="0" fontId="17" fillId="0" borderId="1" xfId="22" applyFont="1" applyBorder="1" applyAlignment="1">
      <alignment wrapText="1"/>
    </xf>
    <xf numFmtId="2" fontId="28" fillId="0" borderId="0" xfId="13" applyNumberFormat="1" applyFont="1"/>
    <xf numFmtId="0" fontId="28" fillId="0" borderId="0" xfId="13" applyFont="1" applyAlignment="1">
      <alignment horizontal="center"/>
    </xf>
    <xf numFmtId="0" fontId="17" fillId="0" borderId="1" xfId="13" applyFont="1" applyBorder="1" applyAlignment="1">
      <alignment vertical="center" wrapText="1"/>
    </xf>
    <xf numFmtId="2" fontId="17" fillId="0" borderId="0" xfId="13" applyNumberFormat="1" applyFont="1" applyAlignment="1">
      <alignment horizontal="right"/>
    </xf>
    <xf numFmtId="4" fontId="17" fillId="0" borderId="0" xfId="13" applyNumberFormat="1" applyFont="1" applyAlignment="1">
      <alignment horizontal="right"/>
    </xf>
    <xf numFmtId="4" fontId="34" fillId="0" borderId="0" xfId="4" applyNumberFormat="1" applyFont="1"/>
    <xf numFmtId="4" fontId="34" fillId="0" borderId="0" xfId="4" applyNumberFormat="1" applyFont="1" applyProtection="1">
      <protection locked="0"/>
    </xf>
    <xf numFmtId="0" fontId="42" fillId="0" borderId="0" xfId="13" applyFont="1" applyAlignment="1">
      <alignment vertical="center" wrapText="1"/>
    </xf>
    <xf numFmtId="4" fontId="39" fillId="0" borderId="0" xfId="4" applyNumberFormat="1" applyFont="1" applyAlignment="1">
      <alignment horizontal="center"/>
    </xf>
    <xf numFmtId="4" fontId="17" fillId="0" borderId="1" xfId="13" applyNumberFormat="1" applyFont="1" applyBorder="1" applyAlignment="1">
      <alignment wrapText="1"/>
    </xf>
    <xf numFmtId="3" fontId="33" fillId="0" borderId="0" xfId="4" applyNumberFormat="1" applyFont="1" applyAlignment="1">
      <alignment horizontal="left"/>
    </xf>
    <xf numFmtId="4" fontId="38" fillId="0" borderId="0" xfId="13" applyNumberFormat="1" applyFont="1"/>
    <xf numFmtId="4" fontId="37" fillId="0" borderId="0" xfId="13" applyNumberFormat="1" applyFont="1"/>
    <xf numFmtId="0" fontId="25" fillId="0" borderId="0" xfId="0" applyFont="1" applyAlignment="1">
      <alignment vertical="top"/>
    </xf>
    <xf numFmtId="0" fontId="27" fillId="0" borderId="0" xfId="0" applyFont="1"/>
    <xf numFmtId="0" fontId="69" fillId="0" borderId="0" xfId="0" applyFont="1"/>
    <xf numFmtId="0" fontId="27" fillId="0" borderId="0" xfId="0" applyFont="1" applyAlignment="1">
      <alignment wrapText="1"/>
    </xf>
    <xf numFmtId="0" fontId="45" fillId="0" borderId="0" xfId="0" applyFont="1" applyAlignment="1">
      <alignment vertical="center"/>
    </xf>
    <xf numFmtId="0" fontId="41" fillId="3" borderId="0" xfId="0" applyFont="1" applyFill="1" applyAlignment="1">
      <alignment vertical="center" wrapText="1"/>
    </xf>
    <xf numFmtId="0" fontId="37" fillId="3" borderId="30" xfId="0" applyFont="1" applyFill="1" applyBorder="1" applyAlignment="1">
      <alignment vertical="center" wrapText="1"/>
    </xf>
    <xf numFmtId="0" fontId="17" fillId="0" borderId="0" xfId="12" applyFont="1"/>
    <xf numFmtId="164" fontId="17" fillId="0" borderId="0" xfId="12" applyNumberFormat="1" applyFont="1"/>
    <xf numFmtId="0" fontId="28" fillId="0" borderId="1" xfId="0" applyFont="1" applyBorder="1" applyAlignment="1">
      <alignment horizontal="left" vertical="top" wrapText="1"/>
    </xf>
    <xf numFmtId="4" fontId="17" fillId="0" borderId="0" xfId="12" applyNumberFormat="1" applyFont="1"/>
    <xf numFmtId="0" fontId="17" fillId="0" borderId="0" xfId="12" applyFont="1" applyAlignment="1">
      <alignment wrapText="1"/>
    </xf>
    <xf numFmtId="171" fontId="17" fillId="0" borderId="0" xfId="12" applyNumberFormat="1" applyFont="1"/>
    <xf numFmtId="2" fontId="17" fillId="0" borderId="0" xfId="12" applyNumberFormat="1" applyFont="1"/>
    <xf numFmtId="0" fontId="34" fillId="0" borderId="0" xfId="12" applyFont="1"/>
    <xf numFmtId="0" fontId="27" fillId="0" borderId="0" xfId="0" applyFont="1" applyAlignment="1">
      <alignment vertical="top"/>
    </xf>
    <xf numFmtId="0" fontId="27" fillId="0" borderId="0" xfId="2" applyFont="1" applyAlignment="1">
      <alignment vertical="top" wrapText="1"/>
    </xf>
    <xf numFmtId="0" fontId="27" fillId="0" borderId="0" xfId="2" applyFont="1" applyAlignment="1">
      <alignment vertical="center"/>
    </xf>
    <xf numFmtId="0" fontId="46" fillId="0" borderId="0" xfId="13" applyFont="1"/>
    <xf numFmtId="0" fontId="17" fillId="0" borderId="1" xfId="13" applyFont="1" applyBorder="1" applyAlignment="1">
      <alignment horizontal="left" vertical="center" wrapText="1"/>
    </xf>
    <xf numFmtId="0" fontId="58" fillId="0" borderId="0" xfId="0" applyFont="1"/>
    <xf numFmtId="0" fontId="40" fillId="0" borderId="0" xfId="0" applyFont="1"/>
    <xf numFmtId="0" fontId="68" fillId="0" borderId="0" xfId="0" applyFont="1" applyAlignment="1">
      <alignment horizontal="left" vertical="top" wrapText="1"/>
    </xf>
    <xf numFmtId="0" fontId="45" fillId="0" borderId="0" xfId="2" applyFont="1"/>
    <xf numFmtId="0" fontId="24" fillId="0" borderId="0" xfId="2" applyFont="1" applyAlignment="1">
      <alignment horizontal="left" vertical="top"/>
    </xf>
    <xf numFmtId="0" fontId="68" fillId="0" borderId="0" xfId="2" applyFont="1"/>
    <xf numFmtId="0" fontId="36" fillId="0" borderId="0" xfId="2" applyFont="1"/>
    <xf numFmtId="0" fontId="27" fillId="0" borderId="0" xfId="2" applyFont="1"/>
    <xf numFmtId="0" fontId="31" fillId="0" borderId="0" xfId="2" applyFont="1"/>
    <xf numFmtId="0" fontId="33" fillId="0" borderId="0" xfId="0" applyFont="1" applyAlignment="1">
      <alignment horizontal="left" vertical="center"/>
    </xf>
    <xf numFmtId="0" fontId="17" fillId="0" borderId="1" xfId="2" applyFont="1" applyBorder="1"/>
    <xf numFmtId="0" fontId="17" fillId="0" borderId="1" xfId="2" applyFont="1" applyBorder="1" applyAlignment="1">
      <alignment wrapText="1"/>
    </xf>
    <xf numFmtId="0" fontId="70" fillId="0" borderId="0" xfId="0" applyFont="1"/>
    <xf numFmtId="0" fontId="44" fillId="0" borderId="0" xfId="9" applyFont="1"/>
    <xf numFmtId="0" fontId="35" fillId="0" borderId="0" xfId="13" applyFont="1"/>
    <xf numFmtId="2" fontId="20" fillId="3" borderId="7" xfId="0" applyNumberFormat="1" applyFont="1" applyFill="1" applyBorder="1" applyAlignment="1">
      <alignment horizontal="right" vertical="top" wrapText="1"/>
    </xf>
    <xf numFmtId="164" fontId="18" fillId="3" borderId="7" xfId="0" applyNumberFormat="1" applyFont="1" applyFill="1" applyBorder="1" applyAlignment="1">
      <alignment horizontal="right" vertical="top" wrapText="1"/>
    </xf>
    <xf numFmtId="164" fontId="20" fillId="3" borderId="7" xfId="0" applyNumberFormat="1" applyFont="1" applyFill="1" applyBorder="1" applyAlignment="1">
      <alignment horizontal="right" vertical="top" wrapText="1"/>
    </xf>
    <xf numFmtId="0" fontId="27" fillId="0" borderId="0" xfId="0" applyFont="1" applyAlignment="1">
      <alignment vertical="center"/>
    </xf>
    <xf numFmtId="0" fontId="45" fillId="0" borderId="0" xfId="4" applyFont="1"/>
    <xf numFmtId="0" fontId="29" fillId="0" borderId="0" xfId="4" applyFont="1" applyAlignment="1">
      <alignment horizontal="left" vertical="top"/>
    </xf>
    <xf numFmtId="3" fontId="44" fillId="0" borderId="0" xfId="0" applyNumberFormat="1" applyFont="1"/>
    <xf numFmtId="0" fontId="40" fillId="0" borderId="0" xfId="4" applyFont="1" applyAlignment="1">
      <alignment horizontal="left" vertical="top"/>
    </xf>
    <xf numFmtId="0" fontId="27" fillId="0" borderId="0" xfId="4" applyFont="1"/>
    <xf numFmtId="0" fontId="45" fillId="0" borderId="0" xfId="4" applyFont="1" applyProtection="1">
      <protection locked="0"/>
    </xf>
    <xf numFmtId="0" fontId="28" fillId="0" borderId="1" xfId="4" applyFont="1" applyBorder="1" applyAlignment="1">
      <alignment horizontal="center" vertical="center"/>
    </xf>
    <xf numFmtId="0" fontId="17" fillId="0" borderId="1" xfId="4" applyFont="1" applyBorder="1" applyAlignment="1">
      <alignment wrapText="1"/>
    </xf>
    <xf numFmtId="164" fontId="17" fillId="0" borderId="1" xfId="5" applyNumberFormat="1" applyFont="1" applyFill="1" applyBorder="1" applyAlignment="1">
      <alignment horizontal="right" vertical="top" wrapText="1"/>
    </xf>
    <xf numFmtId="164" fontId="45" fillId="0" borderId="0" xfId="4" applyNumberFormat="1" applyFont="1"/>
    <xf numFmtId="0" fontId="17" fillId="0" borderId="3" xfId="4" applyFont="1" applyBorder="1"/>
    <xf numFmtId="0" fontId="17" fillId="0" borderId="0" xfId="4" applyFont="1"/>
    <xf numFmtId="0" fontId="17" fillId="0" borderId="1" xfId="4" applyFont="1" applyBorder="1" applyAlignment="1">
      <alignment horizontal="center"/>
    </xf>
    <xf numFmtId="0" fontId="17" fillId="0" borderId="1" xfId="0" applyFont="1" applyBorder="1" applyAlignment="1">
      <alignment wrapText="1"/>
    </xf>
    <xf numFmtId="0" fontId="58" fillId="0" borderId="0" xfId="0" applyFont="1" applyAlignment="1">
      <alignment vertical="top"/>
    </xf>
    <xf numFmtId="0" fontId="42" fillId="0" borderId="0" xfId="0" applyFont="1" applyAlignment="1">
      <alignment horizontal="left" vertical="center" wrapText="1"/>
    </xf>
    <xf numFmtId="0" fontId="18" fillId="8" borderId="26" xfId="0" applyFont="1" applyFill="1" applyBorder="1" applyAlignment="1">
      <alignment horizontal="center" vertical="center" wrapText="1"/>
    </xf>
    <xf numFmtId="164" fontId="41" fillId="3" borderId="0" xfId="0" applyNumberFormat="1" applyFont="1" applyFill="1" applyAlignment="1">
      <alignment vertical="top" wrapText="1"/>
    </xf>
    <xf numFmtId="164" fontId="41" fillId="3" borderId="73" xfId="0" applyNumberFormat="1" applyFont="1" applyFill="1" applyBorder="1" applyAlignment="1">
      <alignment horizontal="right" vertical="top" wrapText="1"/>
    </xf>
    <xf numFmtId="164" fontId="41" fillId="3" borderId="74" xfId="0" applyNumberFormat="1" applyFont="1" applyFill="1" applyBorder="1" applyAlignment="1">
      <alignment horizontal="right" vertical="top" wrapText="1"/>
    </xf>
    <xf numFmtId="164" fontId="37" fillId="3" borderId="74" xfId="0" applyNumberFormat="1" applyFont="1" applyFill="1" applyBorder="1" applyAlignment="1">
      <alignment horizontal="right" vertical="top" wrapText="1"/>
    </xf>
    <xf numFmtId="164" fontId="43" fillId="3" borderId="74" xfId="0" applyNumberFormat="1" applyFont="1" applyFill="1" applyBorder="1" applyAlignment="1">
      <alignment horizontal="right" vertical="top" wrapText="1"/>
    </xf>
    <xf numFmtId="164" fontId="42" fillId="3" borderId="74" xfId="0" applyNumberFormat="1" applyFont="1" applyFill="1" applyBorder="1" applyAlignment="1">
      <alignment horizontal="right" vertical="top" wrapText="1"/>
    </xf>
    <xf numFmtId="164" fontId="41" fillId="3" borderId="75" xfId="0" applyNumberFormat="1" applyFont="1" applyFill="1" applyBorder="1" applyAlignment="1">
      <alignment vertical="top" wrapText="1"/>
    </xf>
    <xf numFmtId="164" fontId="41" fillId="3" borderId="76" xfId="0" applyNumberFormat="1" applyFont="1" applyFill="1" applyBorder="1" applyAlignment="1">
      <alignment vertical="top" wrapText="1"/>
    </xf>
    <xf numFmtId="2" fontId="61" fillId="0" borderId="72" xfId="9" applyNumberFormat="1" applyFont="1" applyBorder="1"/>
    <xf numFmtId="2" fontId="62" fillId="0" borderId="2" xfId="0" applyNumberFormat="1" applyFont="1" applyBorder="1" applyAlignment="1">
      <alignment horizontal="center" vertical="center"/>
    </xf>
    <xf numFmtId="2" fontId="62" fillId="0" borderId="1" xfId="0" applyNumberFormat="1" applyFont="1" applyBorder="1" applyAlignment="1">
      <alignment horizontal="center" vertical="center"/>
    </xf>
    <xf numFmtId="4" fontId="28" fillId="0" borderId="1" xfId="0" applyNumberFormat="1" applyFont="1" applyBorder="1" applyAlignment="1">
      <alignment horizontal="right" vertical="top"/>
    </xf>
    <xf numFmtId="0" fontId="17" fillId="0" borderId="1" xfId="0" applyFont="1" applyBorder="1"/>
    <xf numFmtId="0" fontId="17" fillId="0" borderId="0" xfId="0" applyFont="1" applyAlignment="1">
      <alignment vertical="top" wrapText="1"/>
    </xf>
    <xf numFmtId="0" fontId="17" fillId="0" borderId="0" xfId="11" applyFont="1" applyAlignment="1">
      <alignment horizontal="left" vertical="top" wrapText="1" indent="1"/>
    </xf>
    <xf numFmtId="4" fontId="17" fillId="0" borderId="0" xfId="0" applyNumberFormat="1" applyFont="1" applyAlignment="1">
      <alignment horizontal="right" vertical="top"/>
    </xf>
    <xf numFmtId="0" fontId="28" fillId="0" borderId="0" xfId="11" applyFont="1" applyAlignment="1">
      <alignment vertical="top" wrapText="1"/>
    </xf>
    <xf numFmtId="4" fontId="28" fillId="0" borderId="0" xfId="0" applyNumberFormat="1" applyFont="1" applyAlignment="1">
      <alignment horizontal="right" vertical="top"/>
    </xf>
    <xf numFmtId="164" fontId="20" fillId="0" borderId="30" xfId="0" applyNumberFormat="1" applyFont="1" applyBorder="1" applyAlignment="1">
      <alignment horizontal="right" vertical="center" wrapText="1"/>
    </xf>
    <xf numFmtId="164" fontId="20" fillId="0" borderId="59" xfId="0" applyNumberFormat="1" applyFont="1" applyBorder="1" applyAlignment="1">
      <alignment horizontal="right" vertical="center" wrapText="1"/>
    </xf>
    <xf numFmtId="164" fontId="20" fillId="0" borderId="28" xfId="0" applyNumberFormat="1" applyFont="1" applyBorder="1" applyAlignment="1">
      <alignment horizontal="right" vertical="center" wrapText="1"/>
    </xf>
    <xf numFmtId="164" fontId="20" fillId="0" borderId="32" xfId="0" applyNumberFormat="1" applyFont="1" applyBorder="1" applyAlignment="1">
      <alignment horizontal="right" vertical="center" wrapText="1"/>
    </xf>
    <xf numFmtId="164" fontId="18" fillId="0" borderId="60" xfId="0" applyNumberFormat="1" applyFont="1" applyBorder="1" applyAlignment="1">
      <alignment horizontal="right" vertical="center" wrapText="1"/>
    </xf>
    <xf numFmtId="164" fontId="18" fillId="0" borderId="9" xfId="0" applyNumberFormat="1" applyFont="1" applyBorder="1" applyAlignment="1">
      <alignment horizontal="right" vertical="center" wrapText="1"/>
    </xf>
    <xf numFmtId="164" fontId="18" fillId="0" borderId="0" xfId="0" applyNumberFormat="1" applyFont="1" applyAlignment="1">
      <alignment horizontal="right" vertical="center" wrapText="1"/>
    </xf>
    <xf numFmtId="0" fontId="32" fillId="0" borderId="0" xfId="0" applyFont="1" applyAlignment="1">
      <alignment vertical="center"/>
    </xf>
    <xf numFmtId="0" fontId="24" fillId="0" borderId="0" xfId="0" applyFont="1" applyAlignment="1">
      <alignment vertical="center" wrapText="1"/>
    </xf>
    <xf numFmtId="0" fontId="24" fillId="0" borderId="0" xfId="0" applyFont="1" applyAlignment="1">
      <alignment wrapText="1"/>
    </xf>
    <xf numFmtId="167" fontId="32" fillId="0" borderId="0" xfId="0" applyNumberFormat="1" applyFont="1" applyAlignment="1">
      <alignment horizontal="center"/>
    </xf>
    <xf numFmtId="168" fontId="17" fillId="0" borderId="1" xfId="1" applyNumberFormat="1" applyFont="1" applyBorder="1"/>
    <xf numFmtId="0" fontId="42" fillId="0" borderId="0" xfId="0" applyFont="1" applyAlignment="1">
      <alignment vertical="center" wrapText="1"/>
    </xf>
    <xf numFmtId="0" fontId="43" fillId="0" borderId="0" xfId="0" applyFont="1" applyAlignment="1">
      <alignment vertical="center" wrapText="1"/>
    </xf>
    <xf numFmtId="3" fontId="34" fillId="0" borderId="0" xfId="0" applyNumberFormat="1" applyFont="1"/>
    <xf numFmtId="0" fontId="38" fillId="0" borderId="0" xfId="0" applyFont="1"/>
    <xf numFmtId="0" fontId="72" fillId="0" borderId="0" xfId="0" applyFont="1" applyAlignment="1">
      <alignment horizontal="left" vertical="center"/>
    </xf>
    <xf numFmtId="0" fontId="19" fillId="0" borderId="0" xfId="0" applyFont="1" applyAlignment="1">
      <alignment vertical="center"/>
    </xf>
    <xf numFmtId="0" fontId="20" fillId="8" borderId="25" xfId="0" applyFont="1" applyFill="1" applyBorder="1" applyAlignment="1">
      <alignment vertical="center"/>
    </xf>
    <xf numFmtId="4" fontId="18" fillId="3" borderId="9" xfId="0" applyNumberFormat="1" applyFont="1" applyFill="1" applyBorder="1" applyAlignment="1">
      <alignment horizontal="right" vertical="top"/>
    </xf>
    <xf numFmtId="168" fontId="49" fillId="0" borderId="0" xfId="0" applyNumberFormat="1" applyFont="1"/>
    <xf numFmtId="0" fontId="49" fillId="0" borderId="0" xfId="0" applyFont="1"/>
    <xf numFmtId="4" fontId="18" fillId="3" borderId="27" xfId="0" applyNumberFormat="1" applyFont="1" applyFill="1" applyBorder="1" applyAlignment="1">
      <alignment horizontal="right" vertical="top"/>
    </xf>
    <xf numFmtId="0" fontId="18" fillId="3" borderId="66" xfId="0" applyFont="1" applyFill="1" applyBorder="1" applyAlignment="1">
      <alignment vertical="center" wrapText="1"/>
    </xf>
    <xf numFmtId="0" fontId="20" fillId="3" borderId="80" xfId="0" applyFont="1" applyFill="1" applyBorder="1" applyAlignment="1">
      <alignment horizontal="left" vertical="center" wrapText="1" indent="1"/>
    </xf>
    <xf numFmtId="4" fontId="20" fillId="3" borderId="28" xfId="0" applyNumberFormat="1" applyFont="1" applyFill="1" applyBorder="1" applyAlignment="1">
      <alignment horizontal="right" vertical="top"/>
    </xf>
    <xf numFmtId="4" fontId="20" fillId="3" borderId="59" xfId="0" applyNumberFormat="1" applyFont="1" applyFill="1" applyBorder="1" applyAlignment="1">
      <alignment horizontal="right" vertical="top"/>
    </xf>
    <xf numFmtId="0" fontId="22" fillId="3" borderId="80" xfId="0" applyFont="1" applyFill="1" applyBorder="1" applyAlignment="1">
      <alignment horizontal="left" vertical="center" wrapText="1" indent="2"/>
    </xf>
    <xf numFmtId="4" fontId="22" fillId="3" borderId="28" xfId="0" applyNumberFormat="1" applyFont="1" applyFill="1" applyBorder="1" applyAlignment="1">
      <alignment horizontal="right" vertical="top"/>
    </xf>
    <xf numFmtId="4" fontId="22" fillId="3" borderId="59" xfId="0" applyNumberFormat="1" applyFont="1" applyFill="1" applyBorder="1" applyAlignment="1">
      <alignment horizontal="right" vertical="top"/>
    </xf>
    <xf numFmtId="0" fontId="22" fillId="3" borderId="81" xfId="0" applyFont="1" applyFill="1" applyBorder="1" applyAlignment="1">
      <alignment horizontal="left" vertical="center" wrapText="1" indent="2"/>
    </xf>
    <xf numFmtId="4" fontId="22" fillId="3" borderId="82" xfId="0" applyNumberFormat="1" applyFont="1" applyFill="1" applyBorder="1" applyAlignment="1">
      <alignment horizontal="right" vertical="top"/>
    </xf>
    <xf numFmtId="4" fontId="22" fillId="3" borderId="83" xfId="0" applyNumberFormat="1" applyFont="1" applyFill="1" applyBorder="1" applyAlignment="1">
      <alignment horizontal="right" vertical="top"/>
    </xf>
    <xf numFmtId="0" fontId="21" fillId="0" borderId="30" xfId="0" applyFont="1" applyBorder="1"/>
    <xf numFmtId="4" fontId="20" fillId="3" borderId="32" xfId="0" applyNumberFormat="1" applyFont="1" applyFill="1" applyBorder="1" applyAlignment="1">
      <alignment horizontal="right" vertical="top"/>
    </xf>
    <xf numFmtId="4" fontId="18" fillId="3" borderId="0" xfId="0" applyNumberFormat="1" applyFont="1" applyFill="1" applyAlignment="1">
      <alignment horizontal="right" vertical="top"/>
    </xf>
    <xf numFmtId="0" fontId="18" fillId="3" borderId="80" xfId="0" applyFont="1" applyFill="1" applyBorder="1" applyAlignment="1">
      <alignment vertical="center" wrapText="1"/>
    </xf>
    <xf numFmtId="4" fontId="18" fillId="3" borderId="28" xfId="0" applyNumberFormat="1" applyFont="1" applyFill="1" applyBorder="1" applyAlignment="1">
      <alignment horizontal="right" vertical="top"/>
    </xf>
    <xf numFmtId="4" fontId="18" fillId="3" borderId="59" xfId="0" applyNumberFormat="1" applyFont="1" applyFill="1" applyBorder="1" applyAlignment="1">
      <alignment horizontal="right" vertical="top"/>
    </xf>
    <xf numFmtId="0" fontId="46" fillId="3" borderId="84" xfId="0" applyFont="1" applyFill="1" applyBorder="1" applyAlignment="1">
      <alignment vertical="center"/>
    </xf>
    <xf numFmtId="0" fontId="47" fillId="3" borderId="84" xfId="0" applyFont="1" applyFill="1" applyBorder="1" applyAlignment="1">
      <alignment horizontal="left" vertical="center" wrapText="1" indent="2"/>
    </xf>
    <xf numFmtId="0" fontId="46" fillId="3" borderId="85" xfId="0" applyFont="1" applyFill="1" applyBorder="1" applyAlignment="1">
      <alignment vertical="center"/>
    </xf>
    <xf numFmtId="0" fontId="20" fillId="8" borderId="43" xfId="0" applyFont="1" applyFill="1" applyBorder="1" applyAlignment="1">
      <alignment vertical="center"/>
    </xf>
    <xf numFmtId="4" fontId="18" fillId="8" borderId="41" xfId="0" applyNumberFormat="1" applyFont="1" applyFill="1" applyBorder="1" applyAlignment="1">
      <alignment horizontal="center" vertical="center" wrapText="1"/>
    </xf>
    <xf numFmtId="4" fontId="18" fillId="8" borderId="40" xfId="0" applyNumberFormat="1" applyFont="1" applyFill="1" applyBorder="1" applyAlignment="1">
      <alignment horizontal="center" vertical="center" wrapText="1"/>
    </xf>
    <xf numFmtId="0" fontId="46" fillId="3" borderId="84" xfId="0" applyFont="1" applyFill="1" applyBorder="1" applyAlignment="1">
      <alignment vertical="center" wrapText="1"/>
    </xf>
    <xf numFmtId="0" fontId="46" fillId="3" borderId="87" xfId="0" applyFont="1" applyFill="1" applyBorder="1" applyAlignment="1">
      <alignment vertical="center" wrapText="1"/>
    </xf>
    <xf numFmtId="4" fontId="18" fillId="3" borderId="88" xfId="0" applyNumberFormat="1" applyFont="1" applyFill="1" applyBorder="1" applyAlignment="1">
      <alignment horizontal="right" vertical="top"/>
    </xf>
    <xf numFmtId="4" fontId="18" fillId="3" borderId="89" xfId="0" applyNumberFormat="1" applyFont="1" applyFill="1" applyBorder="1" applyAlignment="1">
      <alignment horizontal="right" vertical="top"/>
    </xf>
    <xf numFmtId="0" fontId="36" fillId="0" borderId="0" xfId="0" applyFont="1" applyAlignment="1">
      <alignment vertical="top" wrapText="1"/>
    </xf>
    <xf numFmtId="0" fontId="58" fillId="0" borderId="0" xfId="21" applyFont="1" applyAlignment="1">
      <alignment vertical="top"/>
    </xf>
    <xf numFmtId="0" fontId="27" fillId="0" borderId="0" xfId="0" applyFont="1" applyAlignment="1">
      <alignment horizontal="center" vertical="top"/>
    </xf>
    <xf numFmtId="49" fontId="28" fillId="0" borderId="1" xfId="22" applyNumberFormat="1" applyFont="1" applyBorder="1" applyAlignment="1">
      <alignment horizontal="center" wrapText="1"/>
    </xf>
    <xf numFmtId="4" fontId="17" fillId="0" borderId="11" xfId="13" applyNumberFormat="1" applyFont="1" applyBorder="1" applyAlignment="1">
      <alignment wrapText="1"/>
    </xf>
    <xf numFmtId="165" fontId="17" fillId="0" borderId="1" xfId="13" applyNumberFormat="1" applyFont="1" applyBorder="1"/>
    <xf numFmtId="164" fontId="17" fillId="0" borderId="1" xfId="13" applyNumberFormat="1" applyFont="1" applyBorder="1"/>
    <xf numFmtId="0" fontId="18" fillId="7" borderId="29" xfId="0" applyFont="1" applyFill="1" applyBorder="1" applyAlignment="1">
      <alignment horizontal="center" vertical="center" wrapText="1"/>
    </xf>
    <xf numFmtId="0" fontId="18" fillId="3" borderId="33" xfId="0" applyFont="1" applyFill="1" applyBorder="1" applyAlignment="1">
      <alignment vertical="center" wrapText="1"/>
    </xf>
    <xf numFmtId="0" fontId="20" fillId="3" borderId="35" xfId="0" applyFont="1" applyFill="1" applyBorder="1" applyAlignment="1">
      <alignment horizontal="left" vertical="center" wrapText="1" indent="1"/>
    </xf>
    <xf numFmtId="0" fontId="20" fillId="3" borderId="0" xfId="0" applyFont="1" applyFill="1" applyAlignment="1">
      <alignment horizontal="left" vertical="center" wrapText="1" indent="1"/>
    </xf>
    <xf numFmtId="0" fontId="46" fillId="9" borderId="6" xfId="0" applyFont="1" applyFill="1" applyBorder="1" applyAlignment="1">
      <alignment horizontal="center" vertical="center" wrapText="1"/>
    </xf>
    <xf numFmtId="0" fontId="20" fillId="6" borderId="33" xfId="0" applyFont="1" applyFill="1" applyBorder="1" applyAlignment="1">
      <alignment vertical="center" wrapText="1"/>
    </xf>
    <xf numFmtId="0" fontId="20" fillId="6" borderId="34" xfId="0" applyFont="1" applyFill="1" applyBorder="1" applyAlignment="1">
      <alignment horizontal="center" vertical="center" wrapText="1"/>
    </xf>
    <xf numFmtId="3" fontId="20" fillId="6" borderId="44" xfId="0" applyNumberFormat="1" applyFont="1" applyFill="1" applyBorder="1" applyAlignment="1">
      <alignment horizontal="right" vertical="top" wrapText="1"/>
    </xf>
    <xf numFmtId="0" fontId="20" fillId="3" borderId="35" xfId="0" applyFont="1" applyFill="1" applyBorder="1" applyAlignment="1">
      <alignment vertical="center" wrapText="1"/>
    </xf>
    <xf numFmtId="0" fontId="20" fillId="3" borderId="36" xfId="0" applyFont="1" applyFill="1" applyBorder="1" applyAlignment="1">
      <alignment horizontal="center" vertical="center" wrapText="1"/>
    </xf>
    <xf numFmtId="3" fontId="20" fillId="3" borderId="6" xfId="0" applyNumberFormat="1" applyFont="1" applyFill="1" applyBorder="1" applyAlignment="1">
      <alignment horizontal="right" vertical="top" wrapText="1"/>
    </xf>
    <xf numFmtId="0" fontId="48" fillId="3" borderId="36" xfId="0" applyFont="1" applyFill="1" applyBorder="1" applyAlignment="1">
      <alignment horizontal="center" vertical="center" wrapText="1"/>
    </xf>
    <xf numFmtId="169" fontId="20" fillId="3" borderId="6" xfId="0" applyNumberFormat="1" applyFont="1" applyFill="1" applyBorder="1" applyAlignment="1">
      <alignment horizontal="right" vertical="top" wrapText="1"/>
    </xf>
    <xf numFmtId="0" fontId="20" fillId="3" borderId="57" xfId="0" applyFont="1" applyFill="1" applyBorder="1" applyAlignment="1">
      <alignment horizontal="center" vertical="center" wrapText="1"/>
    </xf>
    <xf numFmtId="0" fontId="48" fillId="3" borderId="35" xfId="0" applyFont="1" applyFill="1" applyBorder="1" applyAlignment="1">
      <alignment horizontal="left" vertical="center" wrapText="1" indent="1"/>
    </xf>
    <xf numFmtId="4" fontId="20" fillId="3" borderId="35" xfId="0" applyNumberFormat="1" applyFont="1" applyFill="1" applyBorder="1" applyAlignment="1">
      <alignment horizontal="right" vertical="top" wrapText="1"/>
    </xf>
    <xf numFmtId="0" fontId="18" fillId="3" borderId="35" xfId="0" applyFont="1" applyFill="1" applyBorder="1" applyAlignment="1">
      <alignment vertical="center" wrapText="1"/>
    </xf>
    <xf numFmtId="4" fontId="18" fillId="3" borderId="35" xfId="0" applyNumberFormat="1" applyFont="1" applyFill="1" applyBorder="1" applyAlignment="1">
      <alignment horizontal="right" vertical="top" wrapText="1"/>
    </xf>
    <xf numFmtId="0" fontId="47" fillId="3" borderId="35" xfId="0" applyFont="1" applyFill="1" applyBorder="1" applyAlignment="1">
      <alignment horizontal="left" vertical="center" wrapText="1" indent="1"/>
    </xf>
    <xf numFmtId="4" fontId="22" fillId="3" borderId="35" xfId="0" applyNumberFormat="1" applyFont="1" applyFill="1" applyBorder="1" applyAlignment="1">
      <alignment horizontal="right" vertical="top" wrapText="1"/>
    </xf>
    <xf numFmtId="0" fontId="22" fillId="3" borderId="35" xfId="0" applyFont="1" applyFill="1" applyBorder="1" applyAlignment="1">
      <alignment horizontal="left" vertical="center" wrapText="1" indent="1"/>
    </xf>
    <xf numFmtId="4" fontId="20" fillId="3" borderId="33" xfId="0" applyNumberFormat="1" applyFont="1" applyFill="1" applyBorder="1" applyAlignment="1">
      <alignment horizontal="right" vertical="top" wrapText="1"/>
    </xf>
    <xf numFmtId="0" fontId="48" fillId="3" borderId="0" xfId="0" applyFont="1" applyFill="1" applyAlignment="1">
      <alignment horizontal="left" vertical="center" wrapText="1" indent="1"/>
    </xf>
    <xf numFmtId="0" fontId="20" fillId="3" borderId="30" xfId="0" applyFont="1" applyFill="1" applyBorder="1" applyAlignment="1">
      <alignment vertical="center" wrapText="1"/>
    </xf>
    <xf numFmtId="0" fontId="21" fillId="8" borderId="0" xfId="0" applyFont="1" applyFill="1" applyAlignment="1">
      <alignment vertical="center" wrapText="1"/>
    </xf>
    <xf numFmtId="0" fontId="20" fillId="3" borderId="33" xfId="0" applyFont="1" applyFill="1" applyBorder="1" applyAlignment="1">
      <alignment horizontal="left" vertical="center" wrapText="1" indent="1"/>
    </xf>
    <xf numFmtId="0" fontId="22" fillId="3" borderId="35" xfId="0" applyFont="1" applyFill="1" applyBorder="1" applyAlignment="1">
      <alignment horizontal="left" vertical="center" wrapText="1" indent="2"/>
    </xf>
    <xf numFmtId="0" fontId="22" fillId="3" borderId="37" xfId="0" applyFont="1" applyFill="1" applyBorder="1" applyAlignment="1">
      <alignment horizontal="left" vertical="center" wrapText="1" indent="2"/>
    </xf>
    <xf numFmtId="0" fontId="18" fillId="7" borderId="42" xfId="0" applyFont="1" applyFill="1" applyBorder="1" applyAlignment="1">
      <alignment horizontal="center" vertical="center" wrapText="1"/>
    </xf>
    <xf numFmtId="0" fontId="18" fillId="3" borderId="37" xfId="0" applyFont="1" applyFill="1" applyBorder="1" applyAlignment="1">
      <alignment vertical="center" wrapText="1"/>
    </xf>
    <xf numFmtId="0" fontId="46" fillId="3" borderId="35" xfId="0" applyFont="1" applyFill="1" applyBorder="1" applyAlignment="1">
      <alignment vertical="center" wrapText="1"/>
    </xf>
    <xf numFmtId="0" fontId="36" fillId="0" borderId="0" xfId="21" applyFont="1" applyAlignment="1">
      <alignment vertical="top"/>
    </xf>
    <xf numFmtId="0" fontId="38" fillId="0" borderId="0" xfId="0" applyFont="1" applyAlignment="1">
      <alignment vertical="top"/>
    </xf>
    <xf numFmtId="0" fontId="48" fillId="3" borderId="33" xfId="0" applyFont="1" applyFill="1" applyBorder="1" applyAlignment="1">
      <alignment horizontal="left" vertical="center" wrapText="1" indent="1"/>
    </xf>
    <xf numFmtId="0" fontId="17" fillId="6" borderId="0" xfId="12" applyFont="1" applyFill="1"/>
    <xf numFmtId="0" fontId="24" fillId="6" borderId="0" xfId="0" applyFont="1" applyFill="1"/>
    <xf numFmtId="2" fontId="18" fillId="3" borderId="14" xfId="0" applyNumberFormat="1" applyFont="1" applyFill="1" applyBorder="1" applyAlignment="1">
      <alignment horizontal="right" vertical="top" wrapText="1"/>
    </xf>
    <xf numFmtId="2" fontId="18" fillId="3" borderId="44" xfId="0" applyNumberFormat="1" applyFont="1" applyFill="1" applyBorder="1" applyAlignment="1">
      <alignment horizontal="right" vertical="top" wrapText="1"/>
    </xf>
    <xf numFmtId="2" fontId="22" fillId="3" borderId="6" xfId="0" applyNumberFormat="1" applyFont="1" applyFill="1" applyBorder="1" applyAlignment="1">
      <alignment horizontal="right" vertical="top" wrapText="1"/>
    </xf>
    <xf numFmtId="2" fontId="22" fillId="3" borderId="0" xfId="0" applyNumberFormat="1" applyFont="1" applyFill="1" applyAlignment="1">
      <alignment horizontal="right" vertical="top" wrapText="1"/>
    </xf>
    <xf numFmtId="4" fontId="41" fillId="3" borderId="33" xfId="0" applyNumberFormat="1" applyFont="1" applyFill="1" applyBorder="1" applyAlignment="1">
      <alignment horizontal="right" vertical="top" wrapText="1"/>
    </xf>
    <xf numFmtId="164" fontId="41" fillId="3" borderId="39" xfId="0" applyNumberFormat="1" applyFont="1" applyFill="1" applyBorder="1" applyAlignment="1">
      <alignment vertical="top"/>
    </xf>
    <xf numFmtId="4" fontId="43" fillId="3" borderId="35" xfId="0" applyNumberFormat="1" applyFont="1" applyFill="1" applyBorder="1" applyAlignment="1">
      <alignment horizontal="right" vertical="top" wrapText="1"/>
    </xf>
    <xf numFmtId="164" fontId="43" fillId="3" borderId="38" xfId="0" applyNumberFormat="1" applyFont="1" applyFill="1" applyBorder="1" applyAlignment="1">
      <alignment horizontal="right" vertical="top"/>
    </xf>
    <xf numFmtId="4" fontId="37" fillId="3" borderId="35" xfId="0" applyNumberFormat="1" applyFont="1" applyFill="1" applyBorder="1" applyAlignment="1">
      <alignment horizontal="right" vertical="top" wrapText="1"/>
    </xf>
    <xf numFmtId="164" fontId="37" fillId="3" borderId="38" xfId="0" applyNumberFormat="1" applyFont="1" applyFill="1" applyBorder="1" applyAlignment="1">
      <alignment vertical="top"/>
    </xf>
    <xf numFmtId="164" fontId="41" fillId="3" borderId="33" xfId="0" applyNumberFormat="1" applyFont="1" applyFill="1" applyBorder="1" applyAlignment="1">
      <alignment horizontal="right" vertical="top" wrapText="1"/>
    </xf>
    <xf numFmtId="0" fontId="37" fillId="3" borderId="0" xfId="0" applyFont="1" applyFill="1" applyAlignment="1">
      <alignment horizontal="right" vertical="top" wrapText="1"/>
    </xf>
    <xf numFmtId="164" fontId="37" fillId="3" borderId="60" xfId="0" applyNumberFormat="1" applyFont="1" applyFill="1" applyBorder="1" applyAlignment="1">
      <alignment vertical="top"/>
    </xf>
    <xf numFmtId="164" fontId="17" fillId="0" borderId="1" xfId="14" applyNumberFormat="1" applyFont="1" applyBorder="1" applyAlignment="1">
      <alignment vertical="top"/>
    </xf>
    <xf numFmtId="0" fontId="78" fillId="0" borderId="0" xfId="0" applyFont="1"/>
    <xf numFmtId="4" fontId="41" fillId="0" borderId="62" xfId="25" applyNumberFormat="1" applyFont="1" applyBorder="1" applyAlignment="1">
      <alignment horizontal="right" vertical="top"/>
    </xf>
    <xf numFmtId="4" fontId="37" fillId="0" borderId="62" xfId="25" applyNumberFormat="1" applyFont="1" applyBorder="1" applyAlignment="1">
      <alignment horizontal="right" vertical="top"/>
    </xf>
    <xf numFmtId="0" fontId="41" fillId="3" borderId="35" xfId="0" applyFont="1" applyFill="1" applyBorder="1" applyAlignment="1">
      <alignment horizontal="left" vertical="center" wrapText="1" indent="1"/>
    </xf>
    <xf numFmtId="0" fontId="43" fillId="3" borderId="35" xfId="0" applyFont="1" applyFill="1" applyBorder="1" applyAlignment="1">
      <alignment horizontal="left" vertical="center" wrapText="1" indent="3"/>
    </xf>
    <xf numFmtId="164" fontId="22" fillId="3" borderId="7" xfId="0" applyNumberFormat="1" applyFont="1" applyFill="1" applyBorder="1" applyAlignment="1">
      <alignment horizontal="right" vertical="top" wrapText="1"/>
    </xf>
    <xf numFmtId="4" fontId="18" fillId="3" borderId="91" xfId="0" applyNumberFormat="1" applyFont="1" applyFill="1" applyBorder="1" applyAlignment="1">
      <alignment horizontal="right" vertical="top"/>
    </xf>
    <xf numFmtId="164" fontId="17" fillId="0" borderId="10" xfId="13" applyNumberFormat="1" applyFont="1" applyBorder="1"/>
    <xf numFmtId="164" fontId="17" fillId="0" borderId="92" xfId="13" applyNumberFormat="1" applyFont="1" applyBorder="1"/>
    <xf numFmtId="164" fontId="20" fillId="3" borderId="49" xfId="0" applyNumberFormat="1" applyFont="1" applyFill="1" applyBorder="1" applyAlignment="1">
      <alignment horizontal="right" vertical="top" wrapText="1"/>
    </xf>
    <xf numFmtId="4" fontId="48" fillId="0" borderId="1" xfId="0" applyNumberFormat="1" applyFont="1" applyBorder="1" applyAlignment="1">
      <alignment horizontal="right" vertical="top"/>
    </xf>
    <xf numFmtId="164" fontId="48" fillId="4" borderId="1" xfId="1" applyNumberFormat="1" applyFont="1" applyFill="1" applyBorder="1" applyAlignment="1">
      <alignment horizontal="right" vertical="top"/>
    </xf>
    <xf numFmtId="164" fontId="48" fillId="4" borderId="1" xfId="0" applyNumberFormat="1" applyFont="1" applyFill="1" applyBorder="1" applyAlignment="1">
      <alignment horizontal="right" vertical="top"/>
    </xf>
    <xf numFmtId="4" fontId="46" fillId="3" borderId="6" xfId="0" applyNumberFormat="1" applyFont="1" applyFill="1" applyBorder="1" applyAlignment="1">
      <alignment horizontal="right" vertical="top" wrapText="1"/>
    </xf>
    <xf numFmtId="4" fontId="48" fillId="3" borderId="6" xfId="0" applyNumberFormat="1" applyFont="1" applyFill="1" applyBorder="1" applyAlignment="1">
      <alignment horizontal="right" vertical="top" wrapText="1"/>
    </xf>
    <xf numFmtId="4" fontId="47" fillId="3" borderId="6" xfId="0" applyNumberFormat="1" applyFont="1" applyFill="1" applyBorder="1" applyAlignment="1">
      <alignment horizontal="right" vertical="top" wrapText="1"/>
    </xf>
    <xf numFmtId="0" fontId="25" fillId="0" borderId="0" xfId="21" applyFont="1" applyAlignment="1">
      <alignment vertical="center"/>
    </xf>
    <xf numFmtId="4" fontId="48" fillId="0" borderId="2" xfId="0" applyNumberFormat="1" applyFont="1" applyBorder="1" applyAlignment="1">
      <alignment horizontal="right" vertical="top"/>
    </xf>
    <xf numFmtId="4" fontId="21" fillId="0" borderId="0" xfId="0" applyNumberFormat="1" applyFont="1"/>
    <xf numFmtId="4" fontId="49" fillId="0" borderId="0" xfId="0" applyNumberFormat="1" applyFont="1"/>
    <xf numFmtId="3" fontId="20" fillId="3" borderId="44" xfId="0" applyNumberFormat="1" applyFont="1" applyFill="1" applyBorder="1" applyAlignment="1">
      <alignment horizontal="right" vertical="top" wrapText="1"/>
    </xf>
    <xf numFmtId="0" fontId="60" fillId="3" borderId="0" xfId="0" applyFont="1" applyFill="1" applyAlignment="1">
      <alignment horizontal="right" vertical="center"/>
    </xf>
    <xf numFmtId="164" fontId="17" fillId="0" borderId="1" xfId="0" applyNumberFormat="1" applyFont="1" applyBorder="1" applyAlignment="1">
      <alignment vertical="top" wrapText="1"/>
    </xf>
    <xf numFmtId="0" fontId="19" fillId="8" borderId="56" xfId="0" applyFont="1" applyFill="1" applyBorder="1" applyAlignment="1">
      <alignment horizontal="center" vertical="center" wrapText="1"/>
    </xf>
    <xf numFmtId="0" fontId="38" fillId="0" borderId="0" xfId="12" applyFont="1"/>
    <xf numFmtId="0" fontId="80" fillId="0" borderId="0" xfId="0" applyFont="1" applyAlignment="1">
      <alignment vertical="center" wrapText="1"/>
    </xf>
    <xf numFmtId="0" fontId="35" fillId="0" borderId="0" xfId="0" applyFont="1"/>
    <xf numFmtId="0" fontId="44" fillId="0" borderId="0" xfId="0" applyFont="1" applyAlignment="1">
      <alignment horizontal="left"/>
    </xf>
    <xf numFmtId="0" fontId="80" fillId="0" borderId="0" xfId="0" applyFont="1" applyAlignment="1">
      <alignment horizontal="left" vertical="center" wrapText="1"/>
    </xf>
    <xf numFmtId="164" fontId="38" fillId="0" borderId="0" xfId="12" applyNumberFormat="1" applyFont="1"/>
    <xf numFmtId="0" fontId="34" fillId="6" borderId="0" xfId="12" applyFont="1" applyFill="1"/>
    <xf numFmtId="0" fontId="31" fillId="0" borderId="0" xfId="12" applyFont="1" applyAlignment="1">
      <alignment horizontal="center"/>
    </xf>
    <xf numFmtId="164" fontId="41" fillId="3" borderId="44" xfId="0" applyNumberFormat="1" applyFont="1" applyFill="1" applyBorder="1" applyAlignment="1">
      <alignment horizontal="right" vertical="top" wrapText="1"/>
    </xf>
    <xf numFmtId="164" fontId="43" fillId="3" borderId="6" xfId="0" applyNumberFormat="1" applyFont="1" applyFill="1" applyBorder="1" applyAlignment="1">
      <alignment horizontal="right" vertical="top" wrapText="1"/>
    </xf>
    <xf numFmtId="2" fontId="22" fillId="3" borderId="6" xfId="0" applyNumberFormat="1" applyFont="1" applyFill="1" applyBorder="1" applyAlignment="1">
      <alignment horizontal="right" vertical="top"/>
    </xf>
    <xf numFmtId="2" fontId="18" fillId="3" borderId="55" xfId="0" applyNumberFormat="1" applyFont="1" applyFill="1" applyBorder="1" applyAlignment="1">
      <alignment horizontal="right" vertical="top" wrapText="1"/>
    </xf>
    <xf numFmtId="165" fontId="46" fillId="3" borderId="6" xfId="0" applyNumberFormat="1" applyFont="1" applyFill="1" applyBorder="1" applyAlignment="1">
      <alignment horizontal="right" vertical="top" wrapText="1"/>
    </xf>
    <xf numFmtId="165" fontId="48" fillId="3" borderId="6" xfId="0" applyNumberFormat="1" applyFont="1" applyFill="1" applyBorder="1" applyAlignment="1">
      <alignment horizontal="right" vertical="top" wrapText="1"/>
    </xf>
    <xf numFmtId="0" fontId="28" fillId="0" borderId="1" xfId="0" applyFont="1" applyBorder="1" applyAlignment="1">
      <alignment vertical="center" wrapText="1"/>
    </xf>
    <xf numFmtId="168" fontId="17" fillId="0" borderId="1" xfId="0" applyNumberFormat="1" applyFont="1" applyBorder="1"/>
    <xf numFmtId="4" fontId="17" fillId="0" borderId="1" xfId="22" applyNumberFormat="1" applyFont="1" applyBorder="1" applyAlignment="1">
      <alignment vertical="top"/>
    </xf>
    <xf numFmtId="4" fontId="17" fillId="0" borderId="1" xfId="13" applyNumberFormat="1" applyFont="1" applyBorder="1" applyAlignment="1">
      <alignment horizontal="right" vertical="top"/>
    </xf>
    <xf numFmtId="4" fontId="17" fillId="0" borderId="2" xfId="13" applyNumberFormat="1" applyFont="1" applyBorder="1" applyAlignment="1">
      <alignment horizontal="right" vertical="top"/>
    </xf>
    <xf numFmtId="4" fontId="20" fillId="3" borderId="0" xfId="0" applyNumberFormat="1" applyFont="1" applyFill="1" applyAlignment="1">
      <alignment horizontal="right" vertical="top" wrapText="1"/>
    </xf>
    <xf numFmtId="0" fontId="18" fillId="8" borderId="28" xfId="0" applyFont="1" applyFill="1" applyBorder="1" applyAlignment="1">
      <alignment vertical="center" wrapText="1"/>
    </xf>
    <xf numFmtId="4" fontId="20" fillId="3" borderId="0" xfId="0" applyNumberFormat="1" applyFont="1" applyFill="1" applyAlignment="1">
      <alignment horizontal="right" vertical="top"/>
    </xf>
    <xf numFmtId="4" fontId="20" fillId="3" borderId="68" xfId="0" applyNumberFormat="1" applyFont="1" applyFill="1" applyBorder="1" applyAlignment="1">
      <alignment horizontal="right" vertical="top" wrapText="1"/>
    </xf>
    <xf numFmtId="0" fontId="19" fillId="8" borderId="67" xfId="0" applyFont="1" applyFill="1" applyBorder="1" applyAlignment="1">
      <alignment vertical="center" wrapText="1"/>
    </xf>
    <xf numFmtId="0" fontId="21" fillId="0" borderId="104" xfId="0" applyFont="1" applyBorder="1"/>
    <xf numFmtId="0" fontId="21" fillId="0" borderId="57" xfId="0" applyFont="1" applyBorder="1"/>
    <xf numFmtId="0" fontId="21" fillId="0" borderId="61" xfId="0" applyFont="1" applyBorder="1"/>
    <xf numFmtId="0" fontId="20" fillId="3" borderId="27" xfId="0" applyFont="1" applyFill="1" applyBorder="1" applyAlignment="1">
      <alignment vertical="center" wrapText="1"/>
    </xf>
    <xf numFmtId="4" fontId="20" fillId="3" borderId="27" xfId="0" applyNumberFormat="1" applyFont="1" applyFill="1" applyBorder="1" applyAlignment="1">
      <alignment horizontal="right" vertical="top"/>
    </xf>
    <xf numFmtId="4" fontId="20" fillId="3" borderId="27" xfId="0" applyNumberFormat="1" applyFont="1" applyFill="1" applyBorder="1" applyAlignment="1">
      <alignment horizontal="right" vertical="top" wrapText="1"/>
    </xf>
    <xf numFmtId="4" fontId="20" fillId="3" borderId="69" xfId="0" applyNumberFormat="1" applyFont="1" applyFill="1" applyBorder="1" applyAlignment="1">
      <alignment horizontal="right" vertical="top" wrapText="1"/>
    </xf>
    <xf numFmtId="0" fontId="18" fillId="8" borderId="105" xfId="0" applyFont="1" applyFill="1" applyBorder="1" applyAlignment="1">
      <alignment horizontal="center" vertical="center" wrapText="1"/>
    </xf>
    <xf numFmtId="0" fontId="18" fillId="8" borderId="106" xfId="0" applyFont="1" applyFill="1" applyBorder="1" applyAlignment="1">
      <alignment horizontal="center" vertical="center" wrapText="1"/>
    </xf>
    <xf numFmtId="0" fontId="18" fillId="8" borderId="107" xfId="0" applyFont="1" applyFill="1" applyBorder="1" applyAlignment="1">
      <alignment horizontal="center" vertical="center" wrapText="1"/>
    </xf>
    <xf numFmtId="0" fontId="18" fillId="8" borderId="108" xfId="0" applyFont="1" applyFill="1" applyBorder="1" applyAlignment="1">
      <alignment horizontal="center" vertical="center" wrapText="1"/>
    </xf>
    <xf numFmtId="0" fontId="18" fillId="8" borderId="109" xfId="0" applyFont="1" applyFill="1" applyBorder="1" applyAlignment="1">
      <alignment horizontal="center" vertical="center" wrapText="1"/>
    </xf>
    <xf numFmtId="4" fontId="20" fillId="3" borderId="28" xfId="0" applyNumberFormat="1" applyFont="1" applyFill="1" applyBorder="1" applyAlignment="1">
      <alignment horizontal="right" vertical="top" wrapText="1"/>
    </xf>
    <xf numFmtId="4" fontId="20" fillId="3" borderId="32" xfId="0" applyNumberFormat="1" applyFont="1" applyFill="1" applyBorder="1" applyAlignment="1">
      <alignment horizontal="right" vertical="top" wrapText="1"/>
    </xf>
    <xf numFmtId="0" fontId="18" fillId="3" borderId="28" xfId="0" applyFont="1" applyFill="1" applyBorder="1" applyAlignment="1">
      <alignment vertical="center" wrapText="1"/>
    </xf>
    <xf numFmtId="4" fontId="18" fillId="3" borderId="28" xfId="0" applyNumberFormat="1" applyFont="1" applyFill="1" applyBorder="1" applyAlignment="1">
      <alignment horizontal="right" vertical="top" wrapText="1"/>
    </xf>
    <xf numFmtId="4" fontId="18" fillId="3" borderId="32" xfId="0" applyNumberFormat="1" applyFont="1" applyFill="1" applyBorder="1" applyAlignment="1">
      <alignment horizontal="right" vertical="top" wrapText="1"/>
    </xf>
    <xf numFmtId="0" fontId="20" fillId="3" borderId="28" xfId="0" applyFont="1" applyFill="1" applyBorder="1" applyAlignment="1">
      <alignment vertical="center" wrapText="1"/>
    </xf>
    <xf numFmtId="0" fontId="21" fillId="0" borderId="68" xfId="0" applyFont="1" applyBorder="1"/>
    <xf numFmtId="0" fontId="46" fillId="8" borderId="27" xfId="0" applyFont="1" applyFill="1" applyBorder="1" applyAlignment="1">
      <alignment horizontal="center" vertical="center" wrapText="1"/>
    </xf>
    <xf numFmtId="164" fontId="20" fillId="3" borderId="28" xfId="0" applyNumberFormat="1" applyFont="1" applyFill="1" applyBorder="1" applyAlignment="1">
      <alignment horizontal="right" vertical="top" wrapText="1"/>
    </xf>
    <xf numFmtId="164" fontId="20" fillId="3" borderId="80" xfId="0" applyNumberFormat="1" applyFont="1" applyFill="1" applyBorder="1" applyAlignment="1">
      <alignment horizontal="right" vertical="top" wrapText="1"/>
    </xf>
    <xf numFmtId="0" fontId="21" fillId="8" borderId="28" xfId="0" applyFont="1" applyFill="1" applyBorder="1" applyAlignment="1">
      <alignment vertical="center" wrapText="1"/>
    </xf>
    <xf numFmtId="0" fontId="21" fillId="0" borderId="50" xfId="0" applyFont="1" applyBorder="1"/>
    <xf numFmtId="164" fontId="21" fillId="0" borderId="50" xfId="0" applyNumberFormat="1" applyFont="1" applyBorder="1" applyAlignment="1">
      <alignment horizontal="right" vertical="top"/>
    </xf>
    <xf numFmtId="165" fontId="18" fillId="3" borderId="32" xfId="0" applyNumberFormat="1" applyFont="1" applyFill="1" applyBorder="1" applyAlignment="1">
      <alignment horizontal="right" vertical="top" wrapText="1"/>
    </xf>
    <xf numFmtId="165" fontId="20" fillId="3" borderId="69" xfId="0" applyNumberFormat="1" applyFont="1" applyFill="1" applyBorder="1" applyAlignment="1">
      <alignment horizontal="right" vertical="top" wrapText="1"/>
    </xf>
    <xf numFmtId="165" fontId="20" fillId="3" borderId="0" xfId="0" applyNumberFormat="1" applyFont="1" applyFill="1" applyAlignment="1">
      <alignment horizontal="right" vertical="top" wrapText="1"/>
    </xf>
    <xf numFmtId="165" fontId="20" fillId="3" borderId="32" xfId="0" applyNumberFormat="1" applyFont="1" applyFill="1" applyBorder="1" applyAlignment="1">
      <alignment horizontal="right" vertical="top" wrapText="1"/>
    </xf>
    <xf numFmtId="0" fontId="34" fillId="0" borderId="0" xfId="4" applyFont="1"/>
    <xf numFmtId="0" fontId="17" fillId="0" borderId="1" xfId="4" applyFont="1" applyBorder="1" applyAlignment="1">
      <alignment horizontal="left" vertical="top" wrapText="1"/>
    </xf>
    <xf numFmtId="0" fontId="18" fillId="8" borderId="100" xfId="0" applyFont="1" applyFill="1" applyBorder="1" applyAlignment="1">
      <alignment horizontal="center" vertical="center" wrapText="1"/>
    </xf>
    <xf numFmtId="4" fontId="46" fillId="3" borderId="100" xfId="0" applyNumberFormat="1" applyFont="1" applyFill="1" applyBorder="1" applyAlignment="1">
      <alignment horizontal="right" vertical="top" wrapText="1"/>
    </xf>
    <xf numFmtId="4" fontId="48" fillId="3" borderId="100" xfId="0" applyNumberFormat="1" applyFont="1" applyFill="1" applyBorder="1" applyAlignment="1">
      <alignment horizontal="right" vertical="top" wrapText="1"/>
    </xf>
    <xf numFmtId="4" fontId="47" fillId="3" borderId="100" xfId="0" applyNumberFormat="1" applyFont="1" applyFill="1" applyBorder="1" applyAlignment="1">
      <alignment horizontal="right" vertical="top" wrapText="1"/>
    </xf>
    <xf numFmtId="0" fontId="18" fillId="3" borderId="110" xfId="0" applyFont="1" applyFill="1" applyBorder="1" applyAlignment="1">
      <alignment vertical="center" wrapText="1"/>
    </xf>
    <xf numFmtId="4" fontId="46" fillId="3" borderId="110" xfId="0" applyNumberFormat="1" applyFont="1" applyFill="1" applyBorder="1" applyAlignment="1">
      <alignment horizontal="right" vertical="top" wrapText="1"/>
    </xf>
    <xf numFmtId="4" fontId="46" fillId="3" borderId="111" xfId="0" applyNumberFormat="1" applyFont="1" applyFill="1" applyBorder="1" applyAlignment="1">
      <alignment horizontal="right" vertical="top" wrapText="1"/>
    </xf>
    <xf numFmtId="165" fontId="46" fillId="3" borderId="110" xfId="0" applyNumberFormat="1" applyFont="1" applyFill="1" applyBorder="1" applyAlignment="1">
      <alignment horizontal="right" vertical="top" wrapText="1"/>
    </xf>
    <xf numFmtId="0" fontId="46" fillId="0" borderId="1" xfId="4" applyFont="1" applyBorder="1" applyAlignment="1">
      <alignment horizontal="center" vertical="center" wrapText="1"/>
    </xf>
    <xf numFmtId="14" fontId="46" fillId="0" borderId="1" xfId="0" applyNumberFormat="1" applyFont="1" applyBorder="1" applyAlignment="1">
      <alignment horizontal="center" vertical="center" wrapText="1"/>
    </xf>
    <xf numFmtId="0" fontId="47" fillId="3" borderId="84" xfId="0" applyFont="1" applyFill="1" applyBorder="1" applyAlignment="1">
      <alignment horizontal="left" vertical="center" wrapText="1" indent="3"/>
    </xf>
    <xf numFmtId="0" fontId="22" fillId="3" borderId="80" xfId="0" applyFont="1" applyFill="1" applyBorder="1" applyAlignment="1">
      <alignment horizontal="left" vertical="center" wrapText="1" indent="3"/>
    </xf>
    <xf numFmtId="0" fontId="47" fillId="3" borderId="84" xfId="0" applyFont="1" applyFill="1" applyBorder="1" applyAlignment="1">
      <alignment horizontal="left" vertical="center" indent="3"/>
    </xf>
    <xf numFmtId="0" fontId="48" fillId="0" borderId="1" xfId="0" applyFont="1" applyBorder="1" applyAlignment="1">
      <alignment horizontal="left" wrapText="1" indent="1"/>
    </xf>
    <xf numFmtId="0" fontId="59" fillId="7" borderId="0" xfId="0" applyFont="1" applyFill="1" applyAlignment="1">
      <alignment horizontal="left" vertical="center" readingOrder="1"/>
    </xf>
    <xf numFmtId="0" fontId="59" fillId="7" borderId="0" xfId="0" applyFont="1" applyFill="1" applyAlignment="1">
      <alignment vertical="center" wrapText="1"/>
    </xf>
    <xf numFmtId="0" fontId="40" fillId="7" borderId="0" xfId="0" applyFont="1" applyFill="1"/>
    <xf numFmtId="0" fontId="25" fillId="7" borderId="0" xfId="0" applyFont="1" applyFill="1" applyAlignment="1">
      <alignment horizontal="left" vertical="center"/>
    </xf>
    <xf numFmtId="0" fontId="68" fillId="0" borderId="0" xfId="0" applyFont="1"/>
    <xf numFmtId="0" fontId="27" fillId="7" borderId="0" xfId="0" applyFont="1" applyFill="1"/>
    <xf numFmtId="0" fontId="68" fillId="0" borderId="0" xfId="12" applyFont="1"/>
    <xf numFmtId="0" fontId="27" fillId="0" borderId="0" xfId="12" applyFont="1"/>
    <xf numFmtId="0" fontId="40" fillId="0" borderId="0" xfId="12" applyFont="1"/>
    <xf numFmtId="0" fontId="58" fillId="0" borderId="0" xfId="21" applyFont="1" applyFill="1" applyAlignment="1">
      <alignment vertical="top"/>
    </xf>
    <xf numFmtId="164" fontId="20" fillId="3" borderId="6" xfId="0" applyNumberFormat="1" applyFont="1" applyFill="1" applyBorder="1" applyAlignment="1">
      <alignment horizontal="right" vertical="top" wrapText="1"/>
    </xf>
    <xf numFmtId="2" fontId="20" fillId="3" borderId="6" xfId="0" applyNumberFormat="1" applyFont="1" applyFill="1" applyBorder="1" applyAlignment="1">
      <alignment horizontal="right" vertical="top"/>
    </xf>
    <xf numFmtId="2" fontId="20" fillId="3" borderId="6" xfId="0" applyNumberFormat="1" applyFont="1" applyFill="1" applyBorder="1" applyAlignment="1">
      <alignment horizontal="right" vertical="top" wrapText="1"/>
    </xf>
    <xf numFmtId="0" fontId="48" fillId="3" borderId="5" xfId="0" applyFont="1" applyFill="1" applyBorder="1" applyAlignment="1">
      <alignment vertical="center" wrapText="1"/>
    </xf>
    <xf numFmtId="0" fontId="48" fillId="3" borderId="56" xfId="0" applyFont="1" applyFill="1" applyBorder="1" applyAlignment="1">
      <alignment vertical="center" wrapText="1"/>
    </xf>
    <xf numFmtId="0" fontId="47" fillId="3" borderId="80" xfId="0" applyFont="1" applyFill="1" applyBorder="1" applyAlignment="1">
      <alignment horizontal="left" vertical="center" wrapText="1" indent="3"/>
    </xf>
    <xf numFmtId="4" fontId="47" fillId="3" borderId="28" xfId="0" applyNumberFormat="1" applyFont="1" applyFill="1" applyBorder="1" applyAlignment="1">
      <alignment horizontal="right" vertical="top"/>
    </xf>
    <xf numFmtId="4" fontId="47" fillId="3" borderId="59" xfId="0" applyNumberFormat="1" applyFont="1" applyFill="1" applyBorder="1" applyAlignment="1">
      <alignment horizontal="right" vertical="top"/>
    </xf>
    <xf numFmtId="164" fontId="17" fillId="0" borderId="1" xfId="5" applyNumberFormat="1" applyFont="1" applyFill="1" applyBorder="1" applyAlignment="1">
      <alignment vertical="top" wrapText="1"/>
    </xf>
    <xf numFmtId="164" fontId="20" fillId="3" borderId="17" xfId="0" applyNumberFormat="1" applyFont="1" applyFill="1" applyBorder="1" applyAlignment="1">
      <alignment horizontal="right" vertical="top" wrapText="1"/>
    </xf>
    <xf numFmtId="164" fontId="20" fillId="3" borderId="5" xfId="0" applyNumberFormat="1" applyFont="1" applyFill="1" applyBorder="1" applyAlignment="1">
      <alignment horizontal="right" vertical="top" wrapText="1"/>
    </xf>
    <xf numFmtId="164" fontId="18" fillId="3" borderId="49" xfId="0" applyNumberFormat="1" applyFont="1" applyFill="1" applyBorder="1" applyAlignment="1">
      <alignment horizontal="right" vertical="top" wrapText="1"/>
    </xf>
    <xf numFmtId="164" fontId="18" fillId="3" borderId="0" xfId="0" applyNumberFormat="1" applyFont="1" applyFill="1" applyAlignment="1">
      <alignment horizontal="right" vertical="top" wrapText="1"/>
    </xf>
    <xf numFmtId="164" fontId="18" fillId="3" borderId="9" xfId="0" applyNumberFormat="1" applyFont="1" applyFill="1" applyBorder="1" applyAlignment="1">
      <alignment horizontal="right" vertical="top" wrapText="1"/>
    </xf>
    <xf numFmtId="164" fontId="41" fillId="3" borderId="54" xfId="0" applyNumberFormat="1" applyFont="1" applyFill="1" applyBorder="1" applyAlignment="1">
      <alignment horizontal="right" vertical="top" wrapText="1"/>
    </xf>
    <xf numFmtId="164" fontId="41" fillId="3" borderId="55" xfId="0" applyNumberFormat="1" applyFont="1" applyFill="1" applyBorder="1" applyAlignment="1">
      <alignment horizontal="right" vertical="top" wrapText="1"/>
    </xf>
    <xf numFmtId="164" fontId="41" fillId="3" borderId="17" xfId="0" applyNumberFormat="1" applyFont="1" applyFill="1" applyBorder="1" applyAlignment="1">
      <alignment horizontal="right" vertical="top" wrapText="1"/>
    </xf>
    <xf numFmtId="164" fontId="41" fillId="3" borderId="6" xfId="0" applyNumberFormat="1" applyFont="1" applyFill="1" applyBorder="1" applyAlignment="1">
      <alignment horizontal="right" vertical="top" wrapText="1"/>
    </xf>
    <xf numFmtId="164" fontId="41" fillId="3" borderId="5" xfId="0" applyNumberFormat="1" applyFont="1" applyFill="1" applyBorder="1" applyAlignment="1">
      <alignment horizontal="right" vertical="top" wrapText="1"/>
    </xf>
    <xf numFmtId="164" fontId="37" fillId="3" borderId="17" xfId="0" applyNumberFormat="1" applyFont="1" applyFill="1" applyBorder="1" applyAlignment="1">
      <alignment horizontal="right" vertical="top" wrapText="1"/>
    </xf>
    <xf numFmtId="164" fontId="37" fillId="3" borderId="6" xfId="0" applyNumberFormat="1" applyFont="1" applyFill="1" applyBorder="1" applyAlignment="1">
      <alignment horizontal="right" vertical="top" wrapText="1"/>
    </xf>
    <xf numFmtId="164" fontId="37" fillId="3" borderId="5" xfId="0" applyNumberFormat="1" applyFont="1" applyFill="1" applyBorder="1" applyAlignment="1">
      <alignment horizontal="right" vertical="top" wrapText="1"/>
    </xf>
    <xf numFmtId="164" fontId="43" fillId="3" borderId="17" xfId="0" applyNumberFormat="1" applyFont="1" applyFill="1" applyBorder="1" applyAlignment="1">
      <alignment horizontal="right" vertical="top" wrapText="1"/>
    </xf>
    <xf numFmtId="164" fontId="43" fillId="3" borderId="5" xfId="0" applyNumberFormat="1" applyFont="1" applyFill="1" applyBorder="1" applyAlignment="1">
      <alignment horizontal="right" vertical="top" wrapText="1"/>
    </xf>
    <xf numFmtId="164" fontId="41" fillId="3" borderId="49" xfId="0" applyNumberFormat="1" applyFont="1" applyFill="1" applyBorder="1" applyAlignment="1">
      <alignment horizontal="right" vertical="top" wrapText="1"/>
    </xf>
    <xf numFmtId="164" fontId="41" fillId="3" borderId="0" xfId="0" applyNumberFormat="1" applyFont="1" applyFill="1" applyAlignment="1">
      <alignment horizontal="right" vertical="top" wrapText="1"/>
    </xf>
    <xf numFmtId="164" fontId="41" fillId="3" borderId="9" xfId="0" applyNumberFormat="1" applyFont="1" applyFill="1" applyBorder="1" applyAlignment="1">
      <alignment horizontal="right" vertical="top" wrapText="1"/>
    </xf>
    <xf numFmtId="0" fontId="60" fillId="3" borderId="0" xfId="0" applyFont="1" applyFill="1" applyAlignment="1">
      <alignment vertical="center" wrapText="1"/>
    </xf>
    <xf numFmtId="164" fontId="20" fillId="3" borderId="52" xfId="0" applyNumberFormat="1" applyFont="1" applyFill="1" applyBorder="1" applyAlignment="1">
      <alignment horizontal="right" vertical="top" wrapText="1"/>
    </xf>
    <xf numFmtId="164" fontId="20" fillId="3" borderId="51" xfId="0" applyNumberFormat="1" applyFont="1" applyFill="1" applyBorder="1" applyAlignment="1">
      <alignment horizontal="right" vertical="top" wrapText="1"/>
    </xf>
    <xf numFmtId="164" fontId="20" fillId="3" borderId="14" xfId="0" applyNumberFormat="1" applyFont="1" applyFill="1" applyBorder="1" applyAlignment="1">
      <alignment horizontal="right" vertical="top" wrapText="1"/>
    </xf>
    <xf numFmtId="0" fontId="18" fillId="3" borderId="0" xfId="0" applyFont="1" applyFill="1" applyAlignment="1">
      <alignment vertical="top" wrapText="1"/>
    </xf>
    <xf numFmtId="0" fontId="79" fillId="3" borderId="6" xfId="0" applyFont="1" applyFill="1" applyBorder="1" applyAlignment="1">
      <alignment vertical="top" wrapText="1"/>
    </xf>
    <xf numFmtId="2" fontId="18" fillId="3" borderId="7" xfId="0" applyNumberFormat="1" applyFont="1" applyFill="1" applyBorder="1" applyAlignment="1">
      <alignment horizontal="right" vertical="top" wrapText="1"/>
    </xf>
    <xf numFmtId="2" fontId="79" fillId="3" borderId="6" xfId="0" applyNumberFormat="1" applyFont="1" applyFill="1" applyBorder="1" applyAlignment="1">
      <alignment horizontal="right" vertical="top" wrapText="1"/>
    </xf>
    <xf numFmtId="164" fontId="79" fillId="3" borderId="6" xfId="0" applyNumberFormat="1" applyFont="1" applyFill="1" applyBorder="1" applyAlignment="1">
      <alignment horizontal="right" vertical="top" wrapText="1"/>
    </xf>
    <xf numFmtId="0" fontId="76" fillId="0" borderId="1" xfId="0" applyFont="1" applyBorder="1" applyAlignment="1">
      <alignment wrapText="1"/>
    </xf>
    <xf numFmtId="4" fontId="76" fillId="0" borderId="1" xfId="0" applyNumberFormat="1" applyFont="1" applyBorder="1" applyAlignment="1">
      <alignment horizontal="right" vertical="top"/>
    </xf>
    <xf numFmtId="4" fontId="76" fillId="0" borderId="1" xfId="0" applyNumberFormat="1" applyFont="1" applyBorder="1" applyAlignment="1">
      <alignment horizontal="right"/>
    </xf>
    <xf numFmtId="164" fontId="76" fillId="0" borderId="1" xfId="0" applyNumberFormat="1" applyFont="1" applyBorder="1" applyAlignment="1">
      <alignment horizontal="right" vertical="top"/>
    </xf>
    <xf numFmtId="164" fontId="76" fillId="0" borderId="1" xfId="0" applyNumberFormat="1" applyFont="1" applyBorder="1" applyAlignment="1">
      <alignment horizontal="right"/>
    </xf>
    <xf numFmtId="0" fontId="85" fillId="0" borderId="1" xfId="0" applyFont="1" applyBorder="1" applyAlignment="1">
      <alignment vertical="top"/>
    </xf>
    <xf numFmtId="4" fontId="85" fillId="0" borderId="1" xfId="24" applyNumberFormat="1" applyFont="1" applyBorder="1" applyAlignment="1">
      <alignment horizontal="right" vertical="top"/>
    </xf>
    <xf numFmtId="2" fontId="85" fillId="0" borderId="1" xfId="0" applyNumberFormat="1" applyFont="1" applyBorder="1" applyAlignment="1">
      <alignment vertical="top"/>
    </xf>
    <xf numFmtId="0" fontId="17" fillId="0" borderId="1" xfId="13" applyFont="1" applyBorder="1" applyAlignment="1">
      <alignment vertical="top" wrapText="1"/>
    </xf>
    <xf numFmtId="164" fontId="48" fillId="3" borderId="7" xfId="0" applyNumberFormat="1" applyFont="1" applyFill="1" applyBorder="1" applyAlignment="1">
      <alignment horizontal="right" vertical="top"/>
    </xf>
    <xf numFmtId="164" fontId="48" fillId="3" borderId="7" xfId="0" applyNumberFormat="1" applyFont="1" applyFill="1" applyBorder="1" applyAlignment="1">
      <alignment horizontal="right" vertical="top" wrapText="1"/>
    </xf>
    <xf numFmtId="164" fontId="46" fillId="3" borderId="44" xfId="0" applyNumberFormat="1" applyFont="1" applyFill="1" applyBorder="1" applyAlignment="1">
      <alignment horizontal="right" vertical="top" wrapText="1"/>
    </xf>
    <xf numFmtId="164" fontId="48" fillId="3" borderId="6" xfId="0" applyNumberFormat="1" applyFont="1" applyFill="1" applyBorder="1" applyAlignment="1">
      <alignment horizontal="right" vertical="top"/>
    </xf>
    <xf numFmtId="164" fontId="48" fillId="3" borderId="6" xfId="0" applyNumberFormat="1" applyFont="1" applyFill="1" applyBorder="1" applyAlignment="1">
      <alignment horizontal="right" vertical="top" wrapText="1"/>
    </xf>
    <xf numFmtId="164" fontId="48" fillId="3" borderId="47" xfId="0" applyNumberFormat="1" applyFont="1" applyFill="1" applyBorder="1" applyAlignment="1">
      <alignment horizontal="right" vertical="top" wrapText="1"/>
    </xf>
    <xf numFmtId="164" fontId="47" fillId="3" borderId="7" xfId="0" applyNumberFormat="1" applyFont="1" applyFill="1" applyBorder="1" applyAlignment="1">
      <alignment horizontal="right" vertical="top"/>
    </xf>
    <xf numFmtId="164" fontId="47" fillId="3" borderId="7" xfId="0" applyNumberFormat="1" applyFont="1" applyFill="1" applyBorder="1" applyAlignment="1">
      <alignment horizontal="right" vertical="top" wrapText="1"/>
    </xf>
    <xf numFmtId="0" fontId="18" fillId="3" borderId="44" xfId="0" applyFont="1" applyFill="1" applyBorder="1" applyAlignment="1">
      <alignment horizontal="right" vertical="top" wrapText="1"/>
    </xf>
    <xf numFmtId="0" fontId="22" fillId="3" borderId="6" xfId="0" applyFont="1" applyFill="1" applyBorder="1" applyAlignment="1">
      <alignment horizontal="right" vertical="top" wrapText="1"/>
    </xf>
    <xf numFmtId="0" fontId="22" fillId="3" borderId="0" xfId="0" applyFont="1" applyFill="1" applyAlignment="1">
      <alignment horizontal="right" vertical="top" wrapText="1"/>
    </xf>
    <xf numFmtId="168" fontId="17" fillId="0" borderId="1" xfId="1" applyNumberFormat="1" applyFont="1" applyBorder="1" applyAlignment="1">
      <alignment vertical="top"/>
    </xf>
    <xf numFmtId="4" fontId="18" fillId="3" borderId="37" xfId="0" applyNumberFormat="1" applyFont="1" applyFill="1" applyBorder="1" applyAlignment="1">
      <alignment vertical="top"/>
    </xf>
    <xf numFmtId="4" fontId="18" fillId="3" borderId="37" xfId="0" applyNumberFormat="1" applyFont="1" applyFill="1" applyBorder="1" applyAlignment="1">
      <alignment vertical="top" wrapText="1"/>
    </xf>
    <xf numFmtId="4" fontId="18" fillId="3" borderId="35" xfId="0" applyNumberFormat="1" applyFont="1" applyFill="1" applyBorder="1" applyAlignment="1">
      <alignment horizontal="right" vertical="top"/>
    </xf>
    <xf numFmtId="4" fontId="20" fillId="3" borderId="35" xfId="0" applyNumberFormat="1" applyFont="1" applyFill="1" applyBorder="1" applyAlignment="1">
      <alignment vertical="top"/>
    </xf>
    <xf numFmtId="4" fontId="21" fillId="3" borderId="35" xfId="0" applyNumberFormat="1" applyFont="1" applyFill="1" applyBorder="1" applyAlignment="1">
      <alignment vertical="top"/>
    </xf>
    <xf numFmtId="4" fontId="21" fillId="3" borderId="35" xfId="0" applyNumberFormat="1" applyFont="1" applyFill="1" applyBorder="1" applyAlignment="1">
      <alignment vertical="top" wrapText="1"/>
    </xf>
    <xf numFmtId="4" fontId="20" fillId="3" borderId="35" xfId="0" applyNumberFormat="1" applyFont="1" applyFill="1" applyBorder="1" applyAlignment="1">
      <alignment vertical="top" wrapText="1"/>
    </xf>
    <xf numFmtId="4" fontId="20" fillId="3" borderId="0" xfId="0" applyNumberFormat="1" applyFont="1" applyFill="1" applyAlignment="1">
      <alignment vertical="top"/>
    </xf>
    <xf numFmtId="0" fontId="20" fillId="3" borderId="0" xfId="0" applyFont="1" applyFill="1" applyAlignment="1">
      <alignment vertical="top"/>
    </xf>
    <xf numFmtId="0" fontId="21" fillId="3" borderId="0" xfId="0" applyFont="1" applyFill="1" applyAlignment="1">
      <alignment vertical="top"/>
    </xf>
    <xf numFmtId="0" fontId="20" fillId="3" borderId="0" xfId="0" applyFont="1" applyFill="1" applyAlignment="1">
      <alignment vertical="top" wrapText="1"/>
    </xf>
    <xf numFmtId="0" fontId="25" fillId="0" borderId="0" xfId="0" applyFont="1" applyAlignment="1">
      <alignment horizontal="left" vertical="top"/>
    </xf>
    <xf numFmtId="0" fontId="20" fillId="3" borderId="6" xfId="0" applyFont="1" applyFill="1" applyBorder="1" applyAlignment="1">
      <alignment horizontal="right" vertical="top" wrapText="1"/>
    </xf>
    <xf numFmtId="0" fontId="27" fillId="0" borderId="0" xfId="0" applyFont="1" applyAlignment="1">
      <alignment horizontal="left" vertical="top"/>
    </xf>
    <xf numFmtId="0" fontId="18" fillId="7" borderId="0" xfId="0" applyFont="1" applyFill="1" applyAlignment="1">
      <alignment horizontal="center" vertical="center" wrapText="1"/>
    </xf>
    <xf numFmtId="0" fontId="18" fillId="7" borderId="27" xfId="0" applyFont="1" applyFill="1" applyBorder="1" applyAlignment="1">
      <alignment horizontal="center" vertical="center" wrapText="1"/>
    </xf>
    <xf numFmtId="0" fontId="18" fillId="7" borderId="69" xfId="0" applyFont="1" applyFill="1" applyBorder="1" applyAlignment="1">
      <alignment horizontal="center" vertical="center" wrapText="1"/>
    </xf>
    <xf numFmtId="0" fontId="27" fillId="0" borderId="0" xfId="0" applyFont="1" applyAlignment="1">
      <alignment vertical="top" wrapText="1"/>
    </xf>
    <xf numFmtId="0" fontId="27" fillId="0" borderId="0" xfId="0" applyFont="1" applyAlignment="1">
      <alignment horizontal="left" vertical="center"/>
    </xf>
    <xf numFmtId="0" fontId="41" fillId="7" borderId="30" xfId="0" applyFont="1" applyFill="1" applyBorder="1" applyAlignment="1">
      <alignment horizontal="center" vertical="center" wrapText="1"/>
    </xf>
    <xf numFmtId="0" fontId="28" fillId="0" borderId="4" xfId="0" applyFont="1" applyBorder="1" applyAlignment="1">
      <alignment horizontal="center"/>
    </xf>
    <xf numFmtId="0" fontId="18" fillId="7" borderId="13" xfId="0" applyFont="1" applyFill="1" applyBorder="1" applyAlignment="1">
      <alignment horizontal="center" vertical="center" wrapText="1"/>
    </xf>
    <xf numFmtId="0" fontId="31" fillId="6" borderId="0" xfId="12" applyFont="1" applyFill="1" applyAlignment="1">
      <alignment horizontal="center"/>
    </xf>
    <xf numFmtId="0" fontId="81" fillId="0" borderId="1" xfId="0" applyFont="1" applyBorder="1" applyAlignment="1">
      <alignment horizontal="center"/>
    </xf>
    <xf numFmtId="0" fontId="17" fillId="0" borderId="1" xfId="0" applyFont="1" applyBorder="1" applyAlignment="1">
      <alignment horizontal="center" vertical="top" wrapText="1"/>
    </xf>
    <xf numFmtId="0" fontId="18" fillId="8" borderId="13" xfId="0" applyFont="1" applyFill="1" applyBorder="1" applyAlignment="1">
      <alignment horizontal="center" vertical="center" wrapText="1"/>
    </xf>
    <xf numFmtId="0" fontId="18" fillId="8" borderId="50"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8" borderId="78"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24" xfId="0" applyFont="1" applyFill="1" applyBorder="1" applyAlignment="1">
      <alignment horizontal="center" vertical="center" wrapText="1"/>
    </xf>
    <xf numFmtId="0" fontId="18" fillId="8" borderId="46"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18" fillId="8" borderId="0" xfId="0" applyFont="1" applyFill="1" applyAlignment="1">
      <alignment horizontal="center" vertical="center" wrapText="1"/>
    </xf>
    <xf numFmtId="0" fontId="28" fillId="0" borderId="10" xfId="13" applyFont="1" applyBorder="1" applyAlignment="1">
      <alignment horizontal="center" wrapText="1"/>
    </xf>
    <xf numFmtId="0" fontId="28" fillId="0" borderId="10" xfId="13" applyFont="1" applyBorder="1" applyAlignment="1">
      <alignment horizontal="center"/>
    </xf>
    <xf numFmtId="0" fontId="18" fillId="8" borderId="9" xfId="0" applyFont="1" applyFill="1" applyBorder="1" applyAlignment="1">
      <alignment horizontal="center" vertical="center" wrapText="1"/>
    </xf>
    <xf numFmtId="0" fontId="18" fillId="8" borderId="60"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46" fillId="9" borderId="112" xfId="0" applyFont="1" applyFill="1" applyBorder="1" applyAlignment="1">
      <alignment horizontal="center" vertical="center" wrapText="1"/>
    </xf>
    <xf numFmtId="0" fontId="46" fillId="9" borderId="100" xfId="0" applyFont="1" applyFill="1" applyBorder="1" applyAlignment="1">
      <alignment horizontal="center" vertical="center" wrapText="1"/>
    </xf>
    <xf numFmtId="3" fontId="20" fillId="6" borderId="113" xfId="0" applyNumberFormat="1" applyFont="1" applyFill="1" applyBorder="1" applyAlignment="1">
      <alignment horizontal="right" vertical="top" wrapText="1"/>
    </xf>
    <xf numFmtId="3" fontId="20" fillId="6" borderId="114" xfId="0" applyNumberFormat="1" applyFont="1" applyFill="1" applyBorder="1" applyAlignment="1">
      <alignment horizontal="right" vertical="top" wrapText="1"/>
    </xf>
    <xf numFmtId="3" fontId="20" fillId="3" borderId="112" xfId="0" applyNumberFormat="1" applyFont="1" applyFill="1" applyBorder="1" applyAlignment="1">
      <alignment horizontal="right" vertical="top" wrapText="1"/>
    </xf>
    <xf numFmtId="3" fontId="20" fillId="3" borderId="100" xfId="0" applyNumberFormat="1" applyFont="1" applyFill="1" applyBorder="1" applyAlignment="1">
      <alignment horizontal="right" vertical="top" wrapText="1"/>
    </xf>
    <xf numFmtId="0" fontId="20" fillId="3" borderId="112" xfId="0" applyFont="1" applyFill="1" applyBorder="1" applyAlignment="1">
      <alignment horizontal="right" vertical="top" wrapText="1"/>
    </xf>
    <xf numFmtId="0" fontId="20" fillId="3" borderId="100" xfId="0" applyFont="1" applyFill="1" applyBorder="1" applyAlignment="1">
      <alignment horizontal="right" vertical="top" wrapText="1"/>
    </xf>
    <xf numFmtId="164" fontId="20" fillId="3" borderId="112" xfId="0" applyNumberFormat="1" applyFont="1" applyFill="1" applyBorder="1" applyAlignment="1">
      <alignment horizontal="right" vertical="top" wrapText="1"/>
    </xf>
    <xf numFmtId="164" fontId="20" fillId="3" borderId="100" xfId="0" applyNumberFormat="1" applyFont="1" applyFill="1" applyBorder="1" applyAlignment="1">
      <alignment horizontal="right" vertical="top" wrapText="1"/>
    </xf>
    <xf numFmtId="169" fontId="20" fillId="3" borderId="112" xfId="0" applyNumberFormat="1" applyFont="1" applyFill="1" applyBorder="1" applyAlignment="1">
      <alignment horizontal="right" vertical="top" wrapText="1"/>
    </xf>
    <xf numFmtId="0" fontId="20" fillId="3" borderId="6" xfId="0" applyFont="1" applyFill="1" applyBorder="1" applyAlignment="1">
      <alignment horizontal="right" vertical="center" wrapText="1"/>
    </xf>
    <xf numFmtId="0" fontId="20" fillId="3" borderId="47" xfId="0" applyFont="1" applyFill="1" applyBorder="1" applyAlignment="1">
      <alignment horizontal="right" vertical="center" wrapText="1"/>
    </xf>
    <xf numFmtId="164" fontId="20" fillId="3" borderId="93" xfId="0" applyNumberFormat="1" applyFont="1" applyFill="1" applyBorder="1" applyAlignment="1">
      <alignment horizontal="right" vertical="top" wrapText="1"/>
    </xf>
    <xf numFmtId="164" fontId="20" fillId="3" borderId="44" xfId="0" applyNumberFormat="1" applyFont="1" applyFill="1" applyBorder="1" applyAlignment="1">
      <alignment horizontal="right" vertical="top" wrapText="1"/>
    </xf>
    <xf numFmtId="164" fontId="20" fillId="3" borderId="98" xfId="0" applyNumberFormat="1" applyFont="1" applyFill="1" applyBorder="1" applyAlignment="1">
      <alignment horizontal="right" vertical="top" wrapText="1"/>
    </xf>
    <xf numFmtId="164" fontId="20" fillId="3" borderId="90" xfId="0" applyNumberFormat="1" applyFont="1" applyFill="1" applyBorder="1" applyAlignment="1">
      <alignment horizontal="right" vertical="top" wrapText="1"/>
    </xf>
    <xf numFmtId="164" fontId="20" fillId="3" borderId="47" xfId="0" applyNumberFormat="1" applyFont="1" applyFill="1" applyBorder="1" applyAlignment="1">
      <alignment horizontal="right" vertical="top" wrapText="1"/>
    </xf>
    <xf numFmtId="164" fontId="20" fillId="3" borderId="115" xfId="0" applyNumberFormat="1" applyFont="1" applyFill="1" applyBorder="1" applyAlignment="1">
      <alignment horizontal="right" vertical="top" wrapText="1"/>
    </xf>
    <xf numFmtId="164" fontId="20" fillId="3" borderId="116" xfId="0" applyNumberFormat="1" applyFont="1" applyFill="1" applyBorder="1" applyAlignment="1">
      <alignment horizontal="right" vertical="top" wrapText="1"/>
    </xf>
    <xf numFmtId="0" fontId="18" fillId="3" borderId="44" xfId="0" applyFont="1" applyFill="1" applyBorder="1" applyAlignment="1">
      <alignment horizontal="right" vertical="center" wrapText="1"/>
    </xf>
    <xf numFmtId="0" fontId="69" fillId="0" borderId="0" xfId="0" applyFont="1" applyAlignment="1">
      <alignment vertical="top"/>
    </xf>
    <xf numFmtId="0" fontId="86" fillId="0" borderId="0" xfId="0" applyFont="1"/>
    <xf numFmtId="0" fontId="45" fillId="0" borderId="0" xfId="0" applyFont="1" applyAlignment="1">
      <alignment vertical="top"/>
    </xf>
    <xf numFmtId="0" fontId="17" fillId="0" borderId="0" xfId="2" applyFont="1"/>
    <xf numFmtId="164" fontId="87" fillId="0" borderId="1" xfId="3" applyNumberFormat="1" applyFont="1" applyBorder="1" applyAlignment="1">
      <alignment horizontal="center" vertical="top"/>
    </xf>
    <xf numFmtId="164" fontId="87" fillId="0" borderId="1" xfId="2" applyNumberFormat="1" applyFont="1" applyBorder="1" applyAlignment="1">
      <alignment horizontal="center" vertical="top"/>
    </xf>
    <xf numFmtId="0" fontId="88" fillId="0" borderId="0" xfId="2" applyFont="1"/>
    <xf numFmtId="164" fontId="17" fillId="0" borderId="1" xfId="2" applyNumberFormat="1" applyFont="1" applyBorder="1" applyAlignment="1">
      <alignment vertical="top"/>
    </xf>
    <xf numFmtId="169" fontId="17" fillId="0" borderId="0" xfId="2" applyNumberFormat="1" applyFont="1"/>
    <xf numFmtId="164" fontId="17" fillId="0" borderId="0" xfId="2" applyNumberFormat="1" applyFont="1"/>
    <xf numFmtId="3" fontId="21" fillId="0" borderId="0" xfId="0" applyNumberFormat="1" applyFont="1"/>
    <xf numFmtId="0" fontId="40" fillId="0" borderId="0" xfId="4" applyFont="1" applyAlignment="1">
      <alignment horizontal="left" vertical="top" wrapText="1"/>
    </xf>
    <xf numFmtId="164" fontId="17" fillId="0" borderId="0" xfId="4" applyNumberFormat="1" applyFont="1"/>
    <xf numFmtId="172" fontId="17" fillId="0" borderId="0" xfId="4" applyNumberFormat="1" applyFont="1"/>
    <xf numFmtId="169" fontId="17" fillId="0" borderId="0" xfId="4" applyNumberFormat="1" applyFont="1"/>
    <xf numFmtId="4" fontId="34" fillId="0" borderId="0" xfId="0" applyNumberFormat="1" applyFont="1" applyAlignment="1">
      <alignment vertical="center" wrapText="1"/>
    </xf>
    <xf numFmtId="0" fontId="34" fillId="0" borderId="0" xfId="25" applyFont="1"/>
    <xf numFmtId="164" fontId="34" fillId="0" borderId="0" xfId="0" applyNumberFormat="1" applyFont="1"/>
    <xf numFmtId="2" fontId="63" fillId="0" borderId="0" xfId="9" applyNumberFormat="1" applyFont="1"/>
    <xf numFmtId="0" fontId="63" fillId="0" borderId="0" xfId="9" applyFont="1"/>
    <xf numFmtId="4" fontId="63" fillId="0" borderId="2" xfId="0" applyNumberFormat="1" applyFont="1" applyBorder="1" applyAlignment="1">
      <alignment vertical="top"/>
    </xf>
    <xf numFmtId="4" fontId="63" fillId="0" borderId="1" xfId="0" applyNumberFormat="1" applyFont="1" applyBorder="1" applyAlignment="1">
      <alignment vertical="top"/>
    </xf>
    <xf numFmtId="2" fontId="63" fillId="0" borderId="2" xfId="0" applyNumberFormat="1" applyFont="1" applyBorder="1" applyAlignment="1">
      <alignment vertical="top"/>
    </xf>
    <xf numFmtId="2" fontId="63" fillId="0" borderId="1" xfId="0" applyNumberFormat="1" applyFont="1" applyBorder="1" applyAlignment="1">
      <alignment vertical="top"/>
    </xf>
    <xf numFmtId="0" fontId="32" fillId="0" borderId="0" xfId="0" applyFont="1" applyAlignment="1">
      <alignment vertical="center" wrapText="1"/>
    </xf>
    <xf numFmtId="168" fontId="32" fillId="0" borderId="0" xfId="0" applyNumberFormat="1" applyFont="1"/>
    <xf numFmtId="0" fontId="34" fillId="0" borderId="0" xfId="0" applyFont="1" applyAlignment="1">
      <alignment horizontal="left"/>
    </xf>
    <xf numFmtId="0" fontId="39" fillId="8" borderId="9" xfId="0" applyFont="1" applyFill="1" applyBorder="1" applyAlignment="1">
      <alignment horizontal="center" vertical="center" wrapText="1"/>
    </xf>
    <xf numFmtId="4" fontId="34" fillId="0" borderId="0" xfId="0" applyNumberFormat="1" applyFont="1"/>
    <xf numFmtId="0" fontId="20" fillId="0" borderId="30" xfId="0" applyFont="1" applyBorder="1" applyAlignment="1">
      <alignment vertical="center" wrapText="1"/>
    </xf>
    <xf numFmtId="0" fontId="18" fillId="0" borderId="0" xfId="0" applyFont="1" applyAlignment="1">
      <alignment vertical="center" wrapText="1"/>
    </xf>
    <xf numFmtId="0" fontId="21" fillId="0" borderId="0" xfId="0" applyFont="1" applyAlignment="1">
      <alignment horizontal="left"/>
    </xf>
    <xf numFmtId="0" fontId="68" fillId="0" borderId="0" xfId="12" applyFont="1" applyAlignment="1">
      <alignment horizontal="left" vertical="top"/>
    </xf>
    <xf numFmtId="0" fontId="40" fillId="0" borderId="0" xfId="12" applyFont="1" applyAlignment="1">
      <alignment horizontal="left" vertical="top"/>
    </xf>
    <xf numFmtId="0" fontId="45" fillId="6" borderId="0" xfId="12" applyFont="1" applyFill="1"/>
    <xf numFmtId="0" fontId="35" fillId="0" borderId="0" xfId="12" applyFont="1"/>
    <xf numFmtId="0" fontId="45" fillId="0" borderId="0" xfId="12" applyFont="1"/>
    <xf numFmtId="0" fontId="38" fillId="0" borderId="0" xfId="0" applyFont="1" applyAlignment="1">
      <alignment horizontal="left"/>
    </xf>
    <xf numFmtId="168" fontId="17" fillId="0" borderId="1" xfId="0" applyNumberFormat="1" applyFont="1" applyBorder="1" applyAlignment="1">
      <alignment horizontal="center" vertical="top"/>
    </xf>
    <xf numFmtId="4" fontId="17" fillId="0" borderId="1" xfId="0" applyNumberFormat="1" applyFont="1" applyBorder="1" applyAlignment="1">
      <alignment horizontal="center" vertical="top"/>
    </xf>
    <xf numFmtId="0" fontId="32" fillId="0" borderId="0" xfId="12" applyFont="1"/>
    <xf numFmtId="0" fontId="89" fillId="0" borderId="0" xfId="12" applyFont="1"/>
    <xf numFmtId="0" fontId="57" fillId="0" borderId="0" xfId="0" applyFont="1" applyAlignment="1">
      <alignment horizontal="left" vertical="top"/>
    </xf>
    <xf numFmtId="0" fontId="91" fillId="0" borderId="0" xfId="0" applyFont="1" applyAlignment="1">
      <alignment horizontal="left" vertical="top"/>
    </xf>
    <xf numFmtId="2" fontId="17" fillId="0" borderId="1" xfId="24" applyNumberFormat="1" applyFont="1" applyBorder="1" applyAlignment="1" applyProtection="1">
      <alignment horizontal="right" vertical="top"/>
      <protection locked="0"/>
    </xf>
    <xf numFmtId="4" fontId="17" fillId="0" borderId="1" xfId="24" applyNumberFormat="1" applyFont="1" applyBorder="1" applyAlignment="1">
      <alignment horizontal="right" vertical="top"/>
    </xf>
    <xf numFmtId="0" fontId="92" fillId="0" borderId="0" xfId="0" applyFont="1"/>
    <xf numFmtId="0" fontId="92" fillId="0" borderId="0" xfId="0" applyFont="1" applyAlignment="1">
      <alignment vertical="top"/>
    </xf>
    <xf numFmtId="0" fontId="93" fillId="0" borderId="0" xfId="0" applyFont="1" applyAlignment="1">
      <alignment horizontal="left" vertical="center"/>
    </xf>
    <xf numFmtId="164" fontId="92" fillId="0" borderId="0" xfId="0" applyNumberFormat="1" applyFont="1" applyAlignment="1">
      <alignment vertical="top"/>
    </xf>
    <xf numFmtId="2" fontId="17" fillId="0" borderId="1" xfId="0" applyNumberFormat="1" applyFont="1" applyBorder="1" applyAlignment="1">
      <alignment vertical="top"/>
    </xf>
    <xf numFmtId="0" fontId="94" fillId="0" borderId="0" xfId="0" applyFont="1" applyAlignment="1">
      <alignment horizontal="left" vertical="center"/>
    </xf>
    <xf numFmtId="0" fontId="34" fillId="0" borderId="1" xfId="19" applyFont="1" applyBorder="1" applyAlignment="1">
      <alignment horizontal="center" vertical="center"/>
    </xf>
    <xf numFmtId="0" fontId="34" fillId="0" borderId="0" xfId="19" applyFont="1" applyAlignment="1">
      <alignment horizontal="center" vertical="center"/>
    </xf>
    <xf numFmtId="0" fontId="39" fillId="0" borderId="0" xfId="19" applyFont="1"/>
    <xf numFmtId="0" fontId="34" fillId="0" borderId="0" xfId="19" applyFont="1"/>
    <xf numFmtId="164" fontId="47" fillId="3" borderId="99" xfId="0" applyNumberFormat="1" applyFont="1" applyFill="1" applyBorder="1" applyAlignment="1">
      <alignment horizontal="right" vertical="top" wrapText="1"/>
    </xf>
    <xf numFmtId="164" fontId="48" fillId="3" borderId="99" xfId="0" applyNumberFormat="1" applyFont="1" applyFill="1" applyBorder="1" applyAlignment="1">
      <alignment horizontal="right" vertical="top" wrapText="1"/>
    </xf>
    <xf numFmtId="0" fontId="96" fillId="0" borderId="0" xfId="0" applyFont="1"/>
    <xf numFmtId="0" fontId="95" fillId="8" borderId="12" xfId="0" applyFont="1" applyFill="1" applyBorder="1" applyAlignment="1">
      <alignment horizontal="center" vertical="center" wrapText="1"/>
    </xf>
    <xf numFmtId="0" fontId="95" fillId="8" borderId="51" xfId="0" applyFont="1" applyFill="1" applyBorder="1" applyAlignment="1">
      <alignment horizontal="center" vertical="center" wrapText="1"/>
    </xf>
    <xf numFmtId="0" fontId="95" fillId="8" borderId="5" xfId="0" applyFont="1" applyFill="1" applyBorder="1" applyAlignment="1">
      <alignment horizontal="center" vertical="center" wrapText="1"/>
    </xf>
    <xf numFmtId="0" fontId="95" fillId="8" borderId="6" xfId="0" applyFont="1" applyFill="1" applyBorder="1" applyAlignment="1">
      <alignment horizontal="center" vertical="center" wrapText="1"/>
    </xf>
    <xf numFmtId="0" fontId="95" fillId="8" borderId="17" xfId="0" applyFont="1" applyFill="1" applyBorder="1" applyAlignment="1">
      <alignment horizontal="center" vertical="center" wrapText="1"/>
    </xf>
    <xf numFmtId="0" fontId="95" fillId="8" borderId="52" xfId="0" applyFont="1" applyFill="1" applyBorder="1" applyAlignment="1">
      <alignment horizontal="center" vertical="center" wrapText="1"/>
    </xf>
    <xf numFmtId="0" fontId="96" fillId="0" borderId="0" xfId="0" applyFont="1" applyAlignment="1">
      <alignment vertical="center" wrapText="1"/>
    </xf>
    <xf numFmtId="0" fontId="21" fillId="0" borderId="0" xfId="0" applyFont="1" applyAlignment="1">
      <alignment vertical="center" wrapText="1"/>
    </xf>
    <xf numFmtId="0" fontId="40" fillId="0" borderId="0" xfId="13" applyFont="1" applyAlignment="1">
      <alignment horizontal="left" vertical="top"/>
    </xf>
    <xf numFmtId="0" fontId="48" fillId="0" borderId="1" xfId="0" applyFont="1" applyBorder="1" applyAlignment="1">
      <alignment vertical="top"/>
    </xf>
    <xf numFmtId="0" fontId="48" fillId="0" borderId="0" xfId="13" applyFont="1"/>
    <xf numFmtId="2" fontId="48" fillId="0" borderId="1" xfId="0" applyNumberFormat="1" applyFont="1" applyBorder="1" applyAlignment="1">
      <alignment vertical="top"/>
    </xf>
    <xf numFmtId="0" fontId="28" fillId="0" borderId="0" xfId="13" applyFont="1"/>
    <xf numFmtId="0" fontId="97" fillId="0" borderId="0" xfId="13" applyFont="1"/>
    <xf numFmtId="0" fontId="56" fillId="0" borderId="0" xfId="20" applyFont="1" applyAlignment="1">
      <alignment vertical="top"/>
    </xf>
    <xf numFmtId="0" fontId="34" fillId="0" borderId="0" xfId="20" applyFont="1"/>
    <xf numFmtId="0" fontId="34" fillId="0" borderId="0" xfId="14" applyFont="1"/>
    <xf numFmtId="0" fontId="77" fillId="0" borderId="0" xfId="13" applyFont="1"/>
    <xf numFmtId="0" fontId="36" fillId="0" borderId="0" xfId="13" applyFont="1"/>
    <xf numFmtId="0" fontId="36" fillId="0" borderId="0" xfId="22" applyFont="1"/>
    <xf numFmtId="4" fontId="17" fillId="0" borderId="0" xfId="11" applyNumberFormat="1" applyFont="1"/>
    <xf numFmtId="0" fontId="17" fillId="0" borderId="0" xfId="22" applyFont="1"/>
    <xf numFmtId="4" fontId="34" fillId="0" borderId="0" xfId="11" applyNumberFormat="1" applyFont="1" applyAlignment="1">
      <alignment horizontal="right"/>
    </xf>
    <xf numFmtId="0" fontId="98" fillId="0" borderId="0" xfId="22" applyFont="1"/>
    <xf numFmtId="4" fontId="24" fillId="0" borderId="0" xfId="4" applyNumberFormat="1" applyFont="1"/>
    <xf numFmtId="4" fontId="24" fillId="0" borderId="0" xfId="4" applyNumberFormat="1" applyFont="1" applyAlignment="1">
      <alignment wrapText="1"/>
    </xf>
    <xf numFmtId="0" fontId="18" fillId="7" borderId="28" xfId="0" applyFont="1" applyFill="1" applyBorder="1" applyAlignment="1">
      <alignment horizontal="center" vertical="center" wrapText="1"/>
    </xf>
    <xf numFmtId="0" fontId="90" fillId="0" borderId="1" xfId="4" applyFont="1" applyBorder="1" applyAlignment="1">
      <alignment horizontal="center" vertical="center" wrapText="1"/>
    </xf>
    <xf numFmtId="0" fontId="99" fillId="0" borderId="0" xfId="4" applyFont="1"/>
    <xf numFmtId="2" fontId="100" fillId="0" borderId="1" xfId="4" applyNumberFormat="1" applyFont="1" applyBorder="1" applyAlignment="1">
      <alignment horizontal="right" vertical="top" wrapText="1"/>
    </xf>
    <xf numFmtId="2" fontId="90" fillId="0" borderId="1" xfId="4" applyNumberFormat="1" applyFont="1" applyBorder="1" applyAlignment="1">
      <alignment horizontal="right" vertical="top" wrapText="1"/>
    </xf>
    <xf numFmtId="0" fontId="34" fillId="4" borderId="0" xfId="0" applyFont="1" applyFill="1"/>
    <xf numFmtId="0" fontId="50" fillId="0" borderId="0" xfId="21" applyFont="1" applyAlignment="1">
      <alignment vertical="center"/>
    </xf>
    <xf numFmtId="168" fontId="17" fillId="0" borderId="1" xfId="1" applyNumberFormat="1" applyFont="1" applyBorder="1" applyAlignment="1">
      <alignment horizontal="right" vertical="top" wrapText="1"/>
    </xf>
    <xf numFmtId="0" fontId="18" fillId="11" borderId="44" xfId="0" applyFont="1" applyFill="1" applyBorder="1" applyAlignment="1">
      <alignment horizontal="right" vertical="center" wrapText="1"/>
    </xf>
    <xf numFmtId="4" fontId="18" fillId="11" borderId="44" xfId="0" applyNumberFormat="1" applyFont="1" applyFill="1" applyBorder="1" applyAlignment="1">
      <alignment horizontal="right" vertical="center" wrapText="1"/>
    </xf>
    <xf numFmtId="4" fontId="20" fillId="11" borderId="6" xfId="0" applyNumberFormat="1" applyFont="1" applyFill="1" applyBorder="1" applyAlignment="1">
      <alignment horizontal="right" vertical="center" wrapText="1"/>
    </xf>
    <xf numFmtId="0" fontId="20" fillId="11" borderId="6" xfId="0" applyFont="1" applyFill="1" applyBorder="1" applyAlignment="1">
      <alignment horizontal="right" vertical="center" wrapText="1"/>
    </xf>
    <xf numFmtId="0" fontId="84" fillId="11" borderId="6" xfId="0" applyFont="1" applyFill="1" applyBorder="1" applyAlignment="1">
      <alignment horizontal="right" vertical="center" wrapText="1"/>
    </xf>
    <xf numFmtId="0" fontId="18" fillId="11" borderId="6" xfId="0" applyFont="1" applyFill="1" applyBorder="1" applyAlignment="1">
      <alignment horizontal="right" vertical="center" wrapText="1"/>
    </xf>
    <xf numFmtId="4" fontId="18" fillId="11" borderId="6" xfId="0" applyNumberFormat="1" applyFont="1" applyFill="1" applyBorder="1" applyAlignment="1">
      <alignment horizontal="right" vertical="center" wrapText="1"/>
    </xf>
    <xf numFmtId="0" fontId="22" fillId="11" borderId="6" xfId="0" applyFont="1" applyFill="1" applyBorder="1" applyAlignment="1">
      <alignment horizontal="right" vertical="center" wrapText="1"/>
    </xf>
    <xf numFmtId="4" fontId="22" fillId="11" borderId="6" xfId="0" applyNumberFormat="1" applyFont="1" applyFill="1" applyBorder="1" applyAlignment="1">
      <alignment horizontal="right" vertical="center" wrapText="1"/>
    </xf>
    <xf numFmtId="0" fontId="18" fillId="3" borderId="98" xfId="0" applyFont="1" applyFill="1" applyBorder="1" applyAlignment="1">
      <alignment horizontal="right" vertical="center" wrapText="1"/>
    </xf>
    <xf numFmtId="0" fontId="22" fillId="3" borderId="6" xfId="0" applyFont="1" applyFill="1" applyBorder="1" applyAlignment="1">
      <alignment horizontal="right" vertical="center" wrapText="1"/>
    </xf>
    <xf numFmtId="0" fontId="22" fillId="3" borderId="47" xfId="0" applyFont="1" applyFill="1" applyBorder="1" applyAlignment="1">
      <alignment horizontal="right" vertical="center" wrapText="1"/>
    </xf>
    <xf numFmtId="2" fontId="20" fillId="3" borderId="6" xfId="0" applyNumberFormat="1" applyFont="1" applyFill="1" applyBorder="1" applyAlignment="1">
      <alignment horizontal="right" vertical="center" wrapText="1"/>
    </xf>
    <xf numFmtId="2" fontId="37" fillId="3" borderId="35" xfId="0" applyNumberFormat="1" applyFont="1" applyFill="1" applyBorder="1" applyAlignment="1">
      <alignment horizontal="left" vertical="center" wrapText="1"/>
    </xf>
    <xf numFmtId="0" fontId="37" fillId="3" borderId="35" xfId="0" applyFont="1" applyFill="1" applyBorder="1" applyAlignment="1">
      <alignment horizontal="left" vertical="center" wrapText="1"/>
    </xf>
    <xf numFmtId="0" fontId="37" fillId="3" borderId="0" xfId="0" applyFont="1" applyFill="1" applyAlignment="1">
      <alignment horizontal="left" vertical="center" wrapText="1"/>
    </xf>
    <xf numFmtId="0" fontId="20" fillId="3" borderId="6" xfId="0" applyFont="1" applyFill="1" applyBorder="1" applyAlignment="1">
      <alignment horizontal="left" vertical="top" wrapText="1" indent="2"/>
    </xf>
    <xf numFmtId="0" fontId="101" fillId="0" borderId="62" xfId="25" applyFont="1" applyBorder="1" applyAlignment="1">
      <alignment wrapText="1"/>
    </xf>
    <xf numFmtId="49" fontId="28" fillId="0" borderId="1" xfId="22" applyNumberFormat="1" applyFont="1" applyFill="1" applyBorder="1" applyAlignment="1">
      <alignment horizontal="center" wrapText="1"/>
    </xf>
    <xf numFmtId="0" fontId="25" fillId="0" borderId="0" xfId="0" applyFont="1" applyAlignment="1">
      <alignment horizontal="left" vertical="top"/>
    </xf>
    <xf numFmtId="0" fontId="24" fillId="0" borderId="0" xfId="0" applyFont="1" applyAlignment="1">
      <alignment horizontal="left" vertical="top"/>
    </xf>
    <xf numFmtId="0" fontId="27" fillId="0" borderId="0" xfId="0" applyFont="1" applyAlignment="1">
      <alignment horizontal="left" vertical="top" wrapText="1"/>
    </xf>
    <xf numFmtId="0" fontId="27" fillId="7" borderId="0" xfId="0" applyFont="1" applyFill="1" applyAlignment="1">
      <alignment horizontal="left" vertical="top"/>
    </xf>
    <xf numFmtId="0" fontId="28" fillId="0" borderId="2" xfId="2" applyFont="1" applyBorder="1" applyAlignment="1">
      <alignment horizontal="center"/>
    </xf>
    <xf numFmtId="0" fontId="28" fillId="0" borderId="3" xfId="2" applyFont="1" applyBorder="1" applyAlignment="1">
      <alignment horizontal="center"/>
    </xf>
    <xf numFmtId="0" fontId="17" fillId="0" borderId="10" xfId="2" applyFont="1" applyBorder="1" applyAlignment="1">
      <alignment horizontal="center"/>
    </xf>
    <xf numFmtId="0" fontId="17" fillId="0" borderId="11" xfId="2" applyFont="1" applyBorder="1" applyAlignment="1">
      <alignment horizontal="center"/>
    </xf>
    <xf numFmtId="0" fontId="42" fillId="0" borderId="0" xfId="0" applyFont="1" applyAlignment="1">
      <alignment horizontal="left" vertical="center" wrapText="1"/>
    </xf>
    <xf numFmtId="49" fontId="28" fillId="0" borderId="2" xfId="3" applyNumberFormat="1" applyFont="1" applyBorder="1" applyAlignment="1">
      <alignment horizontal="center" vertical="center"/>
    </xf>
    <xf numFmtId="49" fontId="28" fillId="0" borderId="3" xfId="3" applyNumberFormat="1" applyFont="1" applyBorder="1" applyAlignment="1">
      <alignment horizontal="center" vertical="center"/>
    </xf>
    <xf numFmtId="49" fontId="28" fillId="0" borderId="4" xfId="3" applyNumberFormat="1" applyFont="1" applyBorder="1" applyAlignment="1">
      <alignment horizontal="center" vertical="center"/>
    </xf>
    <xf numFmtId="0" fontId="73" fillId="9" borderId="0" xfId="0" applyFont="1" applyFill="1" applyAlignment="1">
      <alignment horizontal="right" vertical="center" wrapText="1"/>
    </xf>
    <xf numFmtId="0" fontId="73" fillId="9" borderId="6" xfId="0" applyFont="1" applyFill="1" applyBorder="1" applyAlignment="1">
      <alignment horizontal="right" vertical="center" wrapText="1"/>
    </xf>
    <xf numFmtId="0" fontId="46" fillId="9" borderId="60" xfId="0" applyFont="1" applyFill="1" applyBorder="1" applyAlignment="1">
      <alignment horizontal="center" vertical="center" wrapText="1"/>
    </xf>
    <xf numFmtId="0" fontId="46" fillId="9" borderId="0" xfId="0" applyFont="1" applyFill="1" applyAlignment="1">
      <alignment horizontal="center" vertical="center" wrapText="1"/>
    </xf>
    <xf numFmtId="0" fontId="46" fillId="9" borderId="68" xfId="0" applyFont="1" applyFill="1" applyBorder="1" applyAlignment="1">
      <alignment horizontal="center" vertical="center" wrapText="1"/>
    </xf>
    <xf numFmtId="0" fontId="46" fillId="9" borderId="57" xfId="0" applyFont="1" applyFill="1" applyBorder="1" applyAlignment="1">
      <alignment horizontal="center" vertical="center" wrapText="1"/>
    </xf>
    <xf numFmtId="0" fontId="46" fillId="9" borderId="22" xfId="0" applyFont="1" applyFill="1" applyBorder="1" applyAlignment="1">
      <alignment horizontal="center" vertical="center" wrapText="1"/>
    </xf>
    <xf numFmtId="0" fontId="27" fillId="0" borderId="0" xfId="0" applyFont="1" applyAlignment="1">
      <alignment horizontal="left" vertical="top"/>
    </xf>
    <xf numFmtId="0" fontId="27" fillId="7" borderId="0" xfId="4" applyFont="1" applyFill="1" applyAlignment="1">
      <alignment horizontal="left"/>
    </xf>
    <xf numFmtId="0" fontId="17" fillId="0" borderId="10" xfId="4" applyFont="1" applyBorder="1" applyAlignment="1">
      <alignment horizontal="center"/>
    </xf>
    <xf numFmtId="0" fontId="17" fillId="0" borderId="11" xfId="4" applyFont="1" applyBorder="1" applyAlignment="1">
      <alignment horizontal="center"/>
    </xf>
    <xf numFmtId="0" fontId="27" fillId="0" borderId="0" xfId="0" applyFont="1" applyAlignment="1">
      <alignment vertical="center"/>
    </xf>
    <xf numFmtId="0" fontId="36" fillId="0" borderId="0" xfId="0" applyFont="1"/>
    <xf numFmtId="0" fontId="28" fillId="0" borderId="2" xfId="4" applyFont="1" applyBorder="1" applyAlignment="1">
      <alignment horizontal="center"/>
    </xf>
    <xf numFmtId="0" fontId="28" fillId="0" borderId="3" xfId="4" applyFont="1" applyBorder="1" applyAlignment="1">
      <alignment horizontal="center"/>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4" xfId="4" applyFont="1" applyBorder="1" applyAlignment="1">
      <alignment horizontal="center" vertical="center"/>
    </xf>
    <xf numFmtId="0" fontId="74" fillId="7" borderId="0" xfId="0" applyFont="1" applyFill="1" applyAlignment="1">
      <alignment horizontal="center" vertical="center" wrapText="1"/>
    </xf>
    <xf numFmtId="0" fontId="27" fillId="0" borderId="0" xfId="0" applyFont="1" applyAlignment="1">
      <alignment horizontal="left"/>
    </xf>
    <xf numFmtId="0" fontId="18" fillId="7" borderId="60"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68"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18" fillId="7" borderId="69" xfId="0" applyFont="1" applyFill="1" applyBorder="1" applyAlignment="1">
      <alignment horizontal="center" vertical="center" wrapText="1"/>
    </xf>
    <xf numFmtId="0" fontId="41" fillId="0" borderId="63" xfId="25" applyFont="1" applyBorder="1" applyAlignment="1">
      <alignment horizontal="center" vertical="center"/>
    </xf>
    <xf numFmtId="0" fontId="41" fillId="0" borderId="64" xfId="25" applyFont="1" applyBorder="1" applyAlignment="1">
      <alignment horizontal="center" vertical="center"/>
    </xf>
    <xf numFmtId="0" fontId="41" fillId="0" borderId="65" xfId="25" applyFont="1" applyBorder="1" applyAlignment="1">
      <alignment horizontal="center" vertical="center"/>
    </xf>
    <xf numFmtId="0" fontId="27" fillId="0" borderId="0" xfId="0" applyFont="1" applyAlignment="1">
      <alignment vertical="top" wrapText="1"/>
    </xf>
    <xf numFmtId="0" fontId="27" fillId="0" borderId="0" xfId="0" applyFont="1" applyAlignment="1">
      <alignment horizontal="left" vertical="center"/>
    </xf>
    <xf numFmtId="0" fontId="41" fillId="7" borderId="29" xfId="0" applyFont="1" applyFill="1" applyBorder="1" applyAlignment="1">
      <alignment horizontal="center" vertical="center" wrapText="1"/>
    </xf>
    <xf numFmtId="0" fontId="41" fillId="7" borderId="27" xfId="0" applyFont="1" applyFill="1" applyBorder="1" applyAlignment="1">
      <alignment horizontal="center" vertical="center" wrapText="1"/>
    </xf>
    <xf numFmtId="0" fontId="41" fillId="7" borderId="69" xfId="0" applyFont="1" applyFill="1" applyBorder="1" applyAlignment="1">
      <alignment horizontal="center" vertical="center" wrapText="1"/>
    </xf>
    <xf numFmtId="0" fontId="41" fillId="7" borderId="0" xfId="0" applyFont="1" applyFill="1" applyAlignment="1">
      <alignment horizontal="center" vertical="center"/>
    </xf>
    <xf numFmtId="0" fontId="41" fillId="7" borderId="60" xfId="0" applyFont="1" applyFill="1" applyBorder="1" applyAlignment="1">
      <alignment horizontal="center" vertical="center" wrapText="1"/>
    </xf>
    <xf numFmtId="0" fontId="41" fillId="7" borderId="30" xfId="0" applyFont="1" applyFill="1" applyBorder="1" applyAlignment="1">
      <alignment horizontal="center" vertical="center" wrapText="1"/>
    </xf>
    <xf numFmtId="0" fontId="41" fillId="7" borderId="28" xfId="0" applyFont="1" applyFill="1" applyBorder="1" applyAlignment="1">
      <alignment horizontal="center" vertical="center" wrapText="1"/>
    </xf>
    <xf numFmtId="0" fontId="41" fillId="7" borderId="32" xfId="0" applyFont="1" applyFill="1" applyBorder="1" applyAlignment="1">
      <alignment horizontal="center" vertical="center" wrapText="1"/>
    </xf>
    <xf numFmtId="0" fontId="39" fillId="0" borderId="1" xfId="9" applyFont="1" applyBorder="1" applyAlignment="1">
      <alignment horizontal="left" vertic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4" xfId="0" applyFont="1" applyBorder="1" applyAlignment="1">
      <alignment horizontal="center"/>
    </xf>
    <xf numFmtId="0" fontId="59" fillId="0" borderId="0" xfId="0" applyFont="1" applyAlignment="1">
      <alignment horizontal="left" vertical="top" wrapText="1"/>
    </xf>
    <xf numFmtId="0" fontId="41" fillId="7" borderId="23" xfId="0" applyFont="1" applyFill="1" applyBorder="1" applyAlignment="1">
      <alignment horizontal="center" vertical="center" wrapText="1"/>
    </xf>
    <xf numFmtId="0" fontId="41" fillId="7" borderId="71" xfId="0" applyFont="1" applyFill="1" applyBorder="1" applyAlignment="1">
      <alignment horizontal="center" vertical="center" wrapText="1"/>
    </xf>
    <xf numFmtId="0" fontId="41" fillId="7" borderId="48" xfId="0" applyFont="1" applyFill="1" applyBorder="1" applyAlignment="1">
      <alignment horizontal="center" vertical="center" wrapText="1"/>
    </xf>
    <xf numFmtId="0" fontId="41" fillId="7" borderId="13" xfId="0" applyFont="1" applyFill="1" applyBorder="1" applyAlignment="1">
      <alignment horizontal="center" vertical="center" wrapText="1"/>
    </xf>
    <xf numFmtId="0" fontId="17" fillId="0" borderId="10" xfId="0" applyFont="1" applyBorder="1" applyAlignment="1">
      <alignment horizontal="center" vertical="top"/>
    </xf>
    <xf numFmtId="0" fontId="17" fillId="0" borderId="11" xfId="0" applyFont="1" applyBorder="1" applyAlignment="1">
      <alignment horizontal="center" vertical="top"/>
    </xf>
    <xf numFmtId="0" fontId="28" fillId="0" borderId="2" xfId="8" applyFont="1" applyBorder="1" applyAlignment="1">
      <alignment horizontal="center" wrapText="1"/>
    </xf>
    <xf numFmtId="0" fontId="28" fillId="0" borderId="3" xfId="8" applyFont="1" applyBorder="1" applyAlignment="1">
      <alignment horizontal="center" wrapText="1"/>
    </xf>
    <xf numFmtId="0" fontId="59" fillId="7" borderId="0" xfId="0" applyFont="1" applyFill="1" applyAlignment="1">
      <alignment horizontal="left" vertical="top"/>
    </xf>
    <xf numFmtId="0" fontId="28" fillId="0" borderId="4" xfId="8" applyFont="1" applyBorder="1" applyAlignment="1">
      <alignment horizontal="center" wrapText="1"/>
    </xf>
    <xf numFmtId="0" fontId="17" fillId="0" borderId="10" xfId="0" applyFont="1" applyBorder="1" applyAlignment="1">
      <alignment horizontal="center"/>
    </xf>
    <xf numFmtId="0" fontId="17" fillId="0" borderId="11" xfId="0" applyFont="1" applyBorder="1" applyAlignment="1">
      <alignment horizontal="center"/>
    </xf>
    <xf numFmtId="0" fontId="18" fillId="7" borderId="48"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8" fillId="7" borderId="71" xfId="0" applyFont="1" applyFill="1" applyBorder="1" applyAlignment="1">
      <alignment horizontal="center" vertical="center" wrapText="1"/>
    </xf>
    <xf numFmtId="0" fontId="27" fillId="7" borderId="0" xfId="0" applyFont="1" applyFill="1" applyAlignment="1">
      <alignment horizontal="left" vertical="center"/>
    </xf>
    <xf numFmtId="0" fontId="43" fillId="0" borderId="0" xfId="0" applyFont="1" applyAlignment="1">
      <alignment horizontal="left" vertical="center" wrapText="1"/>
    </xf>
    <xf numFmtId="0" fontId="24" fillId="0" borderId="0" xfId="0" applyFont="1" applyAlignment="1">
      <alignment vertical="top"/>
    </xf>
    <xf numFmtId="0" fontId="18" fillId="8" borderId="96" xfId="0" applyFont="1" applyFill="1" applyBorder="1" applyAlignment="1">
      <alignment horizontal="center" vertical="center" wrapText="1"/>
    </xf>
    <xf numFmtId="0" fontId="18" fillId="8" borderId="95" xfId="0" applyFont="1" applyFill="1" applyBorder="1" applyAlignment="1">
      <alignment horizontal="center" vertical="center" wrapText="1"/>
    </xf>
    <xf numFmtId="0" fontId="18" fillId="8" borderId="94" xfId="0" applyFont="1" applyFill="1" applyBorder="1" applyAlignment="1">
      <alignment horizontal="center" vertical="center" wrapText="1"/>
    </xf>
    <xf numFmtId="0" fontId="18" fillId="8" borderId="97" xfId="0" applyFont="1" applyFill="1" applyBorder="1" applyAlignment="1">
      <alignment horizontal="center" vertical="center" wrapText="1"/>
    </xf>
    <xf numFmtId="0" fontId="18" fillId="8" borderId="16" xfId="0" applyFont="1" applyFill="1" applyBorder="1" applyAlignment="1">
      <alignment horizontal="center" vertical="center" wrapText="1"/>
    </xf>
    <xf numFmtId="0" fontId="46" fillId="8" borderId="52" xfId="0" applyFont="1" applyFill="1" applyBorder="1" applyAlignment="1">
      <alignment horizontal="center" vertical="center" wrapText="1"/>
    </xf>
    <xf numFmtId="0" fontId="46" fillId="8" borderId="14" xfId="0" applyFont="1" applyFill="1" applyBorder="1" applyAlignment="1">
      <alignment horizontal="center" vertical="center" wrapText="1"/>
    </xf>
    <xf numFmtId="0" fontId="46" fillId="8" borderId="51" xfId="0" applyFont="1" applyFill="1" applyBorder="1" applyAlignment="1">
      <alignment horizontal="center" vertical="center" wrapText="1"/>
    </xf>
    <xf numFmtId="0" fontId="28" fillId="0" borderId="2" xfId="12" applyFont="1" applyBorder="1" applyAlignment="1">
      <alignment horizontal="center" vertical="center"/>
    </xf>
    <xf numFmtId="0" fontId="28" fillId="0" borderId="3" xfId="12" applyFont="1" applyBorder="1" applyAlignment="1">
      <alignment horizontal="center" vertical="center"/>
    </xf>
    <xf numFmtId="0" fontId="17" fillId="0" borderId="1" xfId="12" applyFont="1" applyBorder="1" applyAlignment="1">
      <alignment horizontal="center"/>
    </xf>
    <xf numFmtId="0" fontId="27" fillId="0" borderId="0" xfId="12" applyFont="1" applyAlignment="1">
      <alignment horizontal="left" vertical="top" wrapText="1"/>
    </xf>
    <xf numFmtId="0" fontId="59" fillId="7" borderId="0" xfId="0" applyFont="1" applyFill="1" applyAlignment="1">
      <alignment horizontal="left" vertical="top" readingOrder="1"/>
    </xf>
    <xf numFmtId="0" fontId="59" fillId="5" borderId="0" xfId="0" applyFont="1" applyFill="1" applyAlignment="1">
      <alignment horizontal="left" vertical="top" readingOrder="1"/>
    </xf>
    <xf numFmtId="0" fontId="28" fillId="0" borderId="4" xfId="12" applyFont="1" applyBorder="1" applyAlignment="1">
      <alignment horizontal="center" vertical="center"/>
    </xf>
    <xf numFmtId="0" fontId="31" fillId="6" borderId="0" xfId="12" applyFont="1" applyFill="1" applyAlignment="1">
      <alignment horizontal="center"/>
    </xf>
    <xf numFmtId="0" fontId="32" fillId="0" borderId="0" xfId="0" applyFont="1" applyAlignment="1">
      <alignment horizontal="center"/>
    </xf>
    <xf numFmtId="0" fontId="76" fillId="0" borderId="1" xfId="0" applyFont="1" applyBorder="1" applyAlignment="1">
      <alignment horizontal="center"/>
    </xf>
    <xf numFmtId="0" fontId="81" fillId="0" borderId="1" xfId="0" applyFont="1" applyBorder="1" applyAlignment="1">
      <alignment horizontal="center"/>
    </xf>
    <xf numFmtId="0" fontId="27" fillId="7" borderId="0" xfId="0" applyFont="1" applyFill="1" applyAlignment="1">
      <alignment horizontal="left" vertical="top" readingOrder="1"/>
    </xf>
    <xf numFmtId="0" fontId="75" fillId="0" borderId="3" xfId="0" applyFont="1" applyBorder="1" applyAlignment="1">
      <alignment horizontal="center"/>
    </xf>
    <xf numFmtId="0" fontId="75" fillId="0" borderId="4" xfId="0" applyFont="1" applyBorder="1" applyAlignment="1">
      <alignment horizontal="center"/>
    </xf>
    <xf numFmtId="0" fontId="17" fillId="0" borderId="10" xfId="0" applyFont="1" applyBorder="1"/>
    <xf numFmtId="0" fontId="0" fillId="0" borderId="11" xfId="0" applyBorder="1"/>
    <xf numFmtId="0" fontId="27" fillId="6" borderId="0" xfId="0" applyFont="1" applyFill="1" applyAlignment="1">
      <alignment horizontal="center"/>
    </xf>
    <xf numFmtId="0" fontId="27" fillId="0" borderId="0" xfId="0" applyFont="1" applyAlignment="1">
      <alignment horizontal="center"/>
    </xf>
    <xf numFmtId="0" fontId="17" fillId="0" borderId="10" xfId="0" applyFont="1" applyBorder="1" applyAlignment="1">
      <alignment horizontal="center" vertical="top" wrapText="1"/>
    </xf>
    <xf numFmtId="0" fontId="17" fillId="0" borderId="45" xfId="0" applyFont="1" applyBorder="1" applyAlignment="1">
      <alignment horizontal="center" vertical="top" wrapText="1"/>
    </xf>
    <xf numFmtId="0" fontId="0" fillId="0" borderId="11" xfId="0" applyBorder="1" applyAlignment="1">
      <alignment horizontal="center" vertical="top" wrapText="1"/>
    </xf>
    <xf numFmtId="0" fontId="53" fillId="7" borderId="0" xfId="0" applyFont="1" applyFill="1" applyAlignment="1">
      <alignment horizontal="left" vertical="top"/>
    </xf>
    <xf numFmtId="0" fontId="57" fillId="0" borderId="0" xfId="0" applyFont="1" applyAlignment="1">
      <alignment horizontal="left" vertical="top" wrapText="1"/>
    </xf>
    <xf numFmtId="0" fontId="17" fillId="0" borderId="1" xfId="0" applyFont="1" applyBorder="1" applyAlignment="1">
      <alignment horizontal="center" vertical="top" wrapText="1"/>
    </xf>
    <xf numFmtId="0" fontId="0" fillId="0" borderId="1" xfId="0" applyBorder="1"/>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center"/>
    </xf>
    <xf numFmtId="0" fontId="17" fillId="0" borderId="4" xfId="0" applyFont="1" applyBorder="1" applyAlignment="1">
      <alignment horizontal="center"/>
    </xf>
    <xf numFmtId="0" fontId="36" fillId="0" borderId="0" xfId="19" applyFont="1" applyAlignment="1">
      <alignment horizontal="left" wrapText="1"/>
    </xf>
    <xf numFmtId="0" fontId="59" fillId="0" borderId="0" xfId="19" applyFont="1" applyAlignment="1">
      <alignment horizontal="left" wrapText="1"/>
    </xf>
    <xf numFmtId="0" fontId="53" fillId="7" borderId="0" xfId="4" applyFont="1" applyFill="1" applyAlignment="1">
      <alignment horizontal="left"/>
    </xf>
    <xf numFmtId="0" fontId="18" fillId="8" borderId="13" xfId="0" applyFont="1" applyFill="1" applyBorder="1" applyAlignment="1">
      <alignment horizontal="center" vertical="center" wrapText="1"/>
    </xf>
    <xf numFmtId="0" fontId="18" fillId="8" borderId="79" xfId="0" applyFont="1" applyFill="1" applyBorder="1" applyAlignment="1">
      <alignment horizontal="center" vertical="center" wrapText="1"/>
    </xf>
    <xf numFmtId="0" fontId="18" fillId="8" borderId="50" xfId="0" applyFont="1" applyFill="1" applyBorder="1" applyAlignment="1">
      <alignment horizontal="center" vertical="center" wrapText="1"/>
    </xf>
    <xf numFmtId="0" fontId="18" fillId="8" borderId="61"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8" borderId="78"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66" xfId="0" applyFont="1" applyFill="1" applyBorder="1" applyAlignment="1">
      <alignment horizontal="center" vertical="center" wrapText="1"/>
    </xf>
    <xf numFmtId="0" fontId="18" fillId="8" borderId="27" xfId="0" applyFont="1" applyFill="1" applyBorder="1" applyAlignment="1">
      <alignment horizontal="center" vertical="center" wrapText="1"/>
    </xf>
    <xf numFmtId="0" fontId="18" fillId="8" borderId="86" xfId="0" applyFont="1" applyFill="1" applyBorder="1" applyAlignment="1">
      <alignment horizontal="center" vertical="center" wrapText="1"/>
    </xf>
    <xf numFmtId="0" fontId="95" fillId="8" borderId="24" xfId="0" applyFont="1" applyFill="1" applyBorder="1" applyAlignment="1">
      <alignment horizontal="center" vertical="center" wrapText="1"/>
    </xf>
    <xf numFmtId="0" fontId="96" fillId="0" borderId="24" xfId="0" applyFont="1" applyBorder="1" applyAlignment="1">
      <alignment horizontal="center" vertical="center" wrapText="1"/>
    </xf>
    <xf numFmtId="0" fontId="47" fillId="0" borderId="0" xfId="0" applyFont="1" applyAlignment="1">
      <alignment horizontal="left" wrapText="1"/>
    </xf>
    <xf numFmtId="0" fontId="95" fillId="8" borderId="23" xfId="0" applyFont="1" applyFill="1" applyBorder="1" applyAlignment="1">
      <alignment horizontal="center" vertical="center" wrapText="1"/>
    </xf>
    <xf numFmtId="0" fontId="8" fillId="8" borderId="9" xfId="0" applyFont="1" applyFill="1" applyBorder="1" applyAlignment="1">
      <alignment vertical="center" wrapText="1"/>
    </xf>
    <xf numFmtId="0" fontId="8" fillId="8" borderId="12" xfId="0" applyFont="1" applyFill="1" applyBorder="1" applyAlignment="1">
      <alignment vertical="center" wrapText="1"/>
    </xf>
    <xf numFmtId="0" fontId="95" fillId="8" borderId="46" xfId="0" applyFont="1" applyFill="1" applyBorder="1" applyAlignment="1">
      <alignment horizontal="center" vertical="center" wrapText="1"/>
    </xf>
    <xf numFmtId="0" fontId="95" fillId="8" borderId="30" xfId="0" applyFont="1" applyFill="1" applyBorder="1" applyAlignment="1">
      <alignment horizontal="center" vertical="center" wrapText="1"/>
    </xf>
    <xf numFmtId="0" fontId="95" fillId="8" borderId="32" xfId="0" applyFont="1" applyFill="1" applyBorder="1" applyAlignment="1">
      <alignment horizontal="center" vertical="center" wrapText="1"/>
    </xf>
    <xf numFmtId="0" fontId="18" fillId="8" borderId="49" xfId="0" applyFont="1" applyFill="1" applyBorder="1" applyAlignment="1">
      <alignment horizontal="center" vertical="center" wrapText="1"/>
    </xf>
    <xf numFmtId="0" fontId="18" fillId="8" borderId="0" xfId="0" applyFont="1" applyFill="1" applyAlignment="1">
      <alignment horizontal="center" vertical="center" wrapText="1"/>
    </xf>
    <xf numFmtId="0" fontId="27" fillId="0" borderId="0" xfId="0" applyFont="1" applyAlignment="1">
      <alignment vertical="center" wrapText="1"/>
    </xf>
    <xf numFmtId="0" fontId="36" fillId="0" borderId="0" xfId="0" applyFont="1" applyAlignment="1">
      <alignment wrapText="1"/>
    </xf>
    <xf numFmtId="0" fontId="24" fillId="0" borderId="0" xfId="0" applyFont="1"/>
    <xf numFmtId="0" fontId="27" fillId="0" borderId="0" xfId="19" applyFont="1" applyAlignment="1">
      <alignment horizontal="left" wrapText="1"/>
    </xf>
    <xf numFmtId="0" fontId="36" fillId="0" borderId="0" xfId="0" applyFont="1" applyAlignment="1">
      <alignment horizontal="left" wrapText="1"/>
    </xf>
    <xf numFmtId="0" fontId="57" fillId="7" borderId="0" xfId="0" applyFont="1" applyFill="1" applyAlignment="1">
      <alignment horizontal="left" wrapText="1"/>
    </xf>
    <xf numFmtId="0" fontId="25" fillId="0" borderId="0" xfId="21" applyFont="1" applyAlignment="1">
      <alignment horizontal="left" vertical="top"/>
    </xf>
    <xf numFmtId="0" fontId="41" fillId="7" borderId="9" xfId="0" applyFont="1" applyFill="1" applyBorder="1" applyAlignment="1">
      <alignment vertical="center" wrapText="1"/>
    </xf>
    <xf numFmtId="0" fontId="41" fillId="7" borderId="5" xfId="0" applyFont="1" applyFill="1" applyBorder="1" applyAlignment="1">
      <alignment vertical="center" wrapText="1"/>
    </xf>
    <xf numFmtId="0" fontId="18" fillId="7" borderId="66" xfId="0" applyFont="1" applyFill="1" applyBorder="1" applyAlignment="1">
      <alignment horizontal="center" vertical="center" wrapText="1"/>
    </xf>
    <xf numFmtId="0" fontId="18" fillId="7" borderId="67" xfId="0" applyFont="1" applyFill="1" applyBorder="1" applyAlignment="1">
      <alignment horizontal="center" vertical="center" wrapText="1"/>
    </xf>
    <xf numFmtId="0" fontId="41" fillId="7" borderId="52" xfId="0" applyFont="1" applyFill="1" applyBorder="1" applyAlignment="1">
      <alignment horizontal="center" vertical="center" wrapText="1"/>
    </xf>
    <xf numFmtId="0" fontId="41" fillId="7" borderId="14" xfId="0" applyFont="1" applyFill="1" applyBorder="1" applyAlignment="1">
      <alignment horizontal="center" vertical="center" wrapText="1"/>
    </xf>
    <xf numFmtId="0" fontId="41" fillId="7" borderId="70" xfId="0" applyFont="1" applyFill="1" applyBorder="1" applyAlignment="1">
      <alignment horizontal="center" vertical="center" wrapText="1"/>
    </xf>
    <xf numFmtId="0" fontId="41" fillId="7" borderId="77" xfId="0" applyFont="1" applyFill="1" applyBorder="1" applyAlignment="1">
      <alignment horizontal="center" vertical="center" wrapText="1"/>
    </xf>
    <xf numFmtId="0" fontId="18" fillId="7" borderId="9" xfId="0" applyFont="1" applyFill="1" applyBorder="1" applyAlignment="1">
      <alignment vertical="center" wrapText="1"/>
    </xf>
    <xf numFmtId="0" fontId="18" fillId="7" borderId="40" xfId="0" applyFont="1" applyFill="1" applyBorder="1" applyAlignment="1">
      <alignment vertical="center" wrapText="1"/>
    </xf>
    <xf numFmtId="0" fontId="18" fillId="7" borderId="53"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18" fillId="7" borderId="49"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28" fillId="0" borderId="4" xfId="4" applyFont="1" applyBorder="1" applyAlignment="1">
      <alignment horizontal="center"/>
    </xf>
    <xf numFmtId="0" fontId="28" fillId="4" borderId="1" xfId="20" applyFont="1" applyFill="1" applyBorder="1"/>
    <xf numFmtId="0" fontId="24" fillId="0" borderId="1" xfId="0" applyFont="1" applyBorder="1"/>
    <xf numFmtId="0" fontId="27" fillId="7" borderId="0" xfId="4" applyFont="1" applyFill="1" applyAlignment="1">
      <alignment horizontal="left" vertical="top"/>
    </xf>
    <xf numFmtId="0" fontId="28" fillId="0" borderId="2" xfId="13" applyFont="1" applyBorder="1" applyAlignment="1">
      <alignment horizontal="center"/>
    </xf>
    <xf numFmtId="0" fontId="28" fillId="0" borderId="3" xfId="13" applyFont="1" applyBorder="1" applyAlignment="1">
      <alignment horizontal="center"/>
    </xf>
    <xf numFmtId="0" fontId="17" fillId="0" borderId="1" xfId="13" applyFont="1" applyBorder="1" applyAlignment="1">
      <alignment horizontal="center" vertical="center" wrapText="1"/>
    </xf>
    <xf numFmtId="0" fontId="34" fillId="0" borderId="1" xfId="0" applyFont="1" applyBorder="1" applyAlignment="1">
      <alignment horizontal="center" vertical="center" wrapText="1"/>
    </xf>
    <xf numFmtId="0" fontId="57" fillId="0" borderId="0" xfId="13" applyFont="1" applyAlignment="1">
      <alignment horizontal="left" wrapText="1"/>
    </xf>
    <xf numFmtId="0" fontId="42" fillId="0" borderId="0" xfId="13" applyFont="1" applyAlignment="1">
      <alignment wrapText="1"/>
    </xf>
    <xf numFmtId="0" fontId="33" fillId="0" borderId="0" xfId="0" applyFont="1" applyAlignment="1">
      <alignment wrapText="1"/>
    </xf>
    <xf numFmtId="0" fontId="28" fillId="0" borderId="10" xfId="13" applyFont="1" applyBorder="1" applyAlignment="1">
      <alignment horizontal="center" wrapText="1"/>
    </xf>
    <xf numFmtId="0" fontId="28" fillId="0" borderId="11" xfId="13" applyFont="1" applyBorder="1" applyAlignment="1">
      <alignment horizontal="center" wrapText="1"/>
    </xf>
    <xf numFmtId="0" fontId="28" fillId="0" borderId="4" xfId="13" applyFont="1" applyBorder="1" applyAlignment="1">
      <alignment horizontal="center"/>
    </xf>
    <xf numFmtId="49" fontId="28" fillId="0" borderId="2" xfId="22" applyNumberFormat="1" applyFont="1" applyBorder="1" applyAlignment="1">
      <alignment horizontal="center"/>
    </xf>
    <xf numFmtId="49" fontId="28" fillId="0" borderId="3" xfId="22" applyNumberFormat="1" applyFont="1" applyBorder="1" applyAlignment="1">
      <alignment horizontal="center"/>
    </xf>
    <xf numFmtId="0" fontId="27" fillId="0" borderId="0" xfId="21" applyFont="1" applyAlignment="1">
      <alignment horizontal="left" vertical="center" wrapText="1"/>
    </xf>
    <xf numFmtId="49" fontId="28" fillId="0" borderId="4" xfId="22" applyNumberFormat="1" applyFont="1" applyBorder="1" applyAlignment="1">
      <alignment horizontal="center"/>
    </xf>
    <xf numFmtId="0" fontId="28" fillId="0" borderId="10" xfId="13" applyFont="1" applyBorder="1" applyAlignment="1">
      <alignment horizontal="center"/>
    </xf>
    <xf numFmtId="0" fontId="28" fillId="0" borderId="11" xfId="13" applyFont="1" applyBorder="1" applyAlignment="1">
      <alignment horizontal="center"/>
    </xf>
    <xf numFmtId="0" fontId="28" fillId="0" borderId="2" xfId="16" applyFont="1" applyBorder="1" applyAlignment="1">
      <alignment horizontal="center"/>
    </xf>
    <xf numFmtId="0" fontId="28" fillId="0" borderId="3" xfId="16" applyFont="1" applyBorder="1" applyAlignment="1">
      <alignment horizontal="center"/>
    </xf>
    <xf numFmtId="0" fontId="27" fillId="0" borderId="0" xfId="13" applyFont="1" applyAlignment="1">
      <alignment horizontal="left" vertical="top" wrapText="1"/>
    </xf>
    <xf numFmtId="0" fontId="42" fillId="0" borderId="0" xfId="13" applyFont="1" applyAlignment="1">
      <alignment horizontal="left" vertical="center" wrapText="1"/>
    </xf>
    <xf numFmtId="0" fontId="28" fillId="0" borderId="4" xfId="16" applyFont="1" applyBorder="1" applyAlignment="1">
      <alignment horizontal="center"/>
    </xf>
    <xf numFmtId="0" fontId="27" fillId="7" borderId="0" xfId="4" applyFont="1" applyFill="1" applyAlignment="1">
      <alignment horizontal="left" wrapText="1"/>
    </xf>
    <xf numFmtId="0" fontId="27" fillId="0" borderId="0" xfId="2" applyFont="1" applyAlignment="1">
      <alignment horizontal="left" vertical="top" wrapText="1"/>
    </xf>
    <xf numFmtId="0" fontId="28" fillId="0" borderId="18" xfId="13" applyFont="1" applyBorder="1" applyAlignment="1">
      <alignment horizontal="center"/>
    </xf>
    <xf numFmtId="0" fontId="28" fillId="0" borderId="19" xfId="13" applyFont="1" applyBorder="1" applyAlignment="1">
      <alignment horizontal="center"/>
    </xf>
    <xf numFmtId="0" fontId="28" fillId="0" borderId="8" xfId="13" applyFont="1" applyBorder="1" applyAlignment="1">
      <alignment horizontal="center"/>
    </xf>
    <xf numFmtId="0" fontId="28" fillId="0" borderId="20" xfId="13" applyFont="1" applyBorder="1" applyAlignment="1">
      <alignment horizontal="center"/>
    </xf>
    <xf numFmtId="0" fontId="28" fillId="0" borderId="1" xfId="13" applyFont="1" applyBorder="1" applyAlignment="1">
      <alignment horizontal="center"/>
    </xf>
    <xf numFmtId="0" fontId="25" fillId="0" borderId="0" xfId="21" applyFont="1" applyAlignment="1">
      <alignment horizontal="left" vertical="center"/>
    </xf>
    <xf numFmtId="0" fontId="42" fillId="0" borderId="0" xfId="0" applyFont="1" applyAlignment="1">
      <alignment horizontal="left" vertical="top" wrapText="1"/>
    </xf>
    <xf numFmtId="0" fontId="18" fillId="8" borderId="101" xfId="0" applyFont="1" applyFill="1" applyBorder="1" applyAlignment="1">
      <alignment horizontal="center" vertical="center" wrapText="1"/>
    </xf>
    <xf numFmtId="0" fontId="18" fillId="8" borderId="102" xfId="0" applyFont="1" applyFill="1" applyBorder="1" applyAlignment="1">
      <alignment horizontal="center" vertical="center" wrapText="1"/>
    </xf>
    <xf numFmtId="0" fontId="18" fillId="8" borderId="103"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28" xfId="0" applyFont="1" applyFill="1" applyBorder="1" applyAlignment="1">
      <alignment horizontal="center" vertical="center" wrapText="1"/>
    </xf>
    <xf numFmtId="0" fontId="18" fillId="8" borderId="32" xfId="0" applyFont="1" applyFill="1" applyBorder="1" applyAlignment="1">
      <alignment horizontal="center" vertical="center" wrapText="1"/>
    </xf>
    <xf numFmtId="0" fontId="18" fillId="8" borderId="68" xfId="0" applyFont="1" applyFill="1" applyBorder="1" applyAlignment="1">
      <alignment horizontal="center" vertical="center" wrapText="1"/>
    </xf>
    <xf numFmtId="0" fontId="18" fillId="8" borderId="60" xfId="0" applyFont="1" applyFill="1" applyBorder="1" applyAlignment="1">
      <alignment horizontal="center" vertical="center" wrapText="1"/>
    </xf>
    <xf numFmtId="0" fontId="0" fillId="0" borderId="0" xfId="0" applyAlignment="1">
      <alignment horizontal="center" vertical="center" wrapText="1"/>
    </xf>
    <xf numFmtId="0" fontId="18" fillId="8" borderId="69"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8" fillId="8" borderId="52" xfId="0" applyFont="1" applyFill="1" applyBorder="1" applyAlignment="1">
      <alignment horizontal="center" vertical="center" wrapText="1"/>
    </xf>
    <xf numFmtId="0" fontId="18" fillId="3" borderId="54" xfId="0" applyFont="1" applyFill="1" applyBorder="1" applyAlignment="1">
      <alignment horizontal="center" vertical="top" wrapText="1"/>
    </xf>
    <xf numFmtId="0" fontId="18" fillId="3" borderId="44" xfId="0" applyFont="1" applyFill="1" applyBorder="1" applyAlignment="1">
      <alignment horizontal="center" vertical="top" wrapText="1"/>
    </xf>
    <xf numFmtId="0" fontId="27" fillId="0" borderId="0" xfId="0" applyFont="1" applyAlignment="1">
      <alignment horizontal="left" vertical="center" wrapText="1"/>
    </xf>
    <xf numFmtId="0" fontId="34" fillId="0" borderId="10" xfId="0" applyFont="1" applyBorder="1" applyAlignment="1">
      <alignment horizontal="center"/>
    </xf>
    <xf numFmtId="0" fontId="34" fillId="0" borderId="11" xfId="0" applyFont="1" applyBorder="1" applyAlignment="1">
      <alignment horizontal="center"/>
    </xf>
    <xf numFmtId="0" fontId="82" fillId="0" borderId="2" xfId="4" applyFont="1" applyBorder="1" applyAlignment="1">
      <alignment horizontal="center" vertical="center" wrapText="1"/>
    </xf>
    <xf numFmtId="0" fontId="82" fillId="0" borderId="3" xfId="4" applyFont="1" applyBorder="1" applyAlignment="1">
      <alignment horizontal="center" vertical="center" wrapText="1"/>
    </xf>
    <xf numFmtId="0" fontId="82" fillId="0" borderId="4" xfId="4" applyFont="1" applyBorder="1" applyAlignment="1">
      <alignment horizontal="center" vertical="center" wrapText="1"/>
    </xf>
    <xf numFmtId="0" fontId="48" fillId="0" borderId="0" xfId="0" applyFont="1" applyAlignment="1">
      <alignment vertical="top" wrapText="1"/>
    </xf>
    <xf numFmtId="0" fontId="57" fillId="7" borderId="0" xfId="4" applyFont="1" applyFill="1" applyAlignment="1">
      <alignment horizontal="left" vertical="top" wrapText="1"/>
    </xf>
    <xf numFmtId="0" fontId="56" fillId="7" borderId="0" xfId="0" applyFont="1" applyFill="1" applyAlignment="1">
      <alignment wrapText="1"/>
    </xf>
    <xf numFmtId="0" fontId="82" fillId="0" borderId="1" xfId="4" applyFont="1" applyBorder="1" applyAlignment="1">
      <alignment horizontal="center" vertical="center" wrapText="1"/>
    </xf>
    <xf numFmtId="0" fontId="83" fillId="0" borderId="1" xfId="0" applyFont="1" applyBorder="1" applyAlignment="1">
      <alignment horizontal="center" vertical="center" wrapText="1"/>
    </xf>
    <xf numFmtId="0" fontId="18" fillId="8" borderId="23" xfId="0" applyFont="1" applyFill="1" applyBorder="1" applyAlignment="1">
      <alignment horizontal="center" vertical="center"/>
    </xf>
    <xf numFmtId="0" fontId="18" fillId="8" borderId="24" xfId="0" applyFont="1" applyFill="1" applyBorder="1" applyAlignment="1">
      <alignment horizontal="center" vertical="center"/>
    </xf>
    <xf numFmtId="0" fontId="18" fillId="8" borderId="46" xfId="0" applyFont="1" applyFill="1" applyBorder="1" applyAlignment="1">
      <alignment horizontal="center" vertical="center"/>
    </xf>
    <xf numFmtId="0" fontId="57" fillId="7" borderId="0" xfId="4" applyFont="1" applyFill="1" applyAlignment="1">
      <alignment horizontal="left"/>
    </xf>
    <xf numFmtId="0" fontId="56" fillId="7" borderId="0" xfId="0" applyFont="1" applyFill="1"/>
    <xf numFmtId="0" fontId="48" fillId="0" borderId="2" xfId="4" applyFont="1" applyBorder="1" applyAlignment="1">
      <alignment horizontal="center" vertical="center" wrapText="1"/>
    </xf>
    <xf numFmtId="0" fontId="48" fillId="0" borderId="3" xfId="4" applyFont="1" applyBorder="1" applyAlignment="1">
      <alignment horizontal="center" vertical="center" wrapText="1"/>
    </xf>
    <xf numFmtId="0" fontId="48" fillId="0" borderId="4" xfId="4" applyFont="1" applyBorder="1" applyAlignment="1">
      <alignment horizontal="center" vertical="center" wrapText="1"/>
    </xf>
    <xf numFmtId="0" fontId="21" fillId="4" borderId="10" xfId="0" applyFont="1" applyFill="1" applyBorder="1" applyAlignment="1">
      <alignment vertical="top"/>
    </xf>
    <xf numFmtId="0" fontId="0" fillId="0" borderId="11" xfId="0" applyBorder="1" applyAlignment="1">
      <alignment vertical="top"/>
    </xf>
    <xf numFmtId="0" fontId="19" fillId="8" borderId="0" xfId="0" applyFont="1" applyFill="1" applyAlignment="1">
      <alignment horizontal="center" vertical="center"/>
    </xf>
    <xf numFmtId="0" fontId="19" fillId="8" borderId="5" xfId="0" applyFont="1" applyFill="1" applyBorder="1" applyAlignment="1">
      <alignment horizontal="center" vertical="center"/>
    </xf>
    <xf numFmtId="0" fontId="71" fillId="7" borderId="0" xfId="4" applyFont="1" applyFill="1" applyAlignment="1">
      <alignment horizontal="left" vertical="top"/>
    </xf>
    <xf numFmtId="0" fontId="21" fillId="0" borderId="10" xfId="0" applyFont="1" applyBorder="1" applyAlignment="1">
      <alignment horizontal="center"/>
    </xf>
    <xf numFmtId="0" fontId="21" fillId="0" borderId="11" xfId="0" applyFont="1" applyBorder="1" applyAlignment="1">
      <alignment horizontal="center"/>
    </xf>
    <xf numFmtId="0" fontId="46" fillId="0" borderId="2" xfId="4" applyFont="1" applyBorder="1" applyAlignment="1">
      <alignment horizontal="center" vertical="center" wrapText="1"/>
    </xf>
    <xf numFmtId="0" fontId="46" fillId="0" borderId="3" xfId="4" applyFont="1" applyBorder="1" applyAlignment="1">
      <alignment horizontal="center" vertical="center" wrapText="1"/>
    </xf>
    <xf numFmtId="0" fontId="46" fillId="0" borderId="4" xfId="4" applyFont="1" applyBorder="1" applyAlignment="1">
      <alignment horizontal="center" vertical="center" wrapText="1"/>
    </xf>
    <xf numFmtId="14" fontId="46" fillId="0" borderId="10" xfId="4" applyNumberFormat="1" applyFont="1" applyBorder="1" applyAlignment="1">
      <alignment horizontal="center" vertical="center"/>
    </xf>
    <xf numFmtId="0" fontId="46" fillId="0" borderId="11" xfId="4" applyFont="1" applyBorder="1" applyAlignment="1">
      <alignment horizontal="center" vertical="center"/>
    </xf>
    <xf numFmtId="0" fontId="21" fillId="0" borderId="10" xfId="4" applyFont="1" applyBorder="1" applyAlignment="1">
      <alignment vertical="center"/>
    </xf>
    <xf numFmtId="0" fontId="21" fillId="0" borderId="11" xfId="4" applyFont="1" applyBorder="1" applyAlignment="1">
      <alignment vertical="center"/>
    </xf>
    <xf numFmtId="0" fontId="46" fillId="4" borderId="2" xfId="18" applyFont="1" applyFill="1" applyBorder="1" applyAlignment="1">
      <alignment horizontal="center" vertical="center" wrapText="1"/>
    </xf>
    <xf numFmtId="0" fontId="46" fillId="4" borderId="3" xfId="18" applyFont="1" applyFill="1" applyBorder="1" applyAlignment="1">
      <alignment horizontal="center" vertical="center" wrapText="1"/>
    </xf>
    <xf numFmtId="0" fontId="46" fillId="4" borderId="4" xfId="18" applyFont="1" applyFill="1" applyBorder="1" applyAlignment="1">
      <alignment horizontal="center" vertical="center" wrapText="1"/>
    </xf>
    <xf numFmtId="0" fontId="57" fillId="0" borderId="0" xfId="0" applyFont="1" applyAlignment="1">
      <alignment horizontal="justify" vertical="center"/>
    </xf>
    <xf numFmtId="0" fontId="77" fillId="0" borderId="0" xfId="0" applyFont="1"/>
    <xf numFmtId="49" fontId="28" fillId="0" borderId="1" xfId="4" applyNumberFormat="1" applyFont="1" applyBorder="1" applyAlignment="1">
      <alignment horizontal="center" vertical="top" wrapText="1"/>
    </xf>
  </cellXfs>
  <cellStyles count="29">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1" xfId="28" xr:uid="{88B945E3-1E0A-4F64-A306-28F5EBBAAE28}"/>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6"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6 2" xfId="27" xr:uid="{33497F98-C69A-45E4-B813-586C0CBCA52E}"/>
    <cellStyle name="Normal 7 2" xfId="14" xr:uid="{00000000-0005-0000-0000-000015000000}"/>
    <cellStyle name="Normal 7 2 2" xfId="20" xr:uid="{00000000-0005-0000-0000-000016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F2F2F2"/>
      <color rgb="FF87643D"/>
      <color rgb="FFBB9469"/>
      <color rgb="FFF7EEE5"/>
      <color rgb="FFD9B28B"/>
      <color rgb="FF62B638"/>
      <color rgb="FFF7F7F7"/>
      <color rgb="FFBC7C42"/>
      <color rgb="FF98480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theme/theme1.xml" Type="http://schemas.openxmlformats.org/officeDocument/2006/relationships/theme"/><Relationship Id="rId46" Target="styles.xml" Type="http://schemas.openxmlformats.org/officeDocument/2006/relationships/styles"/><Relationship Id="rId47" Target="sharedStrings.xml" Type="http://schemas.openxmlformats.org/officeDocument/2006/relationships/sharedStrings"/><Relationship Id="rId48" Target="calcChain.xml" Type="http://schemas.openxmlformats.org/officeDocument/2006/relationships/calcChain"/><Relationship Id="rId49" Target="../customXml/item1.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no"?><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11.xml.rels><?xml version="1.0" encoding="UTF-8" standalone="no"?><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 Id="rId3" Target="../theme/themeOverride5.xml" Type="http://schemas.openxmlformats.org/officeDocument/2006/relationships/themeOverride"/></Relationships>
</file>

<file path=xl/charts/_rels/chart12.xml.rels><?xml version="1.0" encoding="UTF-8" standalone="no"?><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13.xml.rels><?xml version="1.0" encoding="UTF-8" standalone="no"?><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14.xml.rels><?xml version="1.0" encoding="UTF-8" standalone="no"?><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drawings/drawing18.xml" Type="http://schemas.openxmlformats.org/officeDocument/2006/relationships/chartUserShapes"/></Relationships>
</file>

<file path=xl/charts/_rels/chart15.xml.rels><?xml version="1.0" encoding="UTF-8" standalone="no"?><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s>
</file>

<file path=xl/charts/_rels/chart16.xml.rels><?xml version="1.0" encoding="UTF-8" standalone="no"?><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s>
</file>

<file path=xl/charts/_rels/chart17.xml.rels><?xml version="1.0" encoding="UTF-8" standalone="no"?><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drawings/drawing21.xml" Type="http://schemas.openxmlformats.org/officeDocument/2006/relationships/chartUserShapes"/></Relationships>
</file>

<file path=xl/charts/_rels/chart18.xml.rels><?xml version="1.0" encoding="UTF-8" standalone="no"?><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s>
</file>

<file path=xl/charts/_rels/chart19.xml.rels><?xml version="1.0" encoding="UTF-8" standalone="no"?><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theme/themeOverride6.xml" Type="http://schemas.openxmlformats.org/officeDocument/2006/relationships/themeOverride"/></Relationships>
</file>

<file path=xl/charts/_rels/chart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2.xml.rels><?xml version="1.0" encoding="UTF-8" standalone="no"?><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s>
</file>

<file path=xl/charts/_rels/chart23.xml.rels><?xml version="1.0" encoding="UTF-8" standalone="no"?><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theme/themeOverride7.xml" Type="http://schemas.openxmlformats.org/officeDocument/2006/relationships/themeOverride"/></Relationships>
</file>

<file path=xl/charts/_rels/chart24.xml.rels><?xml version="1.0" encoding="UTF-8" standalone="no"?><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s>
</file>

<file path=xl/charts/_rels/chart25.xml.rels><?xml version="1.0" encoding="UTF-8" standalone="no"?><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26.xml.rels><?xml version="1.0" encoding="UTF-8" standalone="no"?><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27.xml.rels><?xml version="1.0" encoding="UTF-8" standalone="no"?><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28.xml.rels><?xml version="1.0" encoding="UTF-8" standalone="no"?><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_rels/chart29.xml.rels><?xml version="1.0" encoding="UTF-8" standalone="no"?><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no"?><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31.xml.rels><?xml version="1.0" encoding="UTF-8" standalone="no"?><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s>
</file>

<file path=xl/charts/_rels/chart4.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5.xml.rels><?xml version="1.0" encoding="UTF-8" standalone="no"?><Relationships xmlns="http://schemas.openxmlformats.org/package/2006/relationships"><Relationship Id="rId1" Target="../theme/themeOverride1.xml" Type="http://schemas.openxmlformats.org/officeDocument/2006/relationships/themeOverride"/><Relationship Id="rId2" Target="../drawings/drawing6.xml" Type="http://schemas.openxmlformats.org/officeDocument/2006/relationships/chartUserShapes"/></Relationships>
</file>

<file path=xl/charts/_rels/chart6.xml.rels><?xml version="1.0" encoding="UTF-8" standalone="no"?><Relationships xmlns="http://schemas.openxmlformats.org/package/2006/relationships"><Relationship Id="rId1" Target="../theme/themeOverride2.xml" Type="http://schemas.openxmlformats.org/officeDocument/2006/relationships/themeOverride"/></Relationships>
</file>

<file path=xl/charts/_rels/chart7.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 Id="rId3" Target="../theme/themeOverride3.xml" Type="http://schemas.openxmlformats.org/officeDocument/2006/relationships/themeOverride"/><Relationship Id="rId4" Target="../drawings/drawing11.xml" Type="http://schemas.openxmlformats.org/officeDocument/2006/relationships/chartUserShapes"/></Relationships>
</file>

<file path=xl/charts/_rels/chart8.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9.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theme/themeOverride4.xml" Type="http://schemas.openxmlformats.org/officeDocument/2006/relationships/themeOverrid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'D1'!$B$36</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'D1'!$C$34:$J$35</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'D1'!$C$36:$J$36</c:f>
              <c:numCache>
                <c:formatCode>0.0</c:formatCode>
                <c:ptCount val="8"/>
                <c:pt idx="0">
                  <c:v>98.2</c:v>
                </c:pt>
                <c:pt idx="1">
                  <c:v>104.9</c:v>
                </c:pt>
                <c:pt idx="2">
                  <c:v>105.5</c:v>
                </c:pt>
                <c:pt idx="3">
                  <c:v>105.1</c:v>
                </c:pt>
                <c:pt idx="4">
                  <c:v>105.4</c:v>
                </c:pt>
                <c:pt idx="5">
                  <c:v>104.1</c:v>
                </c:pt>
                <c:pt idx="6">
                  <c:v>103.1</c:v>
                </c:pt>
                <c:pt idx="7">
                  <c:v>103.8</c:v>
                </c:pt>
              </c:numCache>
            </c:numRef>
          </c:val>
          <c:smooth val="0"/>
          <c:extLst>
            <c:ext xmlns:c16="http://schemas.microsoft.com/office/drawing/2014/chart" uri="{C3380CC4-5D6E-409C-BE32-E72D297353CC}">
              <c16:uniqueId val="{00000000-A722-4D27-BDE0-C545B1A7491C}"/>
            </c:ext>
          </c:extLst>
        </c:ser>
        <c:ser>
          <c:idx val="1"/>
          <c:order val="1"/>
          <c:tx>
            <c:strRef>
              <c:f>'D1'!#REF!</c:f>
              <c:strCache>
                <c:ptCount val="1"/>
                <c:pt idx="0">
                  <c:v>#REF!</c:v>
                </c:pt>
              </c:strCache>
            </c:strRef>
          </c:tx>
          <c:marker>
            <c:symbol val="none"/>
          </c:marker>
          <c:cat>
            <c:multiLvlStrRef>
              <c:f>'D1'!$C$34:$J$35</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1-A722-4D27-BDE0-C545B1A7491C}"/>
            </c:ext>
          </c:extLst>
        </c:ser>
        <c:ser>
          <c:idx val="2"/>
          <c:order val="2"/>
          <c:tx>
            <c:strRef>
              <c:f>'D1'!$B$37</c:f>
              <c:strCache>
                <c:ptCount val="1"/>
                <c:pt idx="0">
                  <c:v>ROU</c:v>
                </c:pt>
              </c:strCache>
            </c:strRef>
          </c:tx>
          <c:spPr>
            <a:ln w="28575" cap="rnd">
              <a:solidFill>
                <a:schemeClr val="tx1"/>
              </a:solidFill>
              <a:prstDash val="dash"/>
              <a:round/>
            </a:ln>
            <a:effectLst/>
          </c:spPr>
          <c:marker>
            <c:symbol val="none"/>
          </c:marker>
          <c:cat>
            <c:multiLvlStrRef>
              <c:f>'D1'!$C$34:$J$35</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'D1'!$C$37:$J$37</c:f>
              <c:numCache>
                <c:formatCode>0.0</c:formatCode>
                <c:ptCount val="8"/>
                <c:pt idx="0">
                  <c:v>102.7</c:v>
                </c:pt>
                <c:pt idx="1">
                  <c:v>101.2</c:v>
                </c:pt>
                <c:pt idx="2">
                  <c:v>102.3</c:v>
                </c:pt>
                <c:pt idx="3">
                  <c:v>103.3</c:v>
                </c:pt>
                <c:pt idx="4">
                  <c:v>100.5</c:v>
                </c:pt>
                <c:pt idx="5">
                  <c:v>100.9</c:v>
                </c:pt>
                <c:pt idx="6">
                  <c:v>101.2</c:v>
                </c:pt>
                <c:pt idx="7">
                  <c:v>100.7</c:v>
                </c:pt>
              </c:numCache>
            </c:numRef>
          </c:val>
          <c:smooth val="0"/>
          <c:extLst>
            <c:ext xmlns:c16="http://schemas.microsoft.com/office/drawing/2014/chart" uri="{C3380CC4-5D6E-409C-BE32-E72D297353CC}">
              <c16:uniqueId val="{00000002-A722-4D27-BDE0-C545B1A7491C}"/>
            </c:ext>
          </c:extLst>
        </c:ser>
        <c:ser>
          <c:idx val="3"/>
          <c:order val="3"/>
          <c:tx>
            <c:strRef>
              <c:f>'D1'!$B$38</c:f>
              <c:strCache>
                <c:ptCount val="1"/>
                <c:pt idx="0">
                  <c:v>UE</c:v>
                </c:pt>
              </c:strCache>
            </c:strRef>
          </c:tx>
          <c:spPr>
            <a:ln>
              <a:solidFill>
                <a:schemeClr val="accent2">
                  <a:lumMod val="50000"/>
                </a:schemeClr>
              </a:solidFill>
            </a:ln>
          </c:spPr>
          <c:marker>
            <c:symbol val="none"/>
          </c:marker>
          <c:cat>
            <c:multiLvlStrRef>
              <c:f>'D1'!$C$34:$J$35</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'D1'!$C$38:$J$38</c:f>
              <c:numCache>
                <c:formatCode>0.0</c:formatCode>
                <c:ptCount val="8"/>
                <c:pt idx="0">
                  <c:v>100.1</c:v>
                </c:pt>
                <c:pt idx="1">
                  <c:v>100.1</c:v>
                </c:pt>
                <c:pt idx="2">
                  <c:v>100</c:v>
                </c:pt>
                <c:pt idx="3">
                  <c:v>100</c:v>
                </c:pt>
                <c:pt idx="4">
                  <c:v>100</c:v>
                </c:pt>
                <c:pt idx="5">
                  <c:v>100.3</c:v>
                </c:pt>
                <c:pt idx="6">
                  <c:v>100.4</c:v>
                </c:pt>
                <c:pt idx="7">
                  <c:v>100.4</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'D1'!$C$34:$J$35</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'D1'!$B$39</c:f>
              <c:strCache>
                <c:ptCount val="1"/>
                <c:pt idx="0">
                  <c:v>MDA</c:v>
                </c:pt>
              </c:strCache>
            </c:strRef>
          </c:tx>
          <c:spPr>
            <a:ln>
              <a:solidFill>
                <a:srgbClr val="FAB406"/>
              </a:solidFill>
            </a:ln>
          </c:spPr>
          <c:marker>
            <c:symbol val="none"/>
          </c:marker>
          <c:cat>
            <c:multiLvlStrRef>
              <c:f>'D1'!$C$34:$J$35</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'D1'!$C$39:$J$39</c:f>
              <c:numCache>
                <c:formatCode>0.0</c:formatCode>
                <c:ptCount val="8"/>
                <c:pt idx="0">
                  <c:v>99.9</c:v>
                </c:pt>
                <c:pt idx="1">
                  <c:v>100.1</c:v>
                </c:pt>
                <c:pt idx="2">
                  <c:v>103.9</c:v>
                </c:pt>
                <c:pt idx="3">
                  <c:v>100.5</c:v>
                </c:pt>
                <c:pt idx="4">
                  <c:v>102</c:v>
                </c:pt>
                <c:pt idx="5">
                  <c:v>102.5</c:v>
                </c:pt>
                <c:pt idx="6">
                  <c:v>98.1</c:v>
                </c:pt>
                <c:pt idx="7">
                  <c:v>98.7</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latin typeface="Cambria" panose="02040503050406030204" pitchFamily="18" charset="0"/>
                <a:ea typeface="Cambria" panose="02040503050406030204" pitchFamily="18" charset="0"/>
              </a:defRPr>
            </a:pPr>
            <a:endParaRPr lang="ro-RO"/>
          </a:p>
        </c:txPr>
        <c:crossAx val="1"/>
        <c:crosses val="autoZero"/>
        <c:auto val="1"/>
        <c:lblAlgn val="ctr"/>
        <c:lblOffset val="0"/>
        <c:noMultiLvlLbl val="0"/>
      </c:catAx>
      <c:valAx>
        <c:axId val="1"/>
        <c:scaling>
          <c:orientation val="minMax"/>
          <c:max val="12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900">
                <a:latin typeface="Cambria" panose="02040503050406030204" pitchFamily="18" charset="0"/>
                <a:ea typeface="Cambria" panose="02040503050406030204" pitchFamily="18" charset="0"/>
              </a:defRPr>
            </a:pPr>
            <a:endParaRPr lang="ro-RO"/>
          </a:p>
        </c:txPr>
        <c:crossAx val="543011552"/>
        <c:crosses val="autoZero"/>
        <c:crossBetween val="between"/>
        <c:majorUnit val="10"/>
      </c:valAx>
      <c:spPr>
        <a:noFill/>
        <a:ln w="25400">
          <a:noFill/>
        </a:ln>
      </c:spPr>
    </c:plotArea>
    <c:legend>
      <c:legendPos val="b"/>
      <c:legendEntry>
        <c:idx val="1"/>
        <c:delete val="1"/>
      </c:legendEntry>
      <c:legendEntry>
        <c:idx val="4"/>
        <c:delete val="1"/>
      </c:legendEntry>
      <c:layout>
        <c:manualLayout>
          <c:xMode val="edge"/>
          <c:yMode val="edge"/>
          <c:x val="4.2282961205191816E-2"/>
          <c:y val="0.87468888358652142"/>
          <c:w val="0.9309538247264727"/>
          <c:h val="0.10598769850738354"/>
        </c:manualLayout>
      </c:layout>
      <c:overlay val="0"/>
      <c:spPr>
        <a:noFill/>
        <a:ln w="25400">
          <a:noFill/>
        </a:ln>
      </c:spPr>
      <c:txPr>
        <a:bodyPr/>
        <a:lstStyle/>
        <a:p>
          <a:pPr>
            <a:defRPr sz="800">
              <a:latin typeface="Cambria" panose="02040503050406030204" pitchFamily="18" charset="0"/>
              <a:ea typeface="Cambria" panose="02040503050406030204" pitchFamily="18" charset="0"/>
              <a:cs typeface="Dubai Medium" panose="020B0603030403030204" pitchFamily="34" charset="-78"/>
            </a:defRPr>
          </a:pPr>
          <a:endParaRPr lang="ro-RO"/>
        </a:p>
      </c:tx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RO"/>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5998439711165131"/>
          <c:h val="0.68145847420042027"/>
        </c:manualLayout>
      </c:layout>
      <c:barChart>
        <c:barDir val="col"/>
        <c:grouping val="stacked"/>
        <c:varyColors val="0"/>
        <c:ser>
          <c:idx val="0"/>
          <c:order val="0"/>
          <c:tx>
            <c:strRef>
              <c:f>'D12'!$B$52</c:f>
              <c:strCache>
                <c:ptCount val="1"/>
                <c:pt idx="0">
                  <c:v>Transferuri personale</c:v>
                </c:pt>
              </c:strCache>
            </c:strRef>
          </c:tx>
          <c:spPr>
            <a:solidFill>
              <a:schemeClr val="accent6">
                <a:lumMod val="50000"/>
              </a:schemeClr>
            </a:solidFill>
            <a:ln>
              <a:noFill/>
            </a:ln>
            <a:effectLst/>
          </c:spPr>
          <c:invertIfNegative val="0"/>
          <c:cat>
            <c:multiLvlStrRef>
              <c:f>#REF!</c:f>
            </c:multiLvlStrRef>
          </c:cat>
          <c:val>
            <c:numRef>
              <c:f>'D12'!$C$52:$J$52</c:f>
              <c:numCache>
                <c:formatCode>General</c:formatCode>
                <c:ptCount val="8"/>
                <c:pt idx="0">
                  <c:v>271.39999999999998</c:v>
                </c:pt>
                <c:pt idx="1">
                  <c:v>298.69</c:v>
                </c:pt>
                <c:pt idx="2">
                  <c:v>283.67</c:v>
                </c:pt>
                <c:pt idx="3">
                  <c:v>268.85000000000002</c:v>
                </c:pt>
                <c:pt idx="4">
                  <c:v>252.53</c:v>
                </c:pt>
                <c:pt idx="5">
                  <c:v>253.35</c:v>
                </c:pt>
                <c:pt idx="6">
                  <c:v>260.23</c:v>
                </c:pt>
                <c:pt idx="7">
                  <c:v>263.67</c:v>
                </c:pt>
              </c:numCache>
            </c:numRef>
          </c:val>
          <c:extLst>
            <c:ext xmlns:c16="http://schemas.microsoft.com/office/drawing/2014/chart" uri="{C3380CC4-5D6E-409C-BE32-E72D297353CC}">
              <c16:uniqueId val="{00000000-9F74-4D68-848C-B18F2FB436CD}"/>
            </c:ext>
          </c:extLst>
        </c:ser>
        <c:ser>
          <c:idx val="1"/>
          <c:order val="1"/>
          <c:tx>
            <c:strRef>
              <c:f>'D12'!$B$53</c:f>
              <c:strCache>
                <c:ptCount val="1"/>
                <c:pt idx="0">
                  <c:v>Remunerarea salariaților </c:v>
                </c:pt>
              </c:strCache>
            </c:strRef>
          </c:tx>
          <c:spPr>
            <a:solidFill>
              <a:schemeClr val="bg1">
                <a:lumMod val="75000"/>
              </a:schemeClr>
            </a:solidFill>
            <a:ln>
              <a:noFill/>
            </a:ln>
            <a:effectLst/>
          </c:spPr>
          <c:invertIfNegative val="0"/>
          <c:cat>
            <c:multiLvlStrRef>
              <c:f>#REF!</c:f>
            </c:multiLvlStrRef>
          </c:cat>
          <c:val>
            <c:numRef>
              <c:f>'D12'!$C$53:$J$53</c:f>
              <c:numCache>
                <c:formatCode>General</c:formatCode>
                <c:ptCount val="8"/>
                <c:pt idx="0">
                  <c:v>180.25000000000003</c:v>
                </c:pt>
                <c:pt idx="1">
                  <c:v>189.89999999999998</c:v>
                </c:pt>
                <c:pt idx="2">
                  <c:v>195.55999999999997</c:v>
                </c:pt>
                <c:pt idx="3">
                  <c:v>194.74999999999997</c:v>
                </c:pt>
                <c:pt idx="4">
                  <c:v>167.57</c:v>
                </c:pt>
                <c:pt idx="5">
                  <c:v>210.42</c:v>
                </c:pt>
                <c:pt idx="6">
                  <c:v>196.58</c:v>
                </c:pt>
                <c:pt idx="7">
                  <c:v>184.34</c:v>
                </c:pt>
              </c:numCache>
            </c:numRef>
          </c:val>
          <c:extLst>
            <c:ext xmlns:c16="http://schemas.microsoft.com/office/drawing/2014/chart" uri="{C3380CC4-5D6E-409C-BE32-E72D297353CC}">
              <c16:uniqueId val="{00000002-9F74-4D68-848C-B18F2FB436CD}"/>
            </c:ext>
          </c:extLst>
        </c:ser>
        <c:ser>
          <c:idx val="2"/>
          <c:order val="2"/>
          <c:tx>
            <c:strRef>
              <c:f>'D12'!$B$54</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'D12'!$C$54:$J$54</c:f>
              <c:numCache>
                <c:formatCode>General</c:formatCode>
                <c:ptCount val="8"/>
                <c:pt idx="0">
                  <c:v>13.73</c:v>
                </c:pt>
                <c:pt idx="1">
                  <c:v>19.739999999999998</c:v>
                </c:pt>
                <c:pt idx="2">
                  <c:v>14.09</c:v>
                </c:pt>
                <c:pt idx="3">
                  <c:v>15.66</c:v>
                </c:pt>
                <c:pt idx="4">
                  <c:v>13.07</c:v>
                </c:pt>
                <c:pt idx="5">
                  <c:v>15.7</c:v>
                </c:pt>
                <c:pt idx="6">
                  <c:v>20.5</c:v>
                </c:pt>
                <c:pt idx="7">
                  <c:v>20.260000000000002</c:v>
                </c:pt>
              </c:numCache>
            </c:numRef>
          </c:val>
          <c:extLst>
            <c:ext xmlns:c16="http://schemas.microsoft.com/office/drawing/2014/chart" uri="{C3380CC4-5D6E-409C-BE32-E72D297353CC}">
              <c16:uniqueId val="{00000003-9F74-4D68-848C-B18F2FB436CD}"/>
            </c:ext>
          </c:extLst>
        </c:ser>
        <c:ser>
          <c:idx val="3"/>
          <c:order val="3"/>
          <c:tx>
            <c:strRef>
              <c:f>'D12'!$B$55</c:f>
              <c:strCache>
                <c:ptCount val="1"/>
                <c:pt idx="0">
                  <c:v>Transferuri personale</c:v>
                </c:pt>
              </c:strCache>
            </c:strRef>
          </c:tx>
          <c:spPr>
            <a:solidFill>
              <a:schemeClr val="accent6">
                <a:lumMod val="50000"/>
              </a:schemeClr>
            </a:solidFill>
            <a:ln>
              <a:noFill/>
            </a:ln>
            <a:effectLst/>
          </c:spPr>
          <c:invertIfNegative val="0"/>
          <c:cat>
            <c:multiLvlStrRef>
              <c:f>#REF!</c:f>
            </c:multiLvlStrRef>
          </c:cat>
          <c:val>
            <c:numRef>
              <c:f>'D12'!$C$55:$J$55</c:f>
              <c:numCache>
                <c:formatCode>General</c:formatCode>
                <c:ptCount val="8"/>
                <c:pt idx="0">
                  <c:v>-74.930000000000007</c:v>
                </c:pt>
                <c:pt idx="1">
                  <c:v>-78.83</c:v>
                </c:pt>
                <c:pt idx="2">
                  <c:v>-89.09</c:v>
                </c:pt>
                <c:pt idx="3">
                  <c:v>-91.42</c:v>
                </c:pt>
                <c:pt idx="4">
                  <c:v>-94.89</c:v>
                </c:pt>
                <c:pt idx="5">
                  <c:v>-98.7</c:v>
                </c:pt>
                <c:pt idx="6">
                  <c:v>-104.26</c:v>
                </c:pt>
                <c:pt idx="7">
                  <c:v>-99.42</c:v>
                </c:pt>
              </c:numCache>
            </c:numRef>
          </c:val>
          <c:extLst>
            <c:ext xmlns:c16="http://schemas.microsoft.com/office/drawing/2014/chart" uri="{C3380CC4-5D6E-409C-BE32-E72D297353CC}">
              <c16:uniqueId val="{00000004-9F74-4D68-848C-B18F2FB436CD}"/>
            </c:ext>
          </c:extLst>
        </c:ser>
        <c:ser>
          <c:idx val="4"/>
          <c:order val="4"/>
          <c:tx>
            <c:strRef>
              <c:f>'D12'!$B$56</c:f>
              <c:strCache>
                <c:ptCount val="1"/>
                <c:pt idx="0">
                  <c:v>Remunerarea salariaților </c:v>
                </c:pt>
              </c:strCache>
            </c:strRef>
          </c:tx>
          <c:spPr>
            <a:solidFill>
              <a:schemeClr val="bg1">
                <a:lumMod val="75000"/>
              </a:schemeClr>
            </a:solidFill>
            <a:ln>
              <a:noFill/>
            </a:ln>
            <a:effectLst/>
          </c:spPr>
          <c:invertIfNegative val="0"/>
          <c:cat>
            <c:multiLvlStrRef>
              <c:f>#REF!</c:f>
            </c:multiLvlStrRef>
          </c:cat>
          <c:val>
            <c:numRef>
              <c:f>'D12'!$C$56:$J$56</c:f>
              <c:numCache>
                <c:formatCode>General</c:formatCode>
                <c:ptCount val="8"/>
                <c:pt idx="0">
                  <c:v>-24.17</c:v>
                </c:pt>
                <c:pt idx="1">
                  <c:v>-24.92</c:v>
                </c:pt>
                <c:pt idx="2">
                  <c:v>-26.07</c:v>
                </c:pt>
                <c:pt idx="3">
                  <c:v>-28.9</c:v>
                </c:pt>
                <c:pt idx="4">
                  <c:v>-25.62</c:v>
                </c:pt>
                <c:pt idx="5">
                  <c:v>-26.9</c:v>
                </c:pt>
                <c:pt idx="6">
                  <c:v>-27.24</c:v>
                </c:pt>
                <c:pt idx="7">
                  <c:v>-23.42</c:v>
                </c:pt>
              </c:numCache>
            </c:numRef>
          </c:val>
          <c:extLst>
            <c:ext xmlns:c16="http://schemas.microsoft.com/office/drawing/2014/chart" uri="{C3380CC4-5D6E-409C-BE32-E72D297353CC}">
              <c16:uniqueId val="{00000005-9F74-4D68-848C-B18F2FB436CD}"/>
            </c:ext>
          </c:extLst>
        </c:ser>
        <c:ser>
          <c:idx val="5"/>
          <c:order val="5"/>
          <c:tx>
            <c:strRef>
              <c:f>'D12'!$B$57</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'D12'!$C$57:$J$57</c:f>
              <c:numCache>
                <c:formatCode>General</c:formatCode>
                <c:ptCount val="8"/>
                <c:pt idx="0">
                  <c:v>-6.24</c:v>
                </c:pt>
                <c:pt idx="1">
                  <c:v>-6.64</c:v>
                </c:pt>
                <c:pt idx="2">
                  <c:v>-8.9700000000000006</c:v>
                </c:pt>
                <c:pt idx="3">
                  <c:v>-8.98</c:v>
                </c:pt>
                <c:pt idx="4">
                  <c:v>-4.99</c:v>
                </c:pt>
                <c:pt idx="5">
                  <c:v>-7.9</c:v>
                </c:pt>
                <c:pt idx="6">
                  <c:v>-7.49</c:v>
                </c:pt>
                <c:pt idx="7">
                  <c:v>-8.23</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109"/>
        <c:overlap val="100"/>
        <c:axId val="86368175"/>
        <c:axId val="86366927"/>
      </c:barChart>
      <c:lineChart>
        <c:grouping val="standard"/>
        <c:varyColors val="0"/>
        <c:ser>
          <c:idx val="6"/>
          <c:order val="6"/>
          <c:tx>
            <c:strRef>
              <c:f>'D12'!$B$58</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'D12'!$C$50:$J$51</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'D12'!$C$58:$J$58</c:f>
              <c:numCache>
                <c:formatCode>General</c:formatCode>
                <c:ptCount val="8"/>
                <c:pt idx="0">
                  <c:v>465.38</c:v>
                </c:pt>
                <c:pt idx="1">
                  <c:v>508.33</c:v>
                </c:pt>
                <c:pt idx="2">
                  <c:v>493.32</c:v>
                </c:pt>
                <c:pt idx="3">
                  <c:v>479.26000000000005</c:v>
                </c:pt>
                <c:pt idx="4">
                  <c:v>433.17</c:v>
                </c:pt>
                <c:pt idx="5">
                  <c:v>479.46999999999997</c:v>
                </c:pt>
                <c:pt idx="6">
                  <c:v>477.31000000000006</c:v>
                </c:pt>
                <c:pt idx="7">
                  <c:v>468.27</c:v>
                </c:pt>
              </c:numCache>
            </c:numRef>
          </c:val>
          <c:smooth val="0"/>
          <c:extLst>
            <c:ext xmlns:c16="http://schemas.microsoft.com/office/drawing/2014/chart" uri="{C3380CC4-5D6E-409C-BE32-E72D297353CC}">
              <c16:uniqueId val="{00000007-9F74-4D68-848C-B18F2FB436CD}"/>
            </c:ext>
          </c:extLst>
        </c:ser>
        <c:ser>
          <c:idx val="8"/>
          <c:order val="8"/>
          <c:tx>
            <c:strRef>
              <c:f>'D12'!$B$59</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'D12'!$C$50:$J$51</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'D12'!$C$59:$J$59</c:f>
              <c:numCache>
                <c:formatCode>General</c:formatCode>
                <c:ptCount val="8"/>
                <c:pt idx="0">
                  <c:v>-105.34</c:v>
                </c:pt>
                <c:pt idx="1">
                  <c:v>-110.39</c:v>
                </c:pt>
                <c:pt idx="2">
                  <c:v>-124.13</c:v>
                </c:pt>
                <c:pt idx="3">
                  <c:v>-129.29999999999998</c:v>
                </c:pt>
                <c:pt idx="4">
                  <c:v>-125.5</c:v>
                </c:pt>
                <c:pt idx="5">
                  <c:v>-133.5</c:v>
                </c:pt>
                <c:pt idx="6">
                  <c:v>-138.99</c:v>
                </c:pt>
                <c:pt idx="7">
                  <c:v>-131.07</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'D12'!$C$50:$J$51</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'D12'!$B$60</c:f>
              <c:strCache>
                <c:ptCount val="1"/>
                <c:pt idx="0">
                  <c:v>Remiteri personale (intrări) la PIB (%)</c:v>
                </c:pt>
              </c:strCache>
            </c:strRef>
          </c:tx>
          <c:spPr>
            <a:ln w="25400" cap="rnd">
              <a:noFill/>
              <a:round/>
            </a:ln>
            <a:effectLst/>
          </c:spPr>
          <c:marker>
            <c:symbol val="circle"/>
            <c:size val="7"/>
            <c:spPr>
              <a:solidFill>
                <a:schemeClr val="accent4">
                  <a:lumMod val="60000"/>
                </a:schemeClr>
              </a:solidFill>
              <a:ln w="9525">
                <a:solidFill>
                  <a:schemeClr val="bg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'D12'!$C$50:$J$51</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'D12'!$C$60:$J$60</c:f>
              <c:numCache>
                <c:formatCode>0.0%</c:formatCode>
                <c:ptCount val="8"/>
                <c:pt idx="0">
                  <c:v>0.135400348241869</c:v>
                </c:pt>
                <c:pt idx="1">
                  <c:v>0.12803794627736037</c:v>
                </c:pt>
                <c:pt idx="2">
                  <c:v>0.10937949894680936</c:v>
                </c:pt>
                <c:pt idx="3">
                  <c:v>0.10283482959903155</c:v>
                </c:pt>
                <c:pt idx="4">
                  <c:v>0.11273184844938799</c:v>
                </c:pt>
                <c:pt idx="5">
                  <c:v>0.113</c:v>
                </c:pt>
                <c:pt idx="6">
                  <c:v>9.1999999999999998E-2</c:v>
                </c:pt>
                <c:pt idx="7">
                  <c:v>9.6000000000000002E-2</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Ieșiri </a:t>
                </a:r>
              </a:p>
            </c:rich>
          </c:tx>
          <c:layout>
            <c:manualLayout>
              <c:xMode val="edge"/>
              <c:yMode val="edge"/>
              <c:x val="2.2290339612034741E-3"/>
              <c:y val="0.718118111216557"/>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ntr</a:t>
                </a:r>
                <a:r>
                  <a:rPr lang="ro-MD"/>
                  <a:t>ări </a:t>
                </a:r>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6.9816850591698731E-2"/>
          <c:y val="0.87694949743070483"/>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3885879871952"/>
          <c:y val="9.8513277671716637E-2"/>
          <c:w val="0.84767193118201267"/>
          <c:h val="0.49541878271133266"/>
        </c:manualLayout>
      </c:layout>
      <c:lineChart>
        <c:grouping val="standard"/>
        <c:varyColors val="0"/>
        <c:ser>
          <c:idx val="1"/>
          <c:order val="1"/>
          <c:tx>
            <c:v>#REF!</c:v>
          </c:tx>
          <c:spPr>
            <a:ln w="28575" cap="rnd">
              <a:solidFill>
                <a:srgbClr val="976E4F"/>
              </a:solidFill>
              <a:round/>
            </a:ln>
            <a:effectLst/>
          </c:spPr>
          <c:marker>
            <c:symbol val="none"/>
          </c:marker>
          <c:dPt>
            <c:idx val="2"/>
            <c:marker>
              <c:symbol val="none"/>
            </c:marker>
            <c:bubble3D val="0"/>
            <c:extLst>
              <c:ext xmlns:c16="http://schemas.microsoft.com/office/drawing/2014/chart" uri="{C3380CC4-5D6E-409C-BE32-E72D297353CC}">
                <c16:uniqueId val="{00000000-9D61-421E-94FA-47A232B7DDC4}"/>
              </c:ext>
            </c:extLst>
          </c:dPt>
          <c:dPt>
            <c:idx val="6"/>
            <c:marker>
              <c:symbol val="none"/>
            </c:marker>
            <c:bubble3D val="0"/>
            <c:extLst>
              <c:ext xmlns:c16="http://schemas.microsoft.com/office/drawing/2014/chart" uri="{C3380CC4-5D6E-409C-BE32-E72D297353CC}">
                <c16:uniqueId val="{00000001-9D61-421E-94FA-47A232B7DDC4}"/>
              </c:ext>
            </c:extLst>
          </c:dPt>
          <c:dLbls>
            <c:dLbl>
              <c:idx val="0"/>
              <c:delete val="1"/>
              <c:extLst>
                <c:ext xmlns:c15="http://schemas.microsoft.com/office/drawing/2012/chart" uri="{CE6537A1-D6FC-4f65-9D91-7224C49458BB}"/>
                <c:ext xmlns:c16="http://schemas.microsoft.com/office/drawing/2014/chart" uri="{C3380CC4-5D6E-409C-BE32-E72D297353CC}">
                  <c16:uniqueId val="{00000002-9D61-421E-94FA-47A232B7DDC4}"/>
                </c:ext>
              </c:extLst>
            </c:dLbl>
            <c:dLbl>
              <c:idx val="1"/>
              <c:delete val="1"/>
              <c:extLst>
                <c:ext xmlns:c15="http://schemas.microsoft.com/office/drawing/2012/chart" uri="{CE6537A1-D6FC-4f65-9D91-7224C49458BB}"/>
                <c:ext xmlns:c16="http://schemas.microsoft.com/office/drawing/2014/chart" uri="{C3380CC4-5D6E-409C-BE32-E72D297353CC}">
                  <c16:uniqueId val="{00000003-9D61-421E-94FA-47A232B7DDC4}"/>
                </c:ext>
              </c:extLst>
            </c:dLbl>
            <c:dLbl>
              <c:idx val="2"/>
              <c:delete val="1"/>
              <c:extLst>
                <c:ext xmlns:c15="http://schemas.microsoft.com/office/drawing/2012/chart" uri="{CE6537A1-D6FC-4f65-9D91-7224C49458BB}"/>
                <c:ext xmlns:c16="http://schemas.microsoft.com/office/drawing/2014/chart" uri="{C3380CC4-5D6E-409C-BE32-E72D297353CC}">
                  <c16:uniqueId val="{00000000-9D61-421E-94FA-47A232B7DDC4}"/>
                </c:ext>
              </c:extLst>
            </c:dLbl>
            <c:dLbl>
              <c:idx val="4"/>
              <c:delete val="1"/>
              <c:extLst>
                <c:ext xmlns:c15="http://schemas.microsoft.com/office/drawing/2012/chart" uri="{CE6537A1-D6FC-4f65-9D91-7224C49458BB}"/>
                <c:ext xmlns:c16="http://schemas.microsoft.com/office/drawing/2014/chart" uri="{C3380CC4-5D6E-409C-BE32-E72D297353CC}">
                  <c16:uniqueId val="{00000004-9D61-421E-94FA-47A232B7DDC4}"/>
                </c:ext>
              </c:extLst>
            </c:dLbl>
            <c:dLbl>
              <c:idx val="5"/>
              <c:delete val="1"/>
              <c:extLst>
                <c:ext xmlns:c15="http://schemas.microsoft.com/office/drawing/2012/chart" uri="{CE6537A1-D6FC-4f65-9D91-7224C49458BB}"/>
                <c:ext xmlns:c16="http://schemas.microsoft.com/office/drawing/2014/chart" uri="{C3380CC4-5D6E-409C-BE32-E72D297353CC}">
                  <c16:uniqueId val="{00000005-9D61-421E-94FA-47A232B7DDC4}"/>
                </c:ext>
              </c:extLst>
            </c:dLbl>
            <c:dLbl>
              <c:idx val="6"/>
              <c:delete val="1"/>
              <c:extLst>
                <c:ext xmlns:c15="http://schemas.microsoft.com/office/drawing/2012/chart" uri="{CE6537A1-D6FC-4f65-9D91-7224C49458BB}"/>
                <c:ext xmlns:c16="http://schemas.microsoft.com/office/drawing/2014/chart" uri="{C3380CC4-5D6E-409C-BE32-E72D297353CC}">
                  <c16:uniqueId val="{00000001-9D61-421E-94FA-47A232B7DD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rgbClr val="976E4F"/>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2023 I</c:v>
              </c:pt>
              <c:pt idx="1">
                <c:v>2023 II</c:v>
              </c:pt>
              <c:pt idx="2">
                <c:v>2023 III</c:v>
              </c:pt>
              <c:pt idx="3">
                <c:v>2023 IV</c:v>
              </c:pt>
              <c:pt idx="4">
                <c:v>2024 I*</c:v>
              </c:pt>
              <c:pt idx="5">
                <c:v>2024 II*</c:v>
              </c:pt>
              <c:pt idx="6">
                <c:v>2024 III*</c:v>
              </c:pt>
              <c:pt idx="7">
                <c:v>2024 IV</c:v>
              </c:pt>
            </c:strLit>
          </c:cat>
          <c:val>
            <c:numLit>
              <c:formatCode>#,##0.00</c:formatCode>
              <c:ptCount val="8"/>
              <c:pt idx="0">
                <c:v>55.88</c:v>
              </c:pt>
              <c:pt idx="1">
                <c:v>58.558887412189101</c:v>
              </c:pt>
              <c:pt idx="2">
                <c:v>65.426527351507488</c:v>
              </c:pt>
              <c:pt idx="3">
                <c:v>66.11</c:v>
              </c:pt>
              <c:pt idx="4">
                <c:v>71.789999999999992</c:v>
              </c:pt>
              <c:pt idx="5">
                <c:v>76.56</c:v>
              </c:pt>
              <c:pt idx="6">
                <c:v>85.92</c:v>
              </c:pt>
              <c:pt idx="7">
                <c:v>92.789999999999992</c:v>
              </c:pt>
            </c:numLit>
          </c:val>
          <c:smooth val="0"/>
          <c:extLst>
            <c:ext xmlns:c16="http://schemas.microsoft.com/office/drawing/2014/chart" uri="{C3380CC4-5D6E-409C-BE32-E72D297353CC}">
              <c16:uniqueId val="{00000006-9D61-421E-94FA-47A232B7DDC4}"/>
            </c:ext>
          </c:extLst>
        </c:ser>
        <c:ser>
          <c:idx val="2"/>
          <c:order val="2"/>
          <c:tx>
            <c:v>#REF!</c:v>
          </c:tx>
          <c:spPr>
            <a:ln w="28575" cap="rnd">
              <a:solidFill>
                <a:srgbClr val="BB997F"/>
              </a:solidFill>
              <a:round/>
            </a:ln>
            <a:effectLst/>
          </c:spPr>
          <c:marker>
            <c:symbol val="none"/>
          </c:marker>
          <c:dPt>
            <c:idx val="2"/>
            <c:marker>
              <c:symbol val="none"/>
            </c:marker>
            <c:bubble3D val="0"/>
            <c:extLst>
              <c:ext xmlns:c16="http://schemas.microsoft.com/office/drawing/2014/chart" uri="{C3380CC4-5D6E-409C-BE32-E72D297353CC}">
                <c16:uniqueId val="{00000007-9D61-421E-94FA-47A232B7DDC4}"/>
              </c:ext>
            </c:extLst>
          </c:dPt>
          <c:dPt>
            <c:idx val="6"/>
            <c:marker>
              <c:symbol val="none"/>
            </c:marker>
            <c:bubble3D val="0"/>
            <c:extLst>
              <c:ext xmlns:c16="http://schemas.microsoft.com/office/drawing/2014/chart" uri="{C3380CC4-5D6E-409C-BE32-E72D297353CC}">
                <c16:uniqueId val="{00000008-9D61-421E-94FA-47A232B7DDC4}"/>
              </c:ext>
            </c:extLst>
          </c:dPt>
          <c:dLbls>
            <c:dLbl>
              <c:idx val="0"/>
              <c:delete val="1"/>
              <c:extLst>
                <c:ext xmlns:c15="http://schemas.microsoft.com/office/drawing/2012/chart" uri="{CE6537A1-D6FC-4f65-9D91-7224C49458BB}"/>
                <c:ext xmlns:c16="http://schemas.microsoft.com/office/drawing/2014/chart" uri="{C3380CC4-5D6E-409C-BE32-E72D297353CC}">
                  <c16:uniqueId val="{00000009-9D61-421E-94FA-47A232B7DDC4}"/>
                </c:ext>
              </c:extLst>
            </c:dLbl>
            <c:dLbl>
              <c:idx val="1"/>
              <c:delete val="1"/>
              <c:extLst>
                <c:ext xmlns:c15="http://schemas.microsoft.com/office/drawing/2012/chart" uri="{CE6537A1-D6FC-4f65-9D91-7224C49458BB}"/>
                <c:ext xmlns:c16="http://schemas.microsoft.com/office/drawing/2014/chart" uri="{C3380CC4-5D6E-409C-BE32-E72D297353CC}">
                  <c16:uniqueId val="{0000000A-9D61-421E-94FA-47A232B7DDC4}"/>
                </c:ext>
              </c:extLst>
            </c:dLbl>
            <c:dLbl>
              <c:idx val="2"/>
              <c:delete val="1"/>
              <c:extLst>
                <c:ext xmlns:c15="http://schemas.microsoft.com/office/drawing/2012/chart" uri="{CE6537A1-D6FC-4f65-9D91-7224C49458BB}"/>
                <c:ext xmlns:c16="http://schemas.microsoft.com/office/drawing/2014/chart" uri="{C3380CC4-5D6E-409C-BE32-E72D297353CC}">
                  <c16:uniqueId val="{00000007-9D61-421E-94FA-47A232B7DDC4}"/>
                </c:ext>
              </c:extLst>
            </c:dLbl>
            <c:dLbl>
              <c:idx val="3"/>
              <c:layout>
                <c:manualLayout>
                  <c:x val="-7.2028665302680123E-2"/>
                  <c:y val="-4.5167342247899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61-421E-94FA-47A232B7DDC4}"/>
                </c:ext>
              </c:extLst>
            </c:dLbl>
            <c:dLbl>
              <c:idx val="4"/>
              <c:delete val="1"/>
              <c:extLst>
                <c:ext xmlns:c15="http://schemas.microsoft.com/office/drawing/2012/chart" uri="{CE6537A1-D6FC-4f65-9D91-7224C49458BB}"/>
                <c:ext xmlns:c16="http://schemas.microsoft.com/office/drawing/2014/chart" uri="{C3380CC4-5D6E-409C-BE32-E72D297353CC}">
                  <c16:uniqueId val="{0000000C-9D61-421E-94FA-47A232B7DDC4}"/>
                </c:ext>
              </c:extLst>
            </c:dLbl>
            <c:dLbl>
              <c:idx val="5"/>
              <c:delete val="1"/>
              <c:extLst>
                <c:ext xmlns:c15="http://schemas.microsoft.com/office/drawing/2012/chart" uri="{CE6537A1-D6FC-4f65-9D91-7224C49458BB}"/>
                <c:ext xmlns:c16="http://schemas.microsoft.com/office/drawing/2014/chart" uri="{C3380CC4-5D6E-409C-BE32-E72D297353CC}">
                  <c16:uniqueId val="{0000000D-9D61-421E-94FA-47A232B7DDC4}"/>
                </c:ext>
              </c:extLst>
            </c:dLbl>
            <c:dLbl>
              <c:idx val="6"/>
              <c:delete val="1"/>
              <c:extLst>
                <c:ext xmlns:c15="http://schemas.microsoft.com/office/drawing/2012/chart" uri="{CE6537A1-D6FC-4f65-9D91-7224C49458BB}"/>
                <c:ext xmlns:c16="http://schemas.microsoft.com/office/drawing/2014/chart" uri="{C3380CC4-5D6E-409C-BE32-E72D297353CC}">
                  <c16:uniqueId val="{00000008-9D61-421E-94FA-47A232B7DDC4}"/>
                </c:ext>
              </c:extLst>
            </c:dLbl>
            <c:dLbl>
              <c:idx val="7"/>
              <c:layout>
                <c:manualLayout>
                  <c:x val="-3.7299429993416476E-3"/>
                  <c:y val="-2.14987031946450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D61-421E-94FA-47A232B7DD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rgbClr val="BB997F"/>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2023 I</c:v>
              </c:pt>
              <c:pt idx="1">
                <c:v>2023 II</c:v>
              </c:pt>
              <c:pt idx="2">
                <c:v>2023 III</c:v>
              </c:pt>
              <c:pt idx="3">
                <c:v>2023 IV</c:v>
              </c:pt>
              <c:pt idx="4">
                <c:v>2024 I*</c:v>
              </c:pt>
              <c:pt idx="5">
                <c:v>2024 II*</c:v>
              </c:pt>
              <c:pt idx="6">
                <c:v>2024 III*</c:v>
              </c:pt>
              <c:pt idx="7">
                <c:v>2024 IV</c:v>
              </c:pt>
            </c:strLit>
          </c:cat>
          <c:val>
            <c:numLit>
              <c:formatCode>#,##0.00</c:formatCode>
              <c:ptCount val="8"/>
              <c:pt idx="0">
                <c:v>25.46</c:v>
              </c:pt>
              <c:pt idx="1">
                <c:v>26.680552496677425</c:v>
              </c:pt>
              <c:pt idx="2">
                <c:v>33.951426250225666</c:v>
              </c:pt>
              <c:pt idx="3">
                <c:v>34.11</c:v>
              </c:pt>
              <c:pt idx="4">
                <c:v>22.599999999999998</c:v>
              </c:pt>
              <c:pt idx="5">
                <c:v>24.78</c:v>
              </c:pt>
              <c:pt idx="6">
                <c:v>19.200000000000003</c:v>
              </c:pt>
              <c:pt idx="7">
                <c:v>4.78</c:v>
              </c:pt>
            </c:numLit>
          </c:val>
          <c:smooth val="0"/>
          <c:extLst>
            <c:ext xmlns:c16="http://schemas.microsoft.com/office/drawing/2014/chart" uri="{C3380CC4-5D6E-409C-BE32-E72D297353CC}">
              <c16:uniqueId val="{0000000F-9D61-421E-94FA-47A232B7DDC4}"/>
            </c:ext>
          </c:extLst>
        </c:ser>
        <c:ser>
          <c:idx val="3"/>
          <c:order val="3"/>
          <c:tx>
            <c:v>#REF!</c:v>
          </c:tx>
          <c:spPr>
            <a:ln w="28575" cap="rnd">
              <a:solidFill>
                <a:srgbClr val="BFBFBF"/>
              </a:solidFill>
              <a:round/>
            </a:ln>
            <a:effectLst/>
          </c:spPr>
          <c:marker>
            <c:symbol val="none"/>
          </c:marker>
          <c:dPt>
            <c:idx val="2"/>
            <c:marker>
              <c:symbol val="none"/>
            </c:marker>
            <c:bubble3D val="0"/>
            <c:extLst>
              <c:ext xmlns:c16="http://schemas.microsoft.com/office/drawing/2014/chart" uri="{C3380CC4-5D6E-409C-BE32-E72D297353CC}">
                <c16:uniqueId val="{00000010-9D61-421E-94FA-47A232B7DDC4}"/>
              </c:ext>
            </c:extLst>
          </c:dPt>
          <c:dPt>
            <c:idx val="6"/>
            <c:marker>
              <c:symbol val="none"/>
            </c:marker>
            <c:bubble3D val="0"/>
            <c:extLst>
              <c:ext xmlns:c16="http://schemas.microsoft.com/office/drawing/2014/chart" uri="{C3380CC4-5D6E-409C-BE32-E72D297353CC}">
                <c16:uniqueId val="{00000011-9D61-421E-94FA-47A232B7DDC4}"/>
              </c:ext>
            </c:extLst>
          </c:dPt>
          <c:dLbls>
            <c:dLbl>
              <c:idx val="0"/>
              <c:delete val="1"/>
              <c:extLst>
                <c:ext xmlns:c15="http://schemas.microsoft.com/office/drawing/2012/chart" uri="{CE6537A1-D6FC-4f65-9D91-7224C49458BB}"/>
                <c:ext xmlns:c16="http://schemas.microsoft.com/office/drawing/2014/chart" uri="{C3380CC4-5D6E-409C-BE32-E72D297353CC}">
                  <c16:uniqueId val="{00000012-9D61-421E-94FA-47A232B7DDC4}"/>
                </c:ext>
              </c:extLst>
            </c:dLbl>
            <c:dLbl>
              <c:idx val="1"/>
              <c:delete val="1"/>
              <c:extLst>
                <c:ext xmlns:c15="http://schemas.microsoft.com/office/drawing/2012/chart" uri="{CE6537A1-D6FC-4f65-9D91-7224C49458BB}"/>
                <c:ext xmlns:c16="http://schemas.microsoft.com/office/drawing/2014/chart" uri="{C3380CC4-5D6E-409C-BE32-E72D297353CC}">
                  <c16:uniqueId val="{00000013-9D61-421E-94FA-47A232B7DDC4}"/>
                </c:ext>
              </c:extLst>
            </c:dLbl>
            <c:dLbl>
              <c:idx val="2"/>
              <c:delete val="1"/>
              <c:extLst>
                <c:ext xmlns:c15="http://schemas.microsoft.com/office/drawing/2012/chart" uri="{CE6537A1-D6FC-4f65-9D91-7224C49458BB}"/>
                <c:ext xmlns:c16="http://schemas.microsoft.com/office/drawing/2014/chart" uri="{C3380CC4-5D6E-409C-BE32-E72D297353CC}">
                  <c16:uniqueId val="{00000010-9D61-421E-94FA-47A232B7DDC4}"/>
                </c:ext>
              </c:extLst>
            </c:dLbl>
            <c:dLbl>
              <c:idx val="3"/>
              <c:layout>
                <c:manualLayout>
                  <c:x val="-7.5944858762637041E-2"/>
                  <c:y val="9.25052415785304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D61-421E-94FA-47A232B7DDC4}"/>
                </c:ext>
              </c:extLst>
            </c:dLbl>
            <c:dLbl>
              <c:idx val="4"/>
              <c:delete val="1"/>
              <c:extLst>
                <c:ext xmlns:c15="http://schemas.microsoft.com/office/drawing/2012/chart" uri="{CE6537A1-D6FC-4f65-9D91-7224C49458BB}"/>
                <c:ext xmlns:c16="http://schemas.microsoft.com/office/drawing/2014/chart" uri="{C3380CC4-5D6E-409C-BE32-E72D297353CC}">
                  <c16:uniqueId val="{00000015-9D61-421E-94FA-47A232B7DDC4}"/>
                </c:ext>
              </c:extLst>
            </c:dLbl>
            <c:dLbl>
              <c:idx val="5"/>
              <c:delete val="1"/>
              <c:extLst>
                <c:ext xmlns:c15="http://schemas.microsoft.com/office/drawing/2012/chart" uri="{CE6537A1-D6FC-4f65-9D91-7224C49458BB}"/>
                <c:ext xmlns:c16="http://schemas.microsoft.com/office/drawing/2014/chart" uri="{C3380CC4-5D6E-409C-BE32-E72D297353CC}">
                  <c16:uniqueId val="{00000016-9D61-421E-94FA-47A232B7DDC4}"/>
                </c:ext>
              </c:extLst>
            </c:dLbl>
            <c:dLbl>
              <c:idx val="6"/>
              <c:delete val="1"/>
              <c:extLst>
                <c:ext xmlns:c15="http://schemas.microsoft.com/office/drawing/2012/chart" uri="{CE6537A1-D6FC-4f65-9D91-7224C49458BB}"/>
                <c:ext xmlns:c16="http://schemas.microsoft.com/office/drawing/2014/chart" uri="{C3380CC4-5D6E-409C-BE32-E72D297353CC}">
                  <c16:uniqueId val="{00000011-9D61-421E-94FA-47A232B7DD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bg1">
                        <a:lumMod val="50000"/>
                      </a:schemeClr>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2023 I</c:v>
              </c:pt>
              <c:pt idx="1">
                <c:v>2023 II</c:v>
              </c:pt>
              <c:pt idx="2">
                <c:v>2023 III</c:v>
              </c:pt>
              <c:pt idx="3">
                <c:v>2023 IV</c:v>
              </c:pt>
              <c:pt idx="4">
                <c:v>2024 I*</c:v>
              </c:pt>
              <c:pt idx="5">
                <c:v>2024 II*</c:v>
              </c:pt>
              <c:pt idx="6">
                <c:v>2024 III*</c:v>
              </c:pt>
              <c:pt idx="7">
                <c:v>2024 IV</c:v>
              </c:pt>
            </c:strLit>
          </c:cat>
          <c:val>
            <c:numLit>
              <c:formatCode>#,##0.00</c:formatCode>
              <c:ptCount val="8"/>
              <c:pt idx="0">
                <c:v>24</c:v>
              </c:pt>
              <c:pt idx="1">
                <c:v>25.150560091133471</c:v>
              </c:pt>
              <c:pt idx="2">
                <c:v>24.752046398266835</c:v>
              </c:pt>
              <c:pt idx="3">
                <c:v>29.080000000000013</c:v>
              </c:pt>
              <c:pt idx="4">
                <c:v>31.11</c:v>
              </c:pt>
              <c:pt idx="5">
                <c:v>32.160000000000004</c:v>
              </c:pt>
              <c:pt idx="6">
                <c:v>33.870000000000005</c:v>
              </c:pt>
              <c:pt idx="7">
                <c:v>33.5</c:v>
              </c:pt>
            </c:numLit>
          </c:val>
          <c:smooth val="0"/>
          <c:extLst>
            <c:ext xmlns:c16="http://schemas.microsoft.com/office/drawing/2014/chart" uri="{C3380CC4-5D6E-409C-BE32-E72D297353CC}">
              <c16:uniqueId val="{00000017-9D61-421E-94FA-47A232B7DDC4}"/>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#REF!</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2023 I</c:v>
                    </c:pt>
                    <c:pt idx="1">
                      <c:v>2023 II</c:v>
                    </c:pt>
                    <c:pt idx="2">
                      <c:v>2023 III</c:v>
                    </c:pt>
                    <c:pt idx="3">
                      <c:v>2023 IV</c:v>
                    </c:pt>
                    <c:pt idx="4">
                      <c:v>2024 I*</c:v>
                    </c:pt>
                    <c:pt idx="5">
                      <c:v>2024 II*</c:v>
                    </c:pt>
                    <c:pt idx="6">
                      <c:v>2024 III*</c:v>
                    </c:pt>
                    <c:pt idx="7">
                      <c:v>2024 IV</c:v>
                    </c:pt>
                  </c:strLit>
                </c:cat>
                <c:val>
                  <c:numLit>
                    <c:formatCode>#,##0.00</c:formatCode>
                    <c:ptCount val="8"/>
                    <c:pt idx="0">
                      <c:v>105.34</c:v>
                    </c:pt>
                    <c:pt idx="1">
                      <c:v>110.39</c:v>
                    </c:pt>
                    <c:pt idx="2">
                      <c:v>124.13</c:v>
                    </c:pt>
                    <c:pt idx="3">
                      <c:v>129.30000000000001</c:v>
                    </c:pt>
                    <c:pt idx="4">
                      <c:v>125.5</c:v>
                    </c:pt>
                    <c:pt idx="5">
                      <c:v>133.5</c:v>
                    </c:pt>
                    <c:pt idx="6">
                      <c:v>138.99000000000004</c:v>
                    </c:pt>
                    <c:pt idx="7">
                      <c:v>131.07</c:v>
                    </c:pt>
                  </c:numLit>
                </c:val>
                <c:smooth val="0"/>
                <c:extLst>
                  <c:ext xmlns:c16="http://schemas.microsoft.com/office/drawing/2014/chart" uri="{C3380CC4-5D6E-409C-BE32-E72D297353CC}">
                    <c16:uniqueId val="{00000018-9D61-421E-94FA-47A232B7DDC4}"/>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557202847"/>
        <c:crosses val="autoZero"/>
        <c:auto val="1"/>
        <c:lblAlgn val="ctr"/>
        <c:lblOffset val="100"/>
        <c:noMultiLvlLbl val="0"/>
      </c:catAx>
      <c:valAx>
        <c:axId val="557202847"/>
        <c:scaling>
          <c:orientation val="minMax"/>
          <c:max val="100"/>
        </c:scaling>
        <c:delete val="0"/>
        <c:axPos val="l"/>
        <c:majorGridlines>
          <c:spPr>
            <a:ln w="9525"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557225887"/>
        <c:crosses val="autoZero"/>
        <c:crossBetween val="between"/>
        <c:majorUnit val="20"/>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800"/>
              <a:t>evolu</a:t>
            </a:r>
            <a:r>
              <a:rPr lang="ro-MD" sz="800"/>
              <a:t>ția soldului de capital</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'D13'!$B$29</c:f>
              <c:strCache>
                <c:ptCount val="1"/>
                <c:pt idx="0">
                  <c:v>Sold CK</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'D13'!$C$27:$J$28</c:f>
              <c:multiLvlStrCache>
                <c:ptCount val="8"/>
                <c:lvl>
                  <c:pt idx="0">
                    <c:v>I</c:v>
                  </c:pt>
                  <c:pt idx="1">
                    <c:v>II</c:v>
                  </c:pt>
                  <c:pt idx="2">
                    <c:v>III</c:v>
                  </c:pt>
                  <c:pt idx="3">
                    <c:v>IV</c:v>
                  </c:pt>
                  <c:pt idx="4">
                    <c:v>I*</c:v>
                  </c:pt>
                  <c:pt idx="5">
                    <c:v>II*</c:v>
                  </c:pt>
                  <c:pt idx="7">
                    <c:v>II</c:v>
                  </c:pt>
                </c:lvl>
                <c:lvl>
                  <c:pt idx="0">
                    <c:v>2023</c:v>
                  </c:pt>
                  <c:pt idx="4">
                    <c:v>2024</c:v>
                  </c:pt>
                </c:lvl>
              </c:multiLvlStrCache>
            </c:multiLvlStrRef>
          </c:cat>
          <c:val>
            <c:numRef>
              <c:f>'D13'!$C$29:$J$29</c:f>
              <c:numCache>
                <c:formatCode>General</c:formatCode>
                <c:ptCount val="8"/>
                <c:pt idx="0">
                  <c:v>14.17</c:v>
                </c:pt>
                <c:pt idx="1">
                  <c:v>25.089999999999996</c:v>
                </c:pt>
                <c:pt idx="2">
                  <c:v>24.97</c:v>
                </c:pt>
                <c:pt idx="3">
                  <c:v>17.62</c:v>
                </c:pt>
                <c:pt idx="4">
                  <c:v>16.3</c:v>
                </c:pt>
                <c:pt idx="5">
                  <c:v>16.5</c:v>
                </c:pt>
                <c:pt idx="6">
                  <c:v>20.769999999999996</c:v>
                </c:pt>
                <c:pt idx="7">
                  <c:v>28.27</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'D13'!$B$30</c:f>
              <c:strCache>
                <c:ptCount val="1"/>
                <c:pt idx="0">
                  <c:v>% din PIB (scala din dreapta)</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'D13'!$C$27:$J$28</c:f>
              <c:multiLvlStrCache>
                <c:ptCount val="8"/>
                <c:lvl>
                  <c:pt idx="0">
                    <c:v>I</c:v>
                  </c:pt>
                  <c:pt idx="1">
                    <c:v>II</c:v>
                  </c:pt>
                  <c:pt idx="2">
                    <c:v>III</c:v>
                  </c:pt>
                  <c:pt idx="3">
                    <c:v>IV</c:v>
                  </c:pt>
                  <c:pt idx="4">
                    <c:v>I*</c:v>
                  </c:pt>
                  <c:pt idx="5">
                    <c:v>II*</c:v>
                  </c:pt>
                  <c:pt idx="7">
                    <c:v>II</c:v>
                  </c:pt>
                </c:lvl>
                <c:lvl>
                  <c:pt idx="0">
                    <c:v>2023</c:v>
                  </c:pt>
                  <c:pt idx="4">
                    <c:v>2024</c:v>
                  </c:pt>
                </c:lvl>
              </c:multiLvlStrCache>
            </c:multiLvlStrRef>
          </c:cat>
          <c:val>
            <c:numRef>
              <c:f>'D13'!$C$30:$J$30</c:f>
              <c:numCache>
                <c:formatCode>0.0</c:formatCode>
                <c:ptCount val="8"/>
                <c:pt idx="0">
                  <c:v>0.4122697530163773</c:v>
                </c:pt>
                <c:pt idx="1">
                  <c:v>0.63196604662292355</c:v>
                </c:pt>
                <c:pt idx="2">
                  <c:v>0.55363766775975176</c:v>
                </c:pt>
                <c:pt idx="3">
                  <c:v>0.37807264487778092</c:v>
                </c:pt>
                <c:pt idx="4">
                  <c:v>0.42420520080781166</c:v>
                </c:pt>
                <c:pt idx="5">
                  <c:v>0.38785109338749146</c:v>
                </c:pt>
                <c:pt idx="6">
                  <c:v>0.39836740330432047</c:v>
                </c:pt>
                <c:pt idx="7">
                  <c:v>0.57814580235880209</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a:t>
                </a:r>
                <a:r>
                  <a:rPr lang="ro-MD" baseline="0"/>
                  <a:t> USD</a:t>
                </a:r>
                <a:endParaRPr lang="ru-RU" baseline="0"/>
              </a:p>
            </c:rich>
          </c:tx>
          <c:layout>
            <c:manualLayout>
              <c:xMode val="edge"/>
              <c:yMode val="edge"/>
              <c:x val="1.4425376315140093E-2"/>
              <c:y val="3.2995104903731209E-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800">
                <a:latin typeface="Cambria" panose="02040503050406030204" pitchFamily="18" charset="0"/>
                <a:ea typeface="Cambria" panose="02040503050406030204" pitchFamily="18" charset="0"/>
              </a:rPr>
              <a:t>transferuri de capital, prezentare sectorială</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barChart>
        <c:barDir val="bar"/>
        <c:grouping val="clustered"/>
        <c:varyColors val="0"/>
        <c:ser>
          <c:idx val="0"/>
          <c:order val="0"/>
          <c:tx>
            <c:strRef>
              <c:f>'D13'!$D$33</c:f>
              <c:strCache>
                <c:ptCount val="1"/>
                <c:pt idx="0">
                  <c:v>intrări</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'D13'!$B$34:$C$49</c:f>
              <c:multiLvlStrCache>
                <c:ptCount val="16"/>
                <c:lvl>
                  <c:pt idx="0">
                    <c:v>2023-I</c:v>
                  </c:pt>
                  <c:pt idx="1">
                    <c:v>2023-II</c:v>
                  </c:pt>
                  <c:pt idx="2">
                    <c:v>2023-III</c:v>
                  </c:pt>
                  <c:pt idx="3">
                    <c:v>2023-IV</c:v>
                  </c:pt>
                  <c:pt idx="4">
                    <c:v>2024 -I*</c:v>
                  </c:pt>
                  <c:pt idx="5">
                    <c:v>2024-II*</c:v>
                  </c:pt>
                  <c:pt idx="6">
                    <c:v>2024-III*</c:v>
                  </c:pt>
                  <c:pt idx="7">
                    <c:v>2024-IV</c:v>
                  </c:pt>
                  <c:pt idx="8">
                    <c:v>2023-I</c:v>
                  </c:pt>
                  <c:pt idx="9">
                    <c:v>2023-II</c:v>
                  </c:pt>
                  <c:pt idx="10">
                    <c:v>2023-III</c:v>
                  </c:pt>
                  <c:pt idx="11">
                    <c:v>2023-IV</c:v>
                  </c:pt>
                  <c:pt idx="12">
                    <c:v>2024 -I*</c:v>
                  </c:pt>
                  <c:pt idx="13">
                    <c:v>2024-II*</c:v>
                  </c:pt>
                  <c:pt idx="14">
                    <c:v>2024-III*</c:v>
                  </c:pt>
                  <c:pt idx="15">
                    <c:v>2024-IV</c:v>
                  </c:pt>
                </c:lvl>
                <c:lvl>
                  <c:pt idx="0">
                    <c:v>Administraţia publică </c:v>
                  </c:pt>
                  <c:pt idx="8">
                    <c:v> Societăţi financiare și nefinanciare, GP şi IFSLSGP </c:v>
                  </c:pt>
                </c:lvl>
              </c:multiLvlStrCache>
            </c:multiLvlStrRef>
          </c:cat>
          <c:val>
            <c:numRef>
              <c:f>'D13'!$D$34:$D$49</c:f>
              <c:numCache>
                <c:formatCode>General</c:formatCode>
                <c:ptCount val="16"/>
                <c:pt idx="0">
                  <c:v>6.68</c:v>
                </c:pt>
                <c:pt idx="1">
                  <c:v>11.99</c:v>
                </c:pt>
                <c:pt idx="2">
                  <c:v>19.850000000000001</c:v>
                </c:pt>
                <c:pt idx="3">
                  <c:v>10.94</c:v>
                </c:pt>
                <c:pt idx="4">
                  <c:v>8.23</c:v>
                </c:pt>
                <c:pt idx="5">
                  <c:v>8.75</c:v>
                </c:pt>
                <c:pt idx="6">
                  <c:v>7.76</c:v>
                </c:pt>
                <c:pt idx="7">
                  <c:v>16.239999999999998</c:v>
                </c:pt>
                <c:pt idx="8" formatCode="0.00">
                  <c:v>13.73</c:v>
                </c:pt>
                <c:pt idx="9" formatCode="0.00">
                  <c:v>19.739999999999998</c:v>
                </c:pt>
                <c:pt idx="10" formatCode="0.00">
                  <c:v>14.09</c:v>
                </c:pt>
                <c:pt idx="11" formatCode="0.00">
                  <c:v>15.66</c:v>
                </c:pt>
                <c:pt idx="12" formatCode="0.00">
                  <c:v>13.07</c:v>
                </c:pt>
                <c:pt idx="13" formatCode="0.00">
                  <c:v>15.7</c:v>
                </c:pt>
                <c:pt idx="14" formatCode="0.00">
                  <c:v>20.5</c:v>
                </c:pt>
                <c:pt idx="15" formatCode="0.00">
                  <c:v>20.260000000000002</c:v>
                </c:pt>
              </c:numCache>
            </c:numRef>
          </c:val>
          <c:extLst>
            <c:ext xmlns:c16="http://schemas.microsoft.com/office/drawing/2014/chart" uri="{C3380CC4-5D6E-409C-BE32-E72D297353CC}">
              <c16:uniqueId val="{00000000-F96D-4EB5-8A7B-E995DB214C13}"/>
            </c:ext>
          </c:extLst>
        </c:ser>
        <c:ser>
          <c:idx val="1"/>
          <c:order val="1"/>
          <c:tx>
            <c:strRef>
              <c:f>'D13'!$E$33</c:f>
              <c:strCache>
                <c:ptCount val="1"/>
                <c:pt idx="0">
                  <c:v>ieșiri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'D13'!$B$34:$C$49</c:f>
              <c:multiLvlStrCache>
                <c:ptCount val="16"/>
                <c:lvl>
                  <c:pt idx="0">
                    <c:v>2023-I</c:v>
                  </c:pt>
                  <c:pt idx="1">
                    <c:v>2023-II</c:v>
                  </c:pt>
                  <c:pt idx="2">
                    <c:v>2023-III</c:v>
                  </c:pt>
                  <c:pt idx="3">
                    <c:v>2023-IV</c:v>
                  </c:pt>
                  <c:pt idx="4">
                    <c:v>2024 -I*</c:v>
                  </c:pt>
                  <c:pt idx="5">
                    <c:v>2024-II*</c:v>
                  </c:pt>
                  <c:pt idx="6">
                    <c:v>2024-III*</c:v>
                  </c:pt>
                  <c:pt idx="7">
                    <c:v>2024-IV</c:v>
                  </c:pt>
                  <c:pt idx="8">
                    <c:v>2023-I</c:v>
                  </c:pt>
                  <c:pt idx="9">
                    <c:v>2023-II</c:v>
                  </c:pt>
                  <c:pt idx="10">
                    <c:v>2023-III</c:v>
                  </c:pt>
                  <c:pt idx="11">
                    <c:v>2023-IV</c:v>
                  </c:pt>
                  <c:pt idx="12">
                    <c:v>2024 -I*</c:v>
                  </c:pt>
                  <c:pt idx="13">
                    <c:v>2024-II*</c:v>
                  </c:pt>
                  <c:pt idx="14">
                    <c:v>2024-III*</c:v>
                  </c:pt>
                  <c:pt idx="15">
                    <c:v>2024-IV</c:v>
                  </c:pt>
                </c:lvl>
                <c:lvl>
                  <c:pt idx="0">
                    <c:v>Administraţia publică </c:v>
                  </c:pt>
                  <c:pt idx="8">
                    <c:v> Societăţi financiare și nefinanciare, GP şi IFSLSGP </c:v>
                  </c:pt>
                </c:lvl>
              </c:multiLvlStrCache>
            </c:multiLvlStrRef>
          </c:cat>
          <c:val>
            <c:numRef>
              <c:f>'D13'!$E$34:$E$49</c:f>
              <c:numCache>
                <c:formatCode>#,##0.00</c:formatCode>
                <c:ptCount val="16"/>
                <c:pt idx="8" formatCode="0.00">
                  <c:v>6.24</c:v>
                </c:pt>
                <c:pt idx="9" formatCode="0.00">
                  <c:v>6.64</c:v>
                </c:pt>
                <c:pt idx="10" formatCode="0.00">
                  <c:v>8.9700000000000006</c:v>
                </c:pt>
                <c:pt idx="11" formatCode="0.00">
                  <c:v>8.98</c:v>
                </c:pt>
                <c:pt idx="12" formatCode="0.00">
                  <c:v>4.99</c:v>
                </c:pt>
                <c:pt idx="13" formatCode="0.00">
                  <c:v>7.9</c:v>
                </c:pt>
                <c:pt idx="14" formatCode="0.00">
                  <c:v>7.49</c:v>
                </c:pt>
                <c:pt idx="15" formatCode="0.00">
                  <c:v>8.23</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RO"/>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RO"/>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defRPr>
      </a:pPr>
      <a:endParaRPr lang="ro-R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307117174465767E-2"/>
          <c:y val="0.15708370990730786"/>
          <c:w val="0.91734686778610486"/>
          <c:h val="0.75469718216196569"/>
        </c:manualLayout>
      </c:layout>
      <c:barChart>
        <c:barDir val="col"/>
        <c:grouping val="clustered"/>
        <c:varyColors val="0"/>
        <c:ser>
          <c:idx val="0"/>
          <c:order val="0"/>
          <c:tx>
            <c:strRef>
              <c:f>'D14'!$B$37</c:f>
              <c:strCache>
                <c:ptCount val="1"/>
                <c:pt idx="0">
                  <c:v>Investiţii directe</c:v>
                </c:pt>
              </c:strCache>
            </c:strRef>
          </c:tx>
          <c:spPr>
            <a:solidFill>
              <a:srgbClr val="5B422F"/>
            </a:solidFill>
            <a:ln>
              <a:noFill/>
            </a:ln>
            <a:effectLst/>
          </c:spPr>
          <c:invertIfNegative val="0"/>
          <c:dLbls>
            <c:dLbl>
              <c:idx val="0"/>
              <c:layout>
                <c:manualLayout>
                  <c:x val="-1.0265438776631686E-2"/>
                  <c:y val="1.4962728339971159E-2"/>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7.2933895386145614E-2"/>
                      <c:h val="0.14709895788061547"/>
                    </c:manualLayout>
                  </c15:layout>
                </c:ext>
                <c:ext xmlns:c16="http://schemas.microsoft.com/office/drawing/2014/chart" uri="{C3380CC4-5D6E-409C-BE32-E72D297353CC}">
                  <c16:uniqueId val="{00000000-3166-42A7-A4A4-9C7CFCA19940}"/>
                </c:ext>
              </c:extLst>
            </c:dLbl>
            <c:dLbl>
              <c:idx val="1"/>
              <c:showLegendKey val="0"/>
              <c:showVal val="1"/>
              <c:showCatName val="0"/>
              <c:showSerName val="1"/>
              <c:showPercent val="0"/>
              <c:showBubbleSize val="0"/>
              <c:separator>
</c:separator>
              <c:extLst>
                <c:ext xmlns:c15="http://schemas.microsoft.com/office/drawing/2012/chart" uri="{CE6537A1-D6FC-4f65-9D91-7224C49458BB}">
                  <c15:layout>
                    <c:manualLayout>
                      <c:w val="7.4486504949951571E-2"/>
                      <c:h val="0.1204987846653143"/>
                    </c:manualLayout>
                  </c15:layout>
                </c:ext>
                <c:ext xmlns:c16="http://schemas.microsoft.com/office/drawing/2014/chart" uri="{C3380CC4-5D6E-409C-BE32-E72D297353CC}">
                  <c16:uniqueId val="{00000004-9A84-4A23-8C06-C82BF1BBAFB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'D14'!$C$35:$D$35</c:f>
              <c:strCache>
                <c:ptCount val="2"/>
                <c:pt idx="0">
                  <c:v>Achiziția netă de active financiare</c:v>
                </c:pt>
                <c:pt idx="1">
                  <c:v>Acumularea netă de pasive</c:v>
                </c:pt>
              </c:strCache>
            </c:strRef>
          </c:cat>
          <c:val>
            <c:numRef>
              <c:f>'D14'!$C$37:$D$37</c:f>
              <c:numCache>
                <c:formatCode>General</c:formatCode>
                <c:ptCount val="2"/>
                <c:pt idx="0">
                  <c:v>33.770000000000003</c:v>
                </c:pt>
                <c:pt idx="1">
                  <c:v>73.89</c:v>
                </c:pt>
              </c:numCache>
            </c:numRef>
          </c:val>
          <c:extLst>
            <c:ext xmlns:c16="http://schemas.microsoft.com/office/drawing/2014/chart" uri="{C3380CC4-5D6E-409C-BE32-E72D297353CC}">
              <c16:uniqueId val="{00000001-3166-42A7-A4A4-9C7CFCA19940}"/>
            </c:ext>
          </c:extLst>
        </c:ser>
        <c:ser>
          <c:idx val="2"/>
          <c:order val="1"/>
          <c:tx>
            <c:strRef>
              <c:f>'D14'!$B$41</c:f>
              <c:strCache>
                <c:ptCount val="1"/>
                <c:pt idx="0">
                  <c:v>Numerar şi depozite</c:v>
                </c:pt>
              </c:strCache>
            </c:strRef>
          </c:tx>
          <c:spPr>
            <a:solidFill>
              <a:srgbClr val="805C43"/>
            </a:solidFill>
            <a:ln>
              <a:noFill/>
            </a:ln>
            <a:effectLst/>
          </c:spPr>
          <c:invertIfNegative val="0"/>
          <c:dLbls>
            <c:dLbl>
              <c:idx val="0"/>
              <c:layout>
                <c:manualLayout>
                  <c:x val="-4.657828691417871E-3"/>
                  <c:y val="-1.662471554047049E-2"/>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8.6752120504018634E-2"/>
                      <c:h val="0.13712389292487753"/>
                    </c:manualLayout>
                  </c15:layout>
                </c:ext>
                <c:ext xmlns:c16="http://schemas.microsoft.com/office/drawing/2014/chart" uri="{C3380CC4-5D6E-409C-BE32-E72D297353CC}">
                  <c16:uniqueId val="{00000001-A584-4854-9AA7-DEB022DA4813}"/>
                </c:ext>
              </c:extLst>
            </c:dLbl>
            <c:dLbl>
              <c:idx val="1"/>
              <c:showLegendKey val="0"/>
              <c:showVal val="1"/>
              <c:showCatName val="0"/>
              <c:showSerName val="1"/>
              <c:showPercent val="0"/>
              <c:showBubbleSize val="0"/>
              <c:separator>
</c:separator>
              <c:extLst>
                <c:ext xmlns:c15="http://schemas.microsoft.com/office/drawing/2012/chart" uri="{CE6537A1-D6FC-4f65-9D91-7224C49458BB}">
                  <c15:layout>
                    <c:manualLayout>
                      <c:w val="8.9857339631630548E-2"/>
                      <c:h val="0.12382380631722695"/>
                    </c:manualLayout>
                  </c15:layout>
                </c:ext>
                <c:ext xmlns:c16="http://schemas.microsoft.com/office/drawing/2014/chart" uri="{C3380CC4-5D6E-409C-BE32-E72D297353CC}">
                  <c16:uniqueId val="{00000005-9A84-4A23-8C06-C82BF1BBAFB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'D14'!$C$35:$D$35</c:f>
              <c:strCache>
                <c:ptCount val="2"/>
                <c:pt idx="0">
                  <c:v>Achiziția netă de active financiare</c:v>
                </c:pt>
                <c:pt idx="1">
                  <c:v>Acumularea netă de pasive</c:v>
                </c:pt>
              </c:strCache>
            </c:strRef>
          </c:cat>
          <c:val>
            <c:numRef>
              <c:f>'D14'!$C$41:$D$41</c:f>
              <c:numCache>
                <c:formatCode>General</c:formatCode>
                <c:ptCount val="2"/>
                <c:pt idx="0">
                  <c:v>-670.92</c:v>
                </c:pt>
                <c:pt idx="1">
                  <c:v>6.94</c:v>
                </c:pt>
              </c:numCache>
            </c:numRef>
          </c:val>
          <c:extLst>
            <c:ext xmlns:c16="http://schemas.microsoft.com/office/drawing/2014/chart" uri="{C3380CC4-5D6E-409C-BE32-E72D297353CC}">
              <c16:uniqueId val="{00000002-3166-42A7-A4A4-9C7CFCA19940}"/>
            </c:ext>
          </c:extLst>
        </c:ser>
        <c:ser>
          <c:idx val="3"/>
          <c:order val="2"/>
          <c:tx>
            <c:strRef>
              <c:f>'D14'!$B$42</c:f>
              <c:strCache>
                <c:ptCount val="1"/>
                <c:pt idx="0">
                  <c:v>Împrumuturi</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'D14'!$C$35:$D$35</c:f>
              <c:strCache>
                <c:ptCount val="2"/>
                <c:pt idx="0">
                  <c:v>Achiziția netă de active financiare</c:v>
                </c:pt>
                <c:pt idx="1">
                  <c:v>Acumularea netă de pasive</c:v>
                </c:pt>
              </c:strCache>
            </c:strRef>
          </c:cat>
          <c:val>
            <c:numRef>
              <c:f>'D14'!$C$42:$D$42</c:f>
              <c:numCache>
                <c:formatCode>General</c:formatCode>
                <c:ptCount val="2"/>
                <c:pt idx="0">
                  <c:v>-30.18</c:v>
                </c:pt>
                <c:pt idx="1">
                  <c:v>523.41999999999996</c:v>
                </c:pt>
              </c:numCache>
            </c:numRef>
          </c:val>
          <c:extLst>
            <c:ext xmlns:c16="http://schemas.microsoft.com/office/drawing/2014/chart" uri="{C3380CC4-5D6E-409C-BE32-E72D297353CC}">
              <c16:uniqueId val="{00000003-3166-42A7-A4A4-9C7CFCA19940}"/>
            </c:ext>
          </c:extLst>
        </c:ser>
        <c:ser>
          <c:idx val="4"/>
          <c:order val="3"/>
          <c:tx>
            <c:strRef>
              <c:f>'D14'!$B$43</c:f>
              <c:strCache>
                <c:ptCount val="1"/>
                <c:pt idx="0">
                  <c:v>Credite comerciale şi avansuri</c:v>
                </c:pt>
              </c:strCache>
            </c:strRef>
          </c:tx>
          <c:spPr>
            <a:solidFill>
              <a:srgbClr val="D7AE89"/>
            </a:solidFill>
            <a:ln>
              <a:noFill/>
            </a:ln>
            <a:effectLst/>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15:layout>
                    <c:manualLayout>
                      <c:w val="0.10530568253877824"/>
                      <c:h val="0.17702415274782929"/>
                    </c:manualLayout>
                  </c15:layout>
                </c:ext>
                <c:ext xmlns:c16="http://schemas.microsoft.com/office/drawing/2014/chart" uri="{C3380CC4-5D6E-409C-BE32-E72D297353CC}">
                  <c16:uniqueId val="{00000001-9A84-4A23-8C06-C82BF1BBAFB8}"/>
                </c:ext>
              </c:extLst>
            </c:dLbl>
            <c:dLbl>
              <c:idx val="1"/>
              <c:layout>
                <c:manualLayout>
                  <c:x val="-1.552609563806071E-3"/>
                  <c:y val="9.9749340493737529E-3"/>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8.3569148645494862E-2"/>
                      <c:h val="0.16039904448826606"/>
                    </c:manualLayout>
                  </c15:layout>
                </c:ext>
                <c:ext xmlns:c16="http://schemas.microsoft.com/office/drawing/2014/chart" uri="{C3380CC4-5D6E-409C-BE32-E72D297353CC}">
                  <c16:uniqueId val="{00000006-9A84-4A23-8C06-C82BF1BBAFB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'D14'!$C$35:$D$35</c:f>
              <c:strCache>
                <c:ptCount val="2"/>
                <c:pt idx="0">
                  <c:v>Achiziția netă de active financiare</c:v>
                </c:pt>
                <c:pt idx="1">
                  <c:v>Acumularea netă de pasive</c:v>
                </c:pt>
              </c:strCache>
            </c:strRef>
          </c:cat>
          <c:val>
            <c:numRef>
              <c:f>'D14'!$C$43:$D$43</c:f>
              <c:numCache>
                <c:formatCode>General</c:formatCode>
                <c:ptCount val="2"/>
                <c:pt idx="0">
                  <c:v>133.68</c:v>
                </c:pt>
                <c:pt idx="1">
                  <c:v>-100.92</c:v>
                </c:pt>
              </c:numCache>
            </c:numRef>
          </c:val>
          <c:extLst>
            <c:ext xmlns:c16="http://schemas.microsoft.com/office/drawing/2014/chart" uri="{C3380CC4-5D6E-409C-BE32-E72D297353CC}">
              <c16:uniqueId val="{00000004-3166-42A7-A4A4-9C7CFCA19940}"/>
            </c:ext>
          </c:extLst>
        </c:ser>
        <c:ser>
          <c:idx val="5"/>
          <c:order val="4"/>
          <c:tx>
            <c:strRef>
              <c:f>'D14'!$B$44</c:f>
              <c:strCache>
                <c:ptCount val="1"/>
                <c:pt idx="0">
                  <c:v>Active de rezervă</c:v>
                </c:pt>
              </c:strCache>
            </c:strRef>
          </c:tx>
          <c:spPr>
            <a:solidFill>
              <a:srgbClr val="E7DAD1"/>
            </a:solidFill>
            <a:ln>
              <a:noFill/>
            </a:ln>
            <a:effectLst/>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15:layout>
                    <c:manualLayout>
                      <c:w val="7.2126538412966512E-2"/>
                      <c:h val="0.170374109444004"/>
                    </c:manualLayout>
                  </c15:layout>
                </c:ext>
                <c:ext xmlns:c16="http://schemas.microsoft.com/office/drawing/2014/chart" uri="{C3380CC4-5D6E-409C-BE32-E72D297353CC}">
                  <c16:uniqueId val="{00000003-9A84-4A23-8C06-C82BF1BBAFB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'D14'!$C$35:$D$35</c:f>
              <c:strCache>
                <c:ptCount val="2"/>
                <c:pt idx="0">
                  <c:v>Achiziția netă de active financiare</c:v>
                </c:pt>
                <c:pt idx="1">
                  <c:v>Acumularea netă de pasive</c:v>
                </c:pt>
              </c:strCache>
            </c:strRef>
          </c:cat>
          <c:val>
            <c:numRef>
              <c:f>'D14'!$C$44:$D$44</c:f>
              <c:numCache>
                <c:formatCode>General</c:formatCode>
                <c:ptCount val="2"/>
                <c:pt idx="0">
                  <c:v>-20.16</c:v>
                </c:pt>
              </c:numCache>
            </c:numRef>
          </c:val>
          <c:extLst>
            <c:ext xmlns:c16="http://schemas.microsoft.com/office/drawing/2014/chart" uri="{C3380CC4-5D6E-409C-BE32-E72D297353CC}">
              <c16:uniqueId val="{00000005-3166-42A7-A4A4-9C7CFCA19940}"/>
            </c:ext>
          </c:extLst>
        </c:ser>
        <c:ser>
          <c:idx val="6"/>
          <c:order val="5"/>
          <c:tx>
            <c:strRef>
              <c:f>'D14'!$B$38</c:f>
              <c:strCache>
                <c:ptCount val="1"/>
                <c:pt idx="0">
                  <c:v>Investiții de portofoliu</c:v>
                </c:pt>
              </c:strCache>
            </c:strRef>
          </c:tx>
          <c:spPr>
            <a:solidFill>
              <a:schemeClr val="accent1">
                <a:lumMod val="60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9.7860980806689479E-2"/>
                      <c:h val="0.13047384962105224"/>
                    </c:manualLayout>
                  </c15:layout>
                </c:ext>
                <c:ext xmlns:c16="http://schemas.microsoft.com/office/drawing/2014/chart" uri="{C3380CC4-5D6E-409C-BE32-E72D297353CC}">
                  <c16:uniqueId val="{00000002-9A84-4A23-8C06-C82BF1BBAFB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1"/>
            <c:showPercent val="0"/>
            <c:showBubbleSize val="0"/>
            <c:separator>
</c:separator>
            <c:showLeaderLines val="0"/>
            <c:extLst xmlns:c15="http://schemas.microsoft.com/office/drawing/2012/char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'D14'!$C$38</c:f>
              <c:numCache>
                <c:formatCode>General</c:formatCode>
                <c:ptCount val="1"/>
                <c:pt idx="0">
                  <c:v>67.25</c:v>
                </c:pt>
              </c:numCache>
            </c:numRef>
          </c:val>
          <c:extLst xmlns:c15="http://schemas.microsoft.com/office/drawing/2012/chart">
            <c:ext xmlns:c16="http://schemas.microsoft.com/office/drawing/2014/chart" uri="{C3380CC4-5D6E-409C-BE32-E72D297353CC}">
              <c16:uniqueId val="{00000007-3166-42A7-A4A4-9C7CFCA19940}"/>
            </c:ext>
          </c:extLst>
        </c:ser>
        <c:ser>
          <c:idx val="1"/>
          <c:order val="6"/>
          <c:tx>
            <c:strRef>
              <c:f>'D14'!$B$40</c:f>
              <c:strCache>
                <c:ptCount val="1"/>
                <c:pt idx="0">
                  <c:v>Alte fluxuri financiare</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A84-4A23-8C06-C82BF1BBAFB8}"/>
                </c:ext>
              </c:extLst>
            </c:dLbl>
            <c:dLbl>
              <c:idx val="1"/>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8.9942672031279092E-2"/>
                      <c:h val="0.15374900118444076"/>
                    </c:manualLayout>
                  </c15:layout>
                </c:ext>
                <c:ext xmlns:c16="http://schemas.microsoft.com/office/drawing/2014/chart" uri="{C3380CC4-5D6E-409C-BE32-E72D297353CC}">
                  <c16:uniqueId val="{00000007-9A84-4A23-8C06-C82BF1BBAFB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'D14'!$C$35:$D$35</c:f>
              <c:strCache>
                <c:ptCount val="2"/>
                <c:pt idx="0">
                  <c:v>Achiziția netă de active financiare</c:v>
                </c:pt>
                <c:pt idx="1">
                  <c:v>Acumularea netă de pasive</c:v>
                </c:pt>
              </c:strCache>
            </c:strRef>
          </c:cat>
          <c:val>
            <c:numRef>
              <c:f>'D14'!$C$40:$D$40</c:f>
              <c:numCache>
                <c:formatCode>General</c:formatCode>
                <c:ptCount val="2"/>
                <c:pt idx="0">
                  <c:v>0</c:v>
                </c:pt>
                <c:pt idx="1">
                  <c:v>-0.76999999999991642</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50"/>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32035912"/>
        <c:crosses val="autoZero"/>
        <c:auto val="1"/>
        <c:lblAlgn val="ctr"/>
        <c:lblOffset val="100"/>
        <c:noMultiLvlLbl val="0"/>
      </c:catAx>
      <c:valAx>
        <c:axId val="432035912"/>
        <c:scaling>
          <c:orientation val="minMax"/>
          <c:max val="800"/>
          <c:min val="-10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32041816"/>
        <c:crosses val="autoZero"/>
        <c:crossBetween val="between"/>
        <c:majorUnit val="200"/>
      </c:valAx>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pe sectoare instituționale</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barChart>
        <c:barDir val="bar"/>
        <c:grouping val="clustered"/>
        <c:varyColors val="0"/>
        <c:ser>
          <c:idx val="0"/>
          <c:order val="0"/>
          <c:tx>
            <c:strRef>
              <c:f>'D15'!$C$29</c:f>
              <c:strCache>
                <c:ptCount val="1"/>
                <c:pt idx="0">
                  <c:v>valorificări</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'D15'!$C$30:$C$34</c:f>
              <c:numCache>
                <c:formatCode>0.00</c:formatCode>
                <c:ptCount val="5"/>
                <c:pt idx="0">
                  <c:v>577.17189807</c:v>
                </c:pt>
                <c:pt idx="1">
                  <c:v>34.809035729999998</c:v>
                </c:pt>
                <c:pt idx="2">
                  <c:v>29.189565269999999</c:v>
                </c:pt>
                <c:pt idx="3">
                  <c:v>37.435683670000003</c:v>
                </c:pt>
                <c:pt idx="4">
                  <c:v>0</c:v>
                </c:pt>
              </c:numCache>
            </c:numRef>
          </c:val>
          <c:extLst>
            <c:ext xmlns:c16="http://schemas.microsoft.com/office/drawing/2014/chart" uri="{C3380CC4-5D6E-409C-BE32-E72D297353CC}">
              <c16:uniqueId val="{00000000-FBD0-4C39-830A-6ED9DA6F5356}"/>
            </c:ext>
          </c:extLst>
        </c:ser>
        <c:ser>
          <c:idx val="1"/>
          <c:order val="1"/>
          <c:tx>
            <c:strRef>
              <c:f>'D15'!$D$29</c:f>
              <c:strCache>
                <c:ptCount val="1"/>
                <c:pt idx="0">
                  <c:v>rambursări</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'D15'!$D$30:$D$34</c:f>
              <c:numCache>
                <c:formatCode>0.00</c:formatCode>
                <c:ptCount val="5"/>
                <c:pt idx="0">
                  <c:v>61.140953830000001</c:v>
                </c:pt>
                <c:pt idx="1">
                  <c:v>23.48194612</c:v>
                </c:pt>
                <c:pt idx="2">
                  <c:v>35.144185399999998</c:v>
                </c:pt>
                <c:pt idx="3">
                  <c:v>31.501997670000002</c:v>
                </c:pt>
                <c:pt idx="4">
                  <c:v>3.9187115700000001</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82"/>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095456576"/>
        <c:crosses val="autoZero"/>
        <c:auto val="1"/>
        <c:lblAlgn val="ctr"/>
        <c:lblOffset val="100"/>
        <c:noMultiLvlLbl val="0"/>
      </c:catAx>
      <c:valAx>
        <c:axId val="1095456576"/>
        <c:scaling>
          <c:orientation val="minMax"/>
          <c:max val="60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553672032"/>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pe scad</a:t>
            </a:r>
            <a:r>
              <a:rPr lang="en-US" sz="900"/>
              <a:t>e</a:t>
            </a:r>
            <a:r>
              <a:rPr lang="ro-MD" sz="900"/>
              <a:t>nțe</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doughnutChart>
        <c:varyColors val="1"/>
        <c:ser>
          <c:idx val="0"/>
          <c:order val="0"/>
          <c:tx>
            <c:strRef>
              <c:f>'D15'!$G$30</c:f>
              <c:strCache>
                <c:ptCount val="1"/>
                <c:pt idx="0">
                  <c:v>termen scurt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'D15'!$H$29:$I$29</c:f>
              <c:strCache>
                <c:ptCount val="2"/>
                <c:pt idx="0">
                  <c:v>valorificări</c:v>
                </c:pt>
                <c:pt idx="1">
                  <c:v>rambursări</c:v>
                </c:pt>
              </c:strCache>
            </c:strRef>
          </c:cat>
          <c:val>
            <c:numRef>
              <c:f>'D15'!$H$30:$I$30</c:f>
              <c:numCache>
                <c:formatCode>0.00</c:formatCode>
                <c:ptCount val="2"/>
                <c:pt idx="0">
                  <c:v>9.7899999999999991</c:v>
                </c:pt>
                <c:pt idx="1">
                  <c:v>13.21</c:v>
                </c:pt>
              </c:numCache>
            </c:numRef>
          </c:val>
          <c:extLst>
            <c:ext xmlns:c16="http://schemas.microsoft.com/office/drawing/2014/chart" uri="{C3380CC4-5D6E-409C-BE32-E72D297353CC}">
              <c16:uniqueId val="{00000000-7038-4B76-92AA-B13F89E57921}"/>
            </c:ext>
          </c:extLst>
        </c:ser>
        <c:ser>
          <c:idx val="1"/>
          <c:order val="1"/>
          <c:tx>
            <c:strRef>
              <c:f>'D15'!$G$31</c:f>
              <c:strCache>
                <c:ptCount val="1"/>
                <c:pt idx="0">
                  <c:v>termen lung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'D15'!$H$29:$I$29</c:f>
              <c:strCache>
                <c:ptCount val="2"/>
                <c:pt idx="0">
                  <c:v>valorificări</c:v>
                </c:pt>
                <c:pt idx="1">
                  <c:v>rambursări</c:v>
                </c:pt>
              </c:strCache>
            </c:strRef>
          </c:cat>
          <c:val>
            <c:numRef>
              <c:f>'D15'!$H$31:$I$31</c:f>
              <c:numCache>
                <c:formatCode>0.00</c:formatCode>
                <c:ptCount val="2"/>
                <c:pt idx="0">
                  <c:v>668.82</c:v>
                </c:pt>
                <c:pt idx="1">
                  <c:v>141.97999999999999</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926781521008877"/>
          <c:y val="0.19404426191658139"/>
          <c:w val="0.34410949455444001"/>
          <c:h val="0.74771467967801153"/>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shade val="82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4">
                  <a:tint val="89000"/>
                </a:schemeClr>
              </a:solidFill>
              <a:ln w="19050">
                <a:solidFill>
                  <a:schemeClr val="lt1"/>
                </a:solidFill>
              </a:ln>
              <a:effectLst/>
            </c:spPr>
            <c:extLst>
              <c:ext xmlns:c16="http://schemas.microsoft.com/office/drawing/2014/chart" uri="{C3380CC4-5D6E-409C-BE32-E72D297353CC}">
                <c16:uniqueId val="{0000000D-AB63-4185-9A73-762927F7BE0D}"/>
              </c:ext>
            </c:extLst>
          </c:dPt>
          <c:dPt>
            <c:idx val="7"/>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F-0871-4C0D-9787-15C81EB0B1FF}"/>
              </c:ext>
            </c:extLst>
          </c:dPt>
          <c:dPt>
            <c:idx val="8"/>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11-0871-4C0D-9787-15C81EB0B1FF}"/>
              </c:ext>
            </c:extLst>
          </c:dPt>
          <c:dPt>
            <c:idx val="9"/>
            <c:bubble3D val="0"/>
            <c:spPr>
              <a:solidFill>
                <a:schemeClr val="accent4">
                  <a:tint val="54000"/>
                </a:schemeClr>
              </a:solidFill>
              <a:ln w="19050">
                <a:solidFill>
                  <a:schemeClr val="lt1"/>
                </a:solidFill>
              </a:ln>
              <a:effectLst/>
            </c:spPr>
            <c:extLst>
              <c:ext xmlns:c16="http://schemas.microsoft.com/office/drawing/2014/chart" uri="{C3380CC4-5D6E-409C-BE32-E72D297353CC}">
                <c16:uniqueId val="{00000013-0871-4C0D-9787-15C81EB0B1FF}"/>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93-4176-8708-80BA3733F608}"/>
                </c:ext>
              </c:extLst>
            </c:dLbl>
            <c:dLbl>
              <c:idx val="1"/>
              <c:layout>
                <c:manualLayout>
                  <c:x val="5.3691275167784581E-3"/>
                  <c:y val="0"/>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layout>
                <c:manualLayout>
                  <c:x val="1.7897091722595079E-3"/>
                  <c:y val="-3.7217554509596917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separator>
</c:separator>
              <c:extLst>
                <c:ext xmlns:c15="http://schemas.microsoft.com/office/drawing/2012/chart" uri="{CE6537A1-D6FC-4f65-9D91-7224C49458BB}">
                  <c15:layout>
                    <c:manualLayout>
                      <c:w val="8.0089485458612969E-2"/>
                      <c:h val="0.1787709497206704"/>
                    </c:manualLayout>
                  </c15:layout>
                </c:ext>
                <c:ext xmlns:c16="http://schemas.microsoft.com/office/drawing/2014/chart" uri="{C3380CC4-5D6E-409C-BE32-E72D297353CC}">
                  <c16:uniqueId val="{00000005-0B93-4176-8708-80BA3733F608}"/>
                </c:ext>
              </c:extLst>
            </c:dLbl>
            <c:dLbl>
              <c:idx val="3"/>
              <c:layout>
                <c:manualLayout>
                  <c:x val="-0.11812080536912752"/>
                  <c:y val="-6.3272954623920685E-2"/>
                </c:manualLayout>
              </c:layout>
              <c:tx>
                <c:rich>
                  <a:bodyPr/>
                  <a:lstStyle/>
                  <a:p>
                    <a:fld id="{0BC32300-976C-4B87-B502-5DA9C886849A}" type="CATEGORYNAME">
                      <a:rPr lang="en-US"/>
                      <a:pPr/>
                      <a:t>[CATEGORY NAME]</a:t>
                    </a:fld>
                    <a:r>
                      <a:rPr lang="en-US" baseline="0"/>
                      <a:t>; </a:t>
                    </a:r>
                  </a:p>
                  <a:p>
                    <a:fld id="{A919FA57-FDFB-449A-8721-ED2D0AD9B9FA}" type="VALUE">
                      <a:rPr lang="en-US" baseline="0"/>
                      <a:pPr/>
                      <a:t>[VALUE]</a:t>
                    </a:fld>
                    <a:endParaRPr lang="ro-RO"/>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0B93-4176-8708-80BA3733F608}"/>
                </c:ext>
              </c:extLst>
            </c:dLbl>
            <c:dLbl>
              <c:idx val="4"/>
              <c:layout>
                <c:manualLayout>
                  <c:x val="-6.6219239373601857E-2"/>
                  <c:y val="-0.13015575107354194"/>
                </c:manualLayout>
              </c:layout>
              <c:tx>
                <c:rich>
                  <a:bodyPr/>
                  <a:lstStyle/>
                  <a:p>
                    <a:fld id="{EC6A3DC0-971F-4D3C-946C-E516786991C0}" type="CATEGORYNAME">
                      <a:rPr lang="en-US"/>
                      <a:pPr/>
                      <a:t>[CATEGORY NAME]</a:t>
                    </a:fld>
                    <a:r>
                      <a:rPr lang="en-US" baseline="0"/>
                      <a:t>; </a:t>
                    </a:r>
                  </a:p>
                  <a:p>
                    <a:fld id="{A9A6B207-6148-4B15-83EE-5F102B2B3AE7}" type="VALUE">
                      <a:rPr lang="en-US" baseline="0"/>
                      <a:pPr/>
                      <a:t>[VALUE]</a:t>
                    </a:fld>
                    <a:endParaRPr lang="ro-RO"/>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0B93-4176-8708-80BA3733F608}"/>
                </c:ext>
              </c:extLst>
            </c:dLbl>
            <c:dLbl>
              <c:idx val="5"/>
              <c:layout>
                <c:manualLayout>
                  <c:x val="-2.8635346756152126E-2"/>
                  <c:y val="-0.16224548747049078"/>
                </c:manualLayout>
              </c:layout>
              <c:tx>
                <c:rich>
                  <a:bodyPr/>
                  <a:lstStyle/>
                  <a:p>
                    <a:fld id="{71AF1553-A686-4293-ABD5-5580AC94FD73}" type="CATEGORYNAME">
                      <a:rPr lang="en-US"/>
                      <a:pPr/>
                      <a:t>[CATEGORY NAME]</a:t>
                    </a:fld>
                    <a:endParaRPr lang="en-US" baseline="0"/>
                  </a:p>
                  <a:p>
                    <a:fld id="{3A06B2CC-35D7-4327-9161-BB29A14FB939}" type="VALUE">
                      <a:rPr lang="en-US" baseline="0"/>
                      <a:pPr/>
                      <a:t>[VALUE]</a:t>
                    </a:fld>
                    <a:endParaRPr lang="ro-RO"/>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AB63-4185-9A73-762927F7BE0D}"/>
                </c:ext>
              </c:extLst>
            </c:dLbl>
            <c:dLbl>
              <c:idx val="6"/>
              <c:layout>
                <c:manualLayout>
                  <c:x val="5.7270693512304183E-2"/>
                  <c:y val="-0.1936685288640595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AB63-4185-9A73-762927F7BE0D}"/>
                </c:ext>
              </c:extLst>
            </c:dLbl>
            <c:dLbl>
              <c:idx val="7"/>
              <c:layout>
                <c:manualLayout>
                  <c:x val="0.12157927395639428"/>
                  <c:y val="-7.497825272480569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71-4C0D-9787-15C81EB0B1FF}"/>
                </c:ext>
              </c:extLst>
            </c:dLbl>
            <c:dLbl>
              <c:idx val="8"/>
              <c:layout>
                <c:manualLayout>
                  <c:x val="7.6668478114244459E-2"/>
                  <c:y val="-0.1339320426323054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71-4C0D-9787-15C81EB0B1FF}"/>
                </c:ext>
              </c:extLst>
            </c:dLbl>
            <c:dLbl>
              <c:idx val="9"/>
              <c:delete val="1"/>
              <c:extLst>
                <c:ext xmlns:c15="http://schemas.microsoft.com/office/drawing/2012/chart" uri="{CE6537A1-D6FC-4f65-9D91-7224C49458BB}"/>
                <c:ext xmlns:c16="http://schemas.microsoft.com/office/drawing/2014/chart" uri="{C3380CC4-5D6E-409C-BE32-E72D297353CC}">
                  <c16:uniqueId val="{00000013-0871-4C0D-9787-15C81EB0B1F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'D16'!$B$31:$B$40</c:f>
              <c:strCache>
                <c:ptCount val="10"/>
                <c:pt idx="0">
                  <c:v>BERD</c:v>
                </c:pt>
                <c:pt idx="1">
                  <c:v>FMI</c:v>
                </c:pt>
                <c:pt idx="2">
                  <c:v>Guvernul Canadei</c:v>
                </c:pt>
                <c:pt idx="3">
                  <c:v>Comisia Europeană</c:v>
                </c:pt>
                <c:pt idx="4">
                  <c:v>BIRD </c:v>
                </c:pt>
                <c:pt idx="5">
                  <c:v>Agenția Franceză pentru Dezvoltare </c:v>
                </c:pt>
                <c:pt idx="6">
                  <c:v>BEI </c:v>
                </c:pt>
                <c:pt idx="7">
                  <c:v>AID </c:v>
                </c:pt>
                <c:pt idx="8">
                  <c:v>FIDA</c:v>
                </c:pt>
                <c:pt idx="9">
                  <c:v>Alți creditori</c:v>
                </c:pt>
              </c:strCache>
            </c:strRef>
          </c:cat>
          <c:val>
            <c:numRef>
              <c:f>'D16'!$C$31:$C$40</c:f>
              <c:numCache>
                <c:formatCode>0.0%</c:formatCode>
                <c:ptCount val="10"/>
                <c:pt idx="0">
                  <c:v>0.40300000000000002</c:v>
                </c:pt>
                <c:pt idx="1">
                  <c:v>0.253</c:v>
                </c:pt>
                <c:pt idx="2">
                  <c:v>9.8000000000000004E-2</c:v>
                </c:pt>
                <c:pt idx="3">
                  <c:v>8.2000000000000003E-2</c:v>
                </c:pt>
                <c:pt idx="4">
                  <c:v>8.1000000000000003E-2</c:v>
                </c:pt>
                <c:pt idx="5">
                  <c:v>4.5999999999999999E-2</c:v>
                </c:pt>
                <c:pt idx="6">
                  <c:v>1.7999999999999999E-2</c:v>
                </c:pt>
                <c:pt idx="7">
                  <c:v>1.7000000000000001E-2</c:v>
                </c:pt>
                <c:pt idx="8">
                  <c:v>3.0000000000000001E-3</c:v>
                </c:pt>
                <c:pt idx="9">
                  <c:v>0</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0"/>
        </c:dLbls>
        <c:firstSliceAng val="25"/>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'D17'!$B$33</c:f>
              <c:strCache>
                <c:ptCount val="1"/>
                <c:pt idx="0">
                  <c:v>Banca сentrală</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'D17'!$C$31:$J$32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'D17'!$C$33:$J$33</c:f>
              <c:numCache>
                <c:formatCode>0.0</c:formatCode>
                <c:ptCount val="8"/>
                <c:pt idx="0">
                  <c:v>31</c:v>
                </c:pt>
                <c:pt idx="1">
                  <c:v>31.5</c:v>
                </c:pt>
                <c:pt idx="2">
                  <c:v>30.5</c:v>
                </c:pt>
                <c:pt idx="3">
                  <c:v>32.299999999999997</c:v>
                </c:pt>
                <c:pt idx="4">
                  <c:v>31.4</c:v>
                </c:pt>
                <c:pt idx="5">
                  <c:v>30.3</c:v>
                </c:pt>
                <c:pt idx="6">
                  <c:v>31.3</c:v>
                </c:pt>
                <c:pt idx="7">
                  <c:v>29.9</c:v>
                </c:pt>
              </c:numCache>
            </c:numRef>
          </c:val>
          <c:extLst>
            <c:ext xmlns:c16="http://schemas.microsoft.com/office/drawing/2014/chart" uri="{C3380CC4-5D6E-409C-BE32-E72D297353CC}">
              <c16:uniqueId val="{00000000-AF53-4C6C-A058-7392D5C0BE52}"/>
            </c:ext>
          </c:extLst>
        </c:ser>
        <c:ser>
          <c:idx val="1"/>
          <c:order val="1"/>
          <c:tx>
            <c:strRef>
              <c:f>'D17'!$B$34</c:f>
              <c:strCache>
                <c:ptCount val="1"/>
                <c:pt idx="0">
                  <c:v>Administraţia publică</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'D17'!$C$31:$J$32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'D17'!$C$34:$J$34</c:f>
              <c:numCache>
                <c:formatCode>0.0</c:formatCode>
                <c:ptCount val="8"/>
                <c:pt idx="0">
                  <c:v>-22.8</c:v>
                </c:pt>
                <c:pt idx="1">
                  <c:v>-22.7</c:v>
                </c:pt>
                <c:pt idx="2">
                  <c:v>-20.7</c:v>
                </c:pt>
                <c:pt idx="3">
                  <c:v>-22.4</c:v>
                </c:pt>
                <c:pt idx="4">
                  <c:v>-21.6</c:v>
                </c:pt>
                <c:pt idx="5">
                  <c:v>-20.7</c:v>
                </c:pt>
                <c:pt idx="6">
                  <c:v>-21.9</c:v>
                </c:pt>
                <c:pt idx="7">
                  <c:v>-23.3</c:v>
                </c:pt>
              </c:numCache>
            </c:numRef>
          </c:val>
          <c:extLst>
            <c:ext xmlns:c16="http://schemas.microsoft.com/office/drawing/2014/chart" uri="{C3380CC4-5D6E-409C-BE32-E72D297353CC}">
              <c16:uniqueId val="{00000001-AF53-4C6C-A058-7392D5C0BE52}"/>
            </c:ext>
          </c:extLst>
        </c:ser>
        <c:ser>
          <c:idx val="2"/>
          <c:order val="2"/>
          <c:tx>
            <c:strRef>
              <c:f>'D17'!$B$35</c:f>
              <c:strCache>
                <c:ptCount val="1"/>
                <c:pt idx="0">
                  <c:v>Societăți care acceptă depozite</c:v>
                </c:pt>
              </c:strCache>
            </c:strRef>
          </c:tx>
          <c:spPr>
            <a:solidFill>
              <a:srgbClr val="C08247"/>
            </a:solidFill>
            <a:ln w="15875">
              <a:noFill/>
            </a:ln>
            <a:effectLst/>
          </c:spPr>
          <c:invertIfNegative val="0"/>
          <c:dLbls>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'D17'!$C$31:$J$32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'D17'!$C$35:$J$35</c:f>
              <c:numCache>
                <c:formatCode>0.0</c:formatCode>
                <c:ptCount val="8"/>
                <c:pt idx="0">
                  <c:v>-0.3</c:v>
                </c:pt>
                <c:pt idx="1">
                  <c:v>0.3</c:v>
                </c:pt>
                <c:pt idx="2">
                  <c:v>1</c:v>
                </c:pt>
                <c:pt idx="3">
                  <c:v>1.5</c:v>
                </c:pt>
                <c:pt idx="4">
                  <c:v>2.1</c:v>
                </c:pt>
                <c:pt idx="5">
                  <c:v>2.4</c:v>
                </c:pt>
                <c:pt idx="6">
                  <c:v>2.7</c:v>
                </c:pt>
                <c:pt idx="7">
                  <c:v>2.4</c:v>
                </c:pt>
              </c:numCache>
            </c:numRef>
          </c:val>
          <c:extLst>
            <c:ext xmlns:c16="http://schemas.microsoft.com/office/drawing/2014/chart" uri="{C3380CC4-5D6E-409C-BE32-E72D297353CC}">
              <c16:uniqueId val="{00000004-AF53-4C6C-A058-7392D5C0BE52}"/>
            </c:ext>
          </c:extLst>
        </c:ser>
        <c:ser>
          <c:idx val="3"/>
          <c:order val="3"/>
          <c:tx>
            <c:strRef>
              <c:f>'D17'!$B$36</c:f>
              <c:strCache>
                <c:ptCount val="1"/>
                <c:pt idx="0">
                  <c:v>Alte sectoare</c:v>
                </c:pt>
              </c:strCache>
            </c:strRef>
          </c:tx>
          <c:spPr>
            <a:solidFill>
              <a:srgbClr val="EDDBD1"/>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'D17'!$C$31:$J$32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'D17'!$C$36:$J$36</c:f>
              <c:numCache>
                <c:formatCode>0.0</c:formatCode>
                <c:ptCount val="8"/>
                <c:pt idx="0">
                  <c:v>-51.7</c:v>
                </c:pt>
                <c:pt idx="1">
                  <c:v>-50.6</c:v>
                </c:pt>
                <c:pt idx="2">
                  <c:v>-50.3</c:v>
                </c:pt>
                <c:pt idx="3">
                  <c:v>-47.1</c:v>
                </c:pt>
                <c:pt idx="4">
                  <c:v>-46.4</c:v>
                </c:pt>
                <c:pt idx="5">
                  <c:v>-44.2</c:v>
                </c:pt>
                <c:pt idx="6">
                  <c:v>-43.7</c:v>
                </c:pt>
                <c:pt idx="7">
                  <c:v>-39.700000000000003</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'D17'!$B$37</c:f>
              <c:strCache>
                <c:ptCount val="1"/>
                <c:pt idx="0">
                  <c:v>PII netă</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'D17'!$C$31:$J$32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'D17'!$C$37:$J$37</c:f>
              <c:numCache>
                <c:formatCode>0.0</c:formatCode>
                <c:ptCount val="8"/>
                <c:pt idx="0">
                  <c:v>-43.8</c:v>
                </c:pt>
                <c:pt idx="1">
                  <c:v>-41.5</c:v>
                </c:pt>
                <c:pt idx="2">
                  <c:v>-39.5</c:v>
                </c:pt>
                <c:pt idx="3">
                  <c:v>-35.700000000000003</c:v>
                </c:pt>
                <c:pt idx="4">
                  <c:v>-34.5</c:v>
                </c:pt>
                <c:pt idx="5">
                  <c:v>-32.200000000000003</c:v>
                </c:pt>
                <c:pt idx="6">
                  <c:v>-31.6</c:v>
                </c:pt>
                <c:pt idx="7">
                  <c:v>-30.7</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61513721385296494"/>
          <c:h val="0.87356052360444036"/>
        </c:manualLayout>
      </c:layout>
      <c:barChart>
        <c:barDir val="col"/>
        <c:grouping val="stacked"/>
        <c:varyColors val="0"/>
        <c:ser>
          <c:idx val="1"/>
          <c:order val="0"/>
          <c:tx>
            <c:strRef>
              <c:f>'D18'!$C$39</c:f>
              <c:strCache>
                <c:ptCount val="1"/>
                <c:pt idx="0">
                  <c:v>Investiţii directe</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'D18'!$D$37:$K$38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'D18'!$D$39:$K$39</c:f>
              <c:numCache>
                <c:formatCode>0.0</c:formatCode>
                <c:ptCount val="8"/>
                <c:pt idx="0">
                  <c:v>5.9</c:v>
                </c:pt>
                <c:pt idx="1">
                  <c:v>5.7</c:v>
                </c:pt>
                <c:pt idx="2">
                  <c:v>5.8</c:v>
                </c:pt>
                <c:pt idx="3">
                  <c:v>5.3</c:v>
                </c:pt>
                <c:pt idx="4">
                  <c:v>5.6</c:v>
                </c:pt>
                <c:pt idx="5">
                  <c:v>5.8</c:v>
                </c:pt>
                <c:pt idx="6">
                  <c:v>5.6</c:v>
                </c:pt>
                <c:pt idx="7">
                  <c:v>6.1</c:v>
                </c:pt>
              </c:numCache>
            </c:numRef>
          </c:val>
          <c:extLst>
            <c:ext xmlns:c16="http://schemas.microsoft.com/office/drawing/2014/chart" uri="{C3380CC4-5D6E-409C-BE32-E72D297353CC}">
              <c16:uniqueId val="{00000000-1BDB-44F4-8A4B-9128F4F575A0}"/>
            </c:ext>
          </c:extLst>
        </c:ser>
        <c:ser>
          <c:idx val="2"/>
          <c:order val="1"/>
          <c:tx>
            <c:strRef>
              <c:f>'D18'!$C$40</c:f>
              <c:strCache>
                <c:ptCount val="1"/>
                <c:pt idx="0">
                  <c:v>Investiţii de portofoliu şi derivate financiare</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dLbl>
              <c:idx val="4"/>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C7-4C6C-B5B9-3A0339706439}"/>
                </c:ext>
              </c:extLst>
            </c:dLbl>
            <c:dLbl>
              <c:idx val="7"/>
              <c:layout>
                <c:manualLayout>
                  <c:x val="0"/>
                  <c:y val="-1.3905071593820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F8-4490-B5BD-E2B2D6E80B05}"/>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'D18'!$D$37:$K$38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'D18'!$D$40:$K$40</c:f>
              <c:numCache>
                <c:formatCode>0.0</c:formatCode>
                <c:ptCount val="8"/>
                <c:pt idx="0">
                  <c:v>0.2</c:v>
                </c:pt>
                <c:pt idx="1">
                  <c:v>0.2</c:v>
                </c:pt>
                <c:pt idx="2">
                  <c:v>0.2</c:v>
                </c:pt>
                <c:pt idx="3">
                  <c:v>0.3</c:v>
                </c:pt>
                <c:pt idx="4">
                  <c:v>0.3</c:v>
                </c:pt>
                <c:pt idx="5">
                  <c:v>0.3</c:v>
                </c:pt>
                <c:pt idx="6">
                  <c:v>0.3</c:v>
                </c:pt>
                <c:pt idx="7">
                  <c:v>1.1000000000000001</c:v>
                </c:pt>
              </c:numCache>
            </c:numRef>
          </c:val>
          <c:extLst>
            <c:ext xmlns:c16="http://schemas.microsoft.com/office/drawing/2014/chart" uri="{C3380CC4-5D6E-409C-BE32-E72D297353CC}">
              <c16:uniqueId val="{00000001-1BDB-44F4-8A4B-9128F4F575A0}"/>
            </c:ext>
          </c:extLst>
        </c:ser>
        <c:ser>
          <c:idx val="3"/>
          <c:order val="2"/>
          <c:tx>
            <c:strRef>
              <c:f>'D18'!$C$41</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'D18'!$D$37:$K$38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'D18'!$D$41:$K$41</c:f>
              <c:numCache>
                <c:formatCode>0.0</c:formatCode>
                <c:ptCount val="8"/>
                <c:pt idx="0">
                  <c:v>24.7</c:v>
                </c:pt>
                <c:pt idx="1">
                  <c:v>24.1</c:v>
                </c:pt>
                <c:pt idx="2">
                  <c:v>23</c:v>
                </c:pt>
                <c:pt idx="3">
                  <c:v>24.2</c:v>
                </c:pt>
                <c:pt idx="4">
                  <c:v>24</c:v>
                </c:pt>
                <c:pt idx="5">
                  <c:v>25.3</c:v>
                </c:pt>
                <c:pt idx="6">
                  <c:v>25.7</c:v>
                </c:pt>
                <c:pt idx="7">
                  <c:v>26.1</c:v>
                </c:pt>
              </c:numCache>
            </c:numRef>
          </c:val>
          <c:extLst>
            <c:ext xmlns:c16="http://schemas.microsoft.com/office/drawing/2014/chart" uri="{C3380CC4-5D6E-409C-BE32-E72D297353CC}">
              <c16:uniqueId val="{00000002-1BDB-44F4-8A4B-9128F4F575A0}"/>
            </c:ext>
          </c:extLst>
        </c:ser>
        <c:ser>
          <c:idx val="4"/>
          <c:order val="3"/>
          <c:tx>
            <c:strRef>
              <c:f>'D18'!$C$42</c:f>
              <c:strCache>
                <c:ptCount val="1"/>
                <c:pt idx="0">
                  <c:v>Active de rezervă</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'D18'!$D$37:$K$38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'D18'!$D$42:$K$42</c:f>
              <c:numCache>
                <c:formatCode>0.0</c:formatCode>
                <c:ptCount val="8"/>
                <c:pt idx="0">
                  <c:v>69.2</c:v>
                </c:pt>
                <c:pt idx="1">
                  <c:v>70</c:v>
                </c:pt>
                <c:pt idx="2">
                  <c:v>71</c:v>
                </c:pt>
                <c:pt idx="3">
                  <c:v>70.2</c:v>
                </c:pt>
                <c:pt idx="4">
                  <c:v>70.099999999999994</c:v>
                </c:pt>
                <c:pt idx="5">
                  <c:v>68.599999999999994</c:v>
                </c:pt>
                <c:pt idx="6">
                  <c:v>68.400000000000006</c:v>
                </c:pt>
                <c:pt idx="7">
                  <c:v>66.7</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'D18'!$D$37:$K$38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'D18'!$C$43</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'D18'!$D$37:$K$38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'D18'!$D$43:$K$43</c:f>
              <c:numCache>
                <c:formatCode>0.0</c:formatCode>
                <c:ptCount val="8"/>
                <c:pt idx="0">
                  <c:v>-60.1</c:v>
                </c:pt>
                <c:pt idx="1">
                  <c:v>-60.3</c:v>
                </c:pt>
                <c:pt idx="2">
                  <c:v>-58.8</c:v>
                </c:pt>
                <c:pt idx="3">
                  <c:v>-60</c:v>
                </c:pt>
                <c:pt idx="4">
                  <c:v>-60</c:v>
                </c:pt>
                <c:pt idx="5">
                  <c:v>-59.7</c:v>
                </c:pt>
                <c:pt idx="6">
                  <c:v>-59.6</c:v>
                </c:pt>
                <c:pt idx="7">
                  <c:v>-60.8</c:v>
                </c:pt>
              </c:numCache>
            </c:numRef>
          </c:val>
          <c:extLst>
            <c:ext xmlns:c16="http://schemas.microsoft.com/office/drawing/2014/chart" uri="{C3380CC4-5D6E-409C-BE32-E72D297353CC}">
              <c16:uniqueId val="{00000005-1BDB-44F4-8A4B-9128F4F575A0}"/>
            </c:ext>
          </c:extLst>
        </c:ser>
        <c:ser>
          <c:idx val="5"/>
          <c:order val="6"/>
          <c:tx>
            <c:strRef>
              <c:f>'D18'!$C$44</c:f>
              <c:strCache>
                <c:ptCount val="1"/>
                <c:pt idx="0">
                  <c:v>Investiţii directe</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'D18'!$D$37:$K$38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'D18'!$D$44:$K$44</c:f>
              <c:numCache>
                <c:formatCode>0.0</c:formatCode>
                <c:ptCount val="8"/>
                <c:pt idx="0">
                  <c:v>-39.700000000000003</c:v>
                </c:pt>
                <c:pt idx="1">
                  <c:v>-39.5</c:v>
                </c:pt>
                <c:pt idx="2">
                  <c:v>-41</c:v>
                </c:pt>
                <c:pt idx="3">
                  <c:v>-39.799999999999997</c:v>
                </c:pt>
                <c:pt idx="4">
                  <c:v>-39.799999999999997</c:v>
                </c:pt>
                <c:pt idx="5">
                  <c:v>-40.1</c:v>
                </c:pt>
                <c:pt idx="6">
                  <c:v>-40.200000000000003</c:v>
                </c:pt>
                <c:pt idx="7">
                  <c:v>-39</c:v>
                </c:pt>
              </c:numCache>
            </c:numRef>
          </c:val>
          <c:extLst>
            <c:ext xmlns:c16="http://schemas.microsoft.com/office/drawing/2014/chart" uri="{C3380CC4-5D6E-409C-BE32-E72D297353CC}">
              <c16:uniqueId val="{00000006-1BDB-44F4-8A4B-9128F4F575A0}"/>
            </c:ext>
          </c:extLst>
        </c:ser>
        <c:ser>
          <c:idx val="0"/>
          <c:order val="7"/>
          <c:tx>
            <c:strRef>
              <c:f>'D18'!$C$45</c:f>
              <c:strCache>
                <c:ptCount val="1"/>
                <c:pt idx="0">
                  <c:v>Investiţii de portofoliu şi derivate financiare</c:v>
                </c:pt>
              </c:strCache>
            </c:strRef>
          </c:tx>
          <c:spPr>
            <a:solidFill>
              <a:srgbClr val="F79646">
                <a:lumMod val="50000"/>
              </a:srgbClr>
            </a:solidFill>
            <a:ln>
              <a:noFill/>
            </a:ln>
            <a:effectLst/>
          </c:spPr>
          <c:invertIfNegative val="0"/>
          <c:dLbls>
            <c:dLbl>
              <c:idx val="7"/>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F8-4490-B5BD-E2B2D6E80B05}"/>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'D18'!$D$37:$K$38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'D18'!$D$45:$K$45</c:f>
              <c:numCache>
                <c:formatCode>0.0</c:formatCode>
                <c:ptCount val="8"/>
                <c:pt idx="0">
                  <c:v>-0.2</c:v>
                </c:pt>
                <c:pt idx="1">
                  <c:v>-0.2</c:v>
                </c:pt>
                <c:pt idx="2">
                  <c:v>-0.2</c:v>
                </c:pt>
                <c:pt idx="3">
                  <c:v>-0.2</c:v>
                </c:pt>
                <c:pt idx="4">
                  <c:v>-0.2</c:v>
                </c:pt>
                <c:pt idx="5">
                  <c:v>-0.2</c:v>
                </c:pt>
                <c:pt idx="6">
                  <c:v>-0.2</c:v>
                </c:pt>
                <c:pt idx="7">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Pasive </a:t>
                </a:r>
                <a:r>
                  <a:rPr lang="ro-RO"/>
                  <a:t>              </a:t>
                </a:r>
                <a:r>
                  <a:rPr lang="en-US"/>
                  <a:t>                                                    </a:t>
                </a:r>
                <a:r>
                  <a:rPr lang="ro-RO"/>
                  <a:t>         </a:t>
                </a:r>
                <a:r>
                  <a:rPr lang="en-US"/>
                  <a:t>Active </a:t>
                </a:r>
              </a:p>
            </c:rich>
          </c:tx>
          <c:layout>
            <c:manualLayout>
              <c:xMode val="edge"/>
              <c:yMode val="edge"/>
              <c:x val="6.1457550223256371E-3"/>
              <c:y val="0.1528905094275014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1797046838450795"/>
          <c:y val="0.19958927105989632"/>
          <c:w val="0.2820295316154921"/>
          <c:h val="0.5498108113544476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0966087214503E-2"/>
          <c:y val="9.0943755452024835E-2"/>
          <c:w val="0.8644504330006878"/>
          <c:h val="0.54105879723097594"/>
        </c:manualLayout>
      </c:layout>
      <c:barChart>
        <c:barDir val="col"/>
        <c:grouping val="clustered"/>
        <c:varyColors val="0"/>
        <c:ser>
          <c:idx val="1"/>
          <c:order val="1"/>
          <c:tx>
            <c:strRef>
              <c:f>'D2'!$B$32</c:f>
              <c:strCache>
                <c:ptCount val="1"/>
                <c:pt idx="0">
                  <c:v>Export de bunuri și servicii / PIB</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'D2'!$C$32:$J$32</c:f>
              <c:numCache>
                <c:formatCode>0.0</c:formatCode>
                <c:ptCount val="8"/>
                <c:pt idx="0">
                  <c:v>43.9</c:v>
                </c:pt>
                <c:pt idx="1">
                  <c:v>34.700000000000003</c:v>
                </c:pt>
                <c:pt idx="2">
                  <c:v>32.4</c:v>
                </c:pt>
                <c:pt idx="3">
                  <c:v>32.6</c:v>
                </c:pt>
                <c:pt idx="4">
                  <c:v>35.541098449429029</c:v>
                </c:pt>
                <c:pt idx="5">
                  <c:v>32.71583668033724</c:v>
                </c:pt>
                <c:pt idx="6">
                  <c:v>27.646158765202284</c:v>
                </c:pt>
                <c:pt idx="7">
                  <c:v>31.052206265092234</c:v>
                </c:pt>
              </c:numCache>
            </c:numRef>
          </c:val>
          <c:extLst>
            <c:ext xmlns:c16="http://schemas.microsoft.com/office/drawing/2014/chart" uri="{C3380CC4-5D6E-409C-BE32-E72D297353CC}">
              <c16:uniqueId val="{00000000-1C34-44AE-AA02-3BA501AC092B}"/>
            </c:ext>
          </c:extLst>
        </c:ser>
        <c:ser>
          <c:idx val="2"/>
          <c:order val="2"/>
          <c:tx>
            <c:strRef>
              <c:f>'D2'!$B$33</c:f>
              <c:strCache>
                <c:ptCount val="1"/>
                <c:pt idx="0">
                  <c:v>Import de bunuri și servicii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'D2'!$C$33:$J$33</c:f>
              <c:numCache>
                <c:formatCode>0.0</c:formatCode>
                <c:ptCount val="8"/>
                <c:pt idx="0">
                  <c:v>71.8</c:v>
                </c:pt>
                <c:pt idx="1">
                  <c:v>56.6</c:v>
                </c:pt>
                <c:pt idx="2">
                  <c:v>57.1</c:v>
                </c:pt>
                <c:pt idx="3">
                  <c:v>54.8</c:v>
                </c:pt>
                <c:pt idx="4">
                  <c:v>58.298269434973562</c:v>
                </c:pt>
                <c:pt idx="5">
                  <c:v>59.367090903764705</c:v>
                </c:pt>
                <c:pt idx="6">
                  <c:v>53.796282131950434</c:v>
                </c:pt>
                <c:pt idx="7">
                  <c:v>58.242672972868533</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50"/>
        <c:axId val="482869832"/>
        <c:axId val="482870488"/>
      </c:barChart>
      <c:lineChart>
        <c:grouping val="standard"/>
        <c:varyColors val="0"/>
        <c:ser>
          <c:idx val="0"/>
          <c:order val="0"/>
          <c:tx>
            <c:strRef>
              <c:f>'D2'!$B$31</c:f>
              <c:strCache>
                <c:ptCount val="1"/>
                <c:pt idx="0">
                  <c:v>Gradul de deschidere comercială</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'D2'!$C$31:$J$31</c:f>
              <c:numCache>
                <c:formatCode>0.0</c:formatCode>
                <c:ptCount val="8"/>
                <c:pt idx="0">
                  <c:v>115.69999999999999</c:v>
                </c:pt>
                <c:pt idx="1">
                  <c:v>91.300000000000011</c:v>
                </c:pt>
                <c:pt idx="2">
                  <c:v>89.5</c:v>
                </c:pt>
                <c:pt idx="3">
                  <c:v>87.4</c:v>
                </c:pt>
                <c:pt idx="4">
                  <c:v>93.839367884402591</c:v>
                </c:pt>
                <c:pt idx="5">
                  <c:v>92.082927584101952</c:v>
                </c:pt>
                <c:pt idx="6">
                  <c:v>81.442440897152721</c:v>
                </c:pt>
                <c:pt idx="7">
                  <c:v>89.294879237960771</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82869832"/>
        <c:crosses val="autoZero"/>
        <c:crossBetween val="between"/>
      </c:valAx>
      <c:spPr>
        <a:noFill/>
        <a:ln>
          <a:noFill/>
        </a:ln>
        <a:effectLst/>
      </c:spPr>
    </c:plotArea>
    <c:legend>
      <c:legendPos val="b"/>
      <c:layout>
        <c:manualLayout>
          <c:xMode val="edge"/>
          <c:yMode val="edge"/>
          <c:x val="5.0230127048294326E-2"/>
          <c:y val="0.77670953970902468"/>
          <c:w val="0.90361147937487118"/>
          <c:h val="0.222672637868769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'D19'!$B$43</c:f>
              <c:strCache>
                <c:ptCount val="1"/>
                <c:pt idx="0">
                  <c:v>100-150% din (30%DTS + 15%AA + 5%M2 + 5%eX)</c:v>
                </c:pt>
              </c:strCache>
            </c:strRef>
          </c:tx>
          <c:spPr>
            <a:solidFill>
              <a:schemeClr val="bg1">
                <a:lumMod val="65000"/>
              </a:schemeClr>
            </a:solidFill>
            <a:ln w="28575">
              <a:noFill/>
            </a:ln>
          </c:spPr>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'D19'!$C$43:$J$43</c:f>
              <c:numCache>
                <c:formatCode>#,##0.00</c:formatCode>
                <c:ptCount val="8"/>
                <c:pt idx="0">
                  <c:v>3818.6355594805245</c:v>
                </c:pt>
                <c:pt idx="1">
                  <c:v>3922.6411864394909</c:v>
                </c:pt>
                <c:pt idx="2">
                  <c:v>3731.5322582085437</c:v>
                </c:pt>
                <c:pt idx="3">
                  <c:v>4017.598335007066</c:v>
                </c:pt>
                <c:pt idx="4">
                  <c:v>4015.6503657162625</c:v>
                </c:pt>
                <c:pt idx="5">
                  <c:v>3913.9776481128838</c:v>
                </c:pt>
                <c:pt idx="6">
                  <c:v>4021.0282471983719</c:v>
                </c:pt>
                <c:pt idx="7">
                  <c:v>3945.35</c:v>
                </c:pt>
              </c:numCache>
            </c:numRef>
          </c:val>
          <c:extLst>
            <c:ext xmlns:c16="http://schemas.microsoft.com/office/drawing/2014/chart" uri="{C3380CC4-5D6E-409C-BE32-E72D297353CC}">
              <c16:uniqueId val="{00000001-FA67-48E5-9A47-5E237A6AF270}"/>
            </c:ext>
          </c:extLst>
        </c:ser>
        <c:ser>
          <c:idx val="5"/>
          <c:order val="5"/>
          <c:tx>
            <c:strRef>
              <c:f>'D19'!$B$42</c:f>
              <c:strCache>
                <c:ptCount val="1"/>
                <c:pt idx="0">
                  <c:v>100% din (30%DTS + 15%AA + 5%M2 + 5%eX)</c:v>
                </c:pt>
              </c:strCache>
            </c:strRef>
          </c:tx>
          <c:spPr>
            <a:solidFill>
              <a:schemeClr val="bg1"/>
            </a:solidFill>
            <a:ln w="28575">
              <a:noFill/>
            </a:ln>
          </c:spPr>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'D19'!$C$42:$J$42</c:f>
              <c:numCache>
                <c:formatCode>#,##0.00</c:formatCode>
                <c:ptCount val="8"/>
                <c:pt idx="0">
                  <c:v>2545.757039653683</c:v>
                </c:pt>
                <c:pt idx="1">
                  <c:v>2615.0941242929939</c:v>
                </c:pt>
                <c:pt idx="2">
                  <c:v>2487.6881721390291</c:v>
                </c:pt>
                <c:pt idx="3">
                  <c:v>2678.3988900047107</c:v>
                </c:pt>
                <c:pt idx="4">
                  <c:v>2677.1002438108417</c:v>
                </c:pt>
                <c:pt idx="5">
                  <c:v>2609.3184320752557</c:v>
                </c:pt>
                <c:pt idx="6">
                  <c:v>2680.6854981322481</c:v>
                </c:pt>
                <c:pt idx="7">
                  <c:v>2630.23</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'D19'!$B$38</c:f>
              <c:strCache>
                <c:ptCount val="1"/>
                <c:pt idx="0">
                  <c:v>Active de rezervă</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'D19'!$C$38:$J$38</c:f>
              <c:numCache>
                <c:formatCode>#,##0.00</c:formatCode>
                <c:ptCount val="8"/>
                <c:pt idx="0">
                  <c:v>4679.3500000000004</c:v>
                </c:pt>
                <c:pt idx="1">
                  <c:v>4902.67</c:v>
                </c:pt>
                <c:pt idx="2">
                  <c:v>4881.93</c:v>
                </c:pt>
                <c:pt idx="3">
                  <c:v>5453.15</c:v>
                </c:pt>
                <c:pt idx="4">
                  <c:v>5393.2216103648998</c:v>
                </c:pt>
                <c:pt idx="5">
                  <c:v>5288.6072752788004</c:v>
                </c:pt>
                <c:pt idx="6">
                  <c:v>5681.8370100000002</c:v>
                </c:pt>
                <c:pt idx="7">
                  <c:v>5483.5724689706003</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'D19'!$B$39</c:f>
              <c:strCache>
                <c:ptCount val="1"/>
                <c:pt idx="0">
                  <c:v>3 luni de import efectiv de bunuri şi servicii</c:v>
                </c:pt>
              </c:strCache>
            </c:strRef>
          </c:tx>
          <c:spPr>
            <a:ln w="28575">
              <a:noFill/>
            </a:ln>
          </c:spPr>
          <c:marker>
            <c:symbol val="circle"/>
            <c:size val="8"/>
            <c:spPr>
              <a:solidFill>
                <a:srgbClr val="695B57"/>
              </a:solidFill>
              <a:ln>
                <a:solidFill>
                  <a:schemeClr val="tx1"/>
                </a:solidFill>
                <a:prstDash val="solid"/>
              </a:ln>
            </c:spPr>
          </c:marker>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'D19'!$C$39:$J$39</c:f>
              <c:numCache>
                <c:formatCode>#,##0.00</c:formatCode>
                <c:ptCount val="8"/>
                <c:pt idx="0">
                  <c:v>2641.3625000000002</c:v>
                </c:pt>
                <c:pt idx="1">
                  <c:v>2576.67</c:v>
                </c:pt>
                <c:pt idx="2">
                  <c:v>2555.6149999999998</c:v>
                </c:pt>
                <c:pt idx="3">
                  <c:v>2460.0549999999998</c:v>
                </c:pt>
                <c:pt idx="4">
                  <c:v>2402.9349999999999</c:v>
                </c:pt>
                <c:pt idx="5">
                  <c:v>2473.0100000000002</c:v>
                </c:pt>
                <c:pt idx="6">
                  <c:v>2530.9450000000002</c:v>
                </c:pt>
                <c:pt idx="7">
                  <c:v>2604.6125000000002</c:v>
                </c:pt>
              </c:numCache>
            </c:numRef>
          </c:val>
          <c:smooth val="0"/>
          <c:extLst>
            <c:ext xmlns:c16="http://schemas.microsoft.com/office/drawing/2014/chart" uri="{C3380CC4-5D6E-409C-BE32-E72D297353CC}">
              <c16:uniqueId val="{00000003-FA67-48E5-9A47-5E237A6AF270}"/>
            </c:ext>
          </c:extLst>
        </c:ser>
        <c:ser>
          <c:idx val="2"/>
          <c:order val="2"/>
          <c:tx>
            <c:strRef>
              <c:f>'D19'!$B$40</c:f>
              <c:strCache>
                <c:ptCount val="1"/>
                <c:pt idx="0">
                  <c:v>100% din datoria externă pe termen scurt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'D19'!$C$40:$J$40</c:f>
              <c:numCache>
                <c:formatCode>#,##0.00</c:formatCode>
                <c:ptCount val="8"/>
                <c:pt idx="0">
                  <c:v>3973.1795190026623</c:v>
                </c:pt>
                <c:pt idx="1">
                  <c:v>4161.7704298847684</c:v>
                </c:pt>
                <c:pt idx="2">
                  <c:v>3809.9790861411839</c:v>
                </c:pt>
                <c:pt idx="3">
                  <c:v>3855.15</c:v>
                </c:pt>
                <c:pt idx="4">
                  <c:v>3918.18</c:v>
                </c:pt>
                <c:pt idx="5">
                  <c:v>3716.66</c:v>
                </c:pt>
                <c:pt idx="6">
                  <c:v>3704.91</c:v>
                </c:pt>
                <c:pt idx="7">
                  <c:v>3685.85</c:v>
                </c:pt>
              </c:numCache>
            </c:numRef>
          </c:val>
          <c:smooth val="0"/>
          <c:extLst>
            <c:ext xmlns:c16="http://schemas.microsoft.com/office/drawing/2014/chart" uri="{C3380CC4-5D6E-409C-BE32-E72D297353CC}">
              <c16:uniqueId val="{00000004-FA67-48E5-9A47-5E237A6AF270}"/>
            </c:ext>
          </c:extLst>
        </c:ser>
        <c:ser>
          <c:idx val="3"/>
          <c:order val="3"/>
          <c:tx>
            <c:strRef>
              <c:f>'D19'!$B$41</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multiLvlStrRef>
              <c:f>'D19'!$C$36:$J$37</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'D19'!$C$41:$J$41</c:f>
              <c:numCache>
                <c:formatCode>#,##0.00</c:formatCode>
                <c:ptCount val="8"/>
                <c:pt idx="0">
                  <c:v>1047.5967358115377</c:v>
                </c:pt>
                <c:pt idx="1">
                  <c:v>1119.6839813102522</c:v>
                </c:pt>
                <c:pt idx="2">
                  <c:v>1122.9997851866949</c:v>
                </c:pt>
                <c:pt idx="3">
                  <c:v>1264.3315600188441</c:v>
                </c:pt>
                <c:pt idx="4">
                  <c:v>1281.0158176016866</c:v>
                </c:pt>
                <c:pt idx="5">
                  <c:v>1310.6299954821043</c:v>
                </c:pt>
                <c:pt idx="6">
                  <c:v>1403.4068292682928</c:v>
                </c:pt>
                <c:pt idx="7">
                  <c:v>1365.6854500489744</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RO"/>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RO"/>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RO"/>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RO"/>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R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'D20'!$B$35</c:f>
              <c:strCache>
                <c:ptCount val="1"/>
                <c:pt idx="0">
                  <c:v>UE </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'D20'!$C$33:$J$34</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'D20'!$C$35:$J$35</c:f>
              <c:numCache>
                <c:formatCode>#,##0.00</c:formatCode>
                <c:ptCount val="8"/>
                <c:pt idx="0">
                  <c:v>2882.34</c:v>
                </c:pt>
                <c:pt idx="1">
                  <c:v>2880.39</c:v>
                </c:pt>
                <c:pt idx="2">
                  <c:v>3030.68</c:v>
                </c:pt>
                <c:pt idx="3">
                  <c:v>3014.09</c:v>
                </c:pt>
                <c:pt idx="4">
                  <c:v>3007.2706515154864</c:v>
                </c:pt>
                <c:pt idx="5">
                  <c:v>2996.9837237756096</c:v>
                </c:pt>
                <c:pt idx="6">
                  <c:v>3219.1727853802317</c:v>
                </c:pt>
                <c:pt idx="7">
                  <c:v>3066.6483276306772</c:v>
                </c:pt>
              </c:numCache>
            </c:numRef>
          </c:val>
          <c:smooth val="0"/>
          <c:extLst>
            <c:ext xmlns:c16="http://schemas.microsoft.com/office/drawing/2014/chart" uri="{C3380CC4-5D6E-409C-BE32-E72D297353CC}">
              <c16:uniqueId val="{00000000-BE09-4361-8CA1-476091CE1196}"/>
            </c:ext>
          </c:extLst>
        </c:ser>
        <c:ser>
          <c:idx val="1"/>
          <c:order val="1"/>
          <c:tx>
            <c:strRef>
              <c:f>'D20'!$B$36</c:f>
              <c:strCache>
                <c:ptCount val="1"/>
                <c:pt idx="0">
                  <c:v>Alte ţări </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'D20'!$C$33:$J$34</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'D20'!$C$36:$J$36</c:f>
              <c:numCache>
                <c:formatCode>#,##0.00</c:formatCode>
                <c:ptCount val="8"/>
                <c:pt idx="0">
                  <c:v>511.64</c:v>
                </c:pt>
                <c:pt idx="1">
                  <c:v>547.44000000000005</c:v>
                </c:pt>
                <c:pt idx="2">
                  <c:v>543.82000000000005</c:v>
                </c:pt>
                <c:pt idx="3">
                  <c:v>584.30999999999995</c:v>
                </c:pt>
                <c:pt idx="4">
                  <c:v>523.65980723873326</c:v>
                </c:pt>
                <c:pt idx="5">
                  <c:v>507.73233617854879</c:v>
                </c:pt>
                <c:pt idx="6">
                  <c:v>572.5676550950003</c:v>
                </c:pt>
                <c:pt idx="7">
                  <c:v>534.2309215339219</c:v>
                </c:pt>
              </c:numCache>
            </c:numRef>
          </c:val>
          <c:smooth val="0"/>
          <c:extLst>
            <c:ext xmlns:c16="http://schemas.microsoft.com/office/drawing/2014/chart" uri="{C3380CC4-5D6E-409C-BE32-E72D297353CC}">
              <c16:uniqueId val="{00000001-BE09-4361-8CA1-476091CE1196}"/>
            </c:ext>
          </c:extLst>
        </c:ser>
        <c:ser>
          <c:idx val="2"/>
          <c:order val="2"/>
          <c:tx>
            <c:strRef>
              <c:f>'D20'!$B$37</c:f>
              <c:strCache>
                <c:ptCount val="1"/>
                <c:pt idx="0">
                  <c:v>CSI </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'D20'!$C$33:$J$34</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'D20'!$C$37:$J$37</c:f>
              <c:numCache>
                <c:formatCode>#,##0.00</c:formatCode>
                <c:ptCount val="8"/>
                <c:pt idx="0">
                  <c:v>-32.47</c:v>
                </c:pt>
                <c:pt idx="1">
                  <c:v>-33.549999999999997</c:v>
                </c:pt>
                <c:pt idx="2">
                  <c:v>-35.86</c:v>
                </c:pt>
                <c:pt idx="3">
                  <c:v>-9.89</c:v>
                </c:pt>
                <c:pt idx="4">
                  <c:v>-24.917443106364772</c:v>
                </c:pt>
                <c:pt idx="5">
                  <c:v>-33.27205655473302</c:v>
                </c:pt>
                <c:pt idx="6">
                  <c:v>-22.2216302075974</c:v>
                </c:pt>
                <c:pt idx="7">
                  <c:v>-20.885926060368398</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crossAx val="474132040"/>
        <c:crosses val="autoZero"/>
        <c:auto val="1"/>
        <c:lblAlgn val="ctr"/>
        <c:lblOffset val="100"/>
        <c:noMultiLvlLbl val="0"/>
      </c:catAx>
      <c:valAx>
        <c:axId val="474132040"/>
        <c:scaling>
          <c:orientation val="minMax"/>
          <c:max val="35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98726428964016"/>
          <c:y val="0.209253500672822"/>
          <c:w val="0.34040820549077794"/>
          <c:h val="0.65584289273485485"/>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rgbClr val="E1D2C6"/>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9.716830953364361E-2"/>
                  <c:y val="0.11098706850924096"/>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5.0337133134671488E-2"/>
                  <c:y val="2.3320409821868712E-2"/>
                </c:manualLayout>
              </c:layout>
              <c:showLegendKey val="0"/>
              <c:showVal val="0"/>
              <c:showCatName val="1"/>
              <c:showSerName val="0"/>
              <c:showPercent val="1"/>
              <c:showBubbleSize val="0"/>
              <c:extLst>
                <c:ext xmlns:c15="http://schemas.microsoft.com/office/drawing/2012/chart" uri="{CE6537A1-D6FC-4f65-9D91-7224C49458BB}">
                  <c15:layout>
                    <c:manualLayout>
                      <c:w val="0.28785189377374182"/>
                      <c:h val="0.13978203232210187"/>
                    </c:manualLayout>
                  </c15:layout>
                </c:ext>
                <c:ext xmlns:c16="http://schemas.microsoft.com/office/drawing/2014/chart" uri="{C3380CC4-5D6E-409C-BE32-E72D297353CC}">
                  <c16:uniqueId val="{00000003-CC7E-46F0-BC3D-EF39B0C6934C}"/>
                </c:ext>
              </c:extLst>
            </c:dLbl>
            <c:dLbl>
              <c:idx val="2"/>
              <c:layout>
                <c:manualLayout>
                  <c:x val="2.1097029781845432E-2"/>
                  <c:y val="6.8521257177878117E-2"/>
                </c:manualLayout>
              </c:layout>
              <c:showLegendKey val="0"/>
              <c:showVal val="0"/>
              <c:showCatName val="1"/>
              <c:showSerName val="0"/>
              <c:showPercent val="1"/>
              <c:showBubbleSize val="0"/>
              <c:extLst>
                <c:ext xmlns:c15="http://schemas.microsoft.com/office/drawing/2012/chart" uri="{CE6537A1-D6FC-4f65-9D91-7224C49458BB}">
                  <c15:layout>
                    <c:manualLayout>
                      <c:w val="0.21528376524712814"/>
                      <c:h val="0.31159172362337956"/>
                    </c:manualLayout>
                  </c15:layout>
                </c:ext>
                <c:ext xmlns:c16="http://schemas.microsoft.com/office/drawing/2014/chart" uri="{C3380CC4-5D6E-409C-BE32-E72D297353CC}">
                  <c16:uniqueId val="{00000005-CC7E-46F0-BC3D-EF39B0C6934C}"/>
                </c:ext>
              </c:extLst>
            </c:dLbl>
            <c:dLbl>
              <c:idx val="3"/>
              <c:layout>
                <c:manualLayout>
                  <c:x val="-2.4572159297895628E-2"/>
                  <c:y val="-7.31582663842146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3.6615927963932177E-2"/>
                  <c:y val="-0.15983972181142331"/>
                </c:manualLayout>
              </c:layout>
              <c:showLegendKey val="0"/>
              <c:showVal val="0"/>
              <c:showCatName val="1"/>
              <c:showSerName val="0"/>
              <c:showPercent val="1"/>
              <c:showBubbleSize val="0"/>
              <c:extLst>
                <c:ext xmlns:c15="http://schemas.microsoft.com/office/drawing/2012/chart" uri="{CE6537A1-D6FC-4f65-9D91-7224C49458BB}">
                  <c15:layout>
                    <c:manualLayout>
                      <c:w val="0.27070742923877034"/>
                      <c:h val="0.16028134534227306"/>
                    </c:manualLayout>
                  </c15:layout>
                </c:ext>
                <c:ext xmlns:c16="http://schemas.microsoft.com/office/drawing/2014/chart" uri="{C3380CC4-5D6E-409C-BE32-E72D297353CC}">
                  <c16:uniqueId val="{00000009-CC7E-46F0-BC3D-EF39B0C6934C}"/>
                </c:ext>
              </c:extLst>
            </c:dLbl>
            <c:dLbl>
              <c:idx val="5"/>
              <c:layout>
                <c:manualLayout>
                  <c:x val="5.1494541502532659E-2"/>
                  <c:y val="-0.1414138588006448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7E-46F0-BC3D-EF39B0C6934C}"/>
                </c:ext>
              </c:extLst>
            </c:dLbl>
            <c:dLbl>
              <c:idx val="6"/>
              <c:layout>
                <c:manualLayout>
                  <c:x val="3.360017968631792E-2"/>
                  <c:y val="-7.8682467990993515E-2"/>
                </c:manualLayout>
              </c:layout>
              <c:showLegendKey val="0"/>
              <c:showVal val="0"/>
              <c:showCatName val="1"/>
              <c:showSerName val="0"/>
              <c:showPercent val="1"/>
              <c:showBubbleSize val="0"/>
              <c:extLst>
                <c:ext xmlns:c15="http://schemas.microsoft.com/office/drawing/2012/chart" uri="{CE6537A1-D6FC-4f65-9D91-7224C49458BB}">
                  <c15:layout>
                    <c:manualLayout>
                      <c:w val="0.1626233095973682"/>
                      <c:h val="0.19327151364962625"/>
                    </c:manualLayout>
                  </c15:layout>
                </c:ext>
                <c:ext xmlns:c16="http://schemas.microsoft.com/office/drawing/2014/chart" uri="{C3380CC4-5D6E-409C-BE32-E72D297353CC}">
                  <c16:uniqueId val="{0000000D-CC7E-46F0-BC3D-EF39B0C6934C}"/>
                </c:ext>
              </c:extLst>
            </c:dLbl>
            <c:dLbl>
              <c:idx val="7"/>
              <c:layout>
                <c:manualLayout>
                  <c:x val="4.6438236009237695E-2"/>
                  <c:y val="2.34869499180622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CC7E-46F0-BC3D-EF39B0C6934C}"/>
                </c:ext>
              </c:extLst>
            </c:dLbl>
            <c:dLbl>
              <c:idx val="8"/>
              <c:layout>
                <c:manualLayout>
                  <c:x val="1.9982980142946884E-2"/>
                  <c:y val="7.6553019705024178E-2"/>
                </c:manualLayout>
              </c:layout>
              <c:showLegendKey val="0"/>
              <c:showVal val="0"/>
              <c:showCatName val="1"/>
              <c:showSerName val="0"/>
              <c:showPercent val="1"/>
              <c:showBubbleSize val="0"/>
              <c:extLst>
                <c:ext xmlns:c15="http://schemas.microsoft.com/office/drawing/2012/chart" uri="{CE6537A1-D6FC-4f65-9D91-7224C49458BB}">
                  <c15:layout>
                    <c:manualLayout>
                      <c:w val="0.22095851182931003"/>
                      <c:h val="0.14942806936032754"/>
                    </c:manualLayout>
                  </c15:layout>
                </c:ext>
                <c:ext xmlns:c16="http://schemas.microsoft.com/office/drawing/2014/chart" uri="{C3380CC4-5D6E-409C-BE32-E72D297353CC}">
                  <c16:uniqueId val="{00000011-CC7E-46F0-BC3D-EF39B0C6934C}"/>
                </c:ext>
              </c:extLst>
            </c:dLbl>
            <c:dLbl>
              <c:idx val="9"/>
              <c:layout>
                <c:manualLayout>
                  <c:x val="3.7957213301987808E-3"/>
                  <c:y val="0.1859128395752561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A84-46F3-A700-124E1F042E0E}"/>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R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'D21'!$B$37:$B$46</c:f>
              <c:strCache>
                <c:ptCount val="10"/>
                <c:pt idx="0">
                  <c:v>Altele</c:v>
                </c:pt>
                <c:pt idx="1">
                  <c:v>Activități financiare și asigurări</c:v>
                </c:pt>
                <c:pt idx="2">
                  <c:v>Comerț cu ridicata și cu amănuntul; repararea autovehiculelor</c:v>
                </c:pt>
                <c:pt idx="3">
                  <c:v>Industria prelucrătoare</c:v>
                </c:pt>
                <c:pt idx="4">
                  <c:v>Informații și comunicații</c:v>
                </c:pt>
                <c:pt idx="5">
                  <c:v>Transport și depozitare</c:v>
                </c:pt>
                <c:pt idx="6">
                  <c:v>Producția și furnizarea de energie electrică și termică, gaze, apă caldă și aer condiționat</c:v>
                </c:pt>
                <c:pt idx="7">
                  <c:v>Tranzacții imobiliare </c:v>
                </c:pt>
                <c:pt idx="8">
                  <c:v>Agricultura, silvicultura și pescuit</c:v>
                </c:pt>
                <c:pt idx="9">
                  <c:v>Sănătate și asistență socială</c:v>
                </c:pt>
              </c:strCache>
            </c:strRef>
          </c:cat>
          <c:val>
            <c:numRef>
              <c:f>'D21'!$C$37:$C$46</c:f>
              <c:numCache>
                <c:formatCode>#,##0.0</c:formatCode>
                <c:ptCount val="10"/>
                <c:pt idx="0">
                  <c:v>3.4000000000000057</c:v>
                </c:pt>
                <c:pt idx="1">
                  <c:v>34.4</c:v>
                </c:pt>
                <c:pt idx="2">
                  <c:v>24.4</c:v>
                </c:pt>
                <c:pt idx="3">
                  <c:v>20</c:v>
                </c:pt>
                <c:pt idx="4">
                  <c:v>5.9</c:v>
                </c:pt>
                <c:pt idx="5">
                  <c:v>3.7</c:v>
                </c:pt>
                <c:pt idx="6">
                  <c:v>2.6</c:v>
                </c:pt>
                <c:pt idx="7">
                  <c:v>2.4</c:v>
                </c:pt>
                <c:pt idx="8">
                  <c:v>2.1</c:v>
                </c:pt>
                <c:pt idx="9">
                  <c:v>1.1000000000000001</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R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77223486357516E-2"/>
          <c:y val="2.7274366082209477E-2"/>
          <c:w val="0.89910245035858805"/>
          <c:h val="0.78437461687804322"/>
        </c:manualLayout>
      </c:layout>
      <c:barChart>
        <c:barDir val="col"/>
        <c:grouping val="stacked"/>
        <c:varyColors val="0"/>
        <c:ser>
          <c:idx val="1"/>
          <c:order val="0"/>
          <c:tx>
            <c:strRef>
              <c:f>'D22'!$C$41</c:f>
              <c:strCache>
                <c:ptCount val="1"/>
                <c:pt idx="0">
                  <c:v>pe termen scurt</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'D22'!$D$39:$K$40</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'D22'!$D$41:$K$41</c:f>
              <c:numCache>
                <c:formatCode>0.0</c:formatCode>
                <c:ptCount val="8"/>
                <c:pt idx="0">
                  <c:v>46.9</c:v>
                </c:pt>
                <c:pt idx="1">
                  <c:v>44</c:v>
                </c:pt>
                <c:pt idx="2">
                  <c:v>39.700000000000003</c:v>
                </c:pt>
                <c:pt idx="3">
                  <c:v>43.1</c:v>
                </c:pt>
                <c:pt idx="4">
                  <c:v>37.9</c:v>
                </c:pt>
                <c:pt idx="5">
                  <c:v>36.4</c:v>
                </c:pt>
                <c:pt idx="6">
                  <c:v>40.700000000000003</c:v>
                </c:pt>
                <c:pt idx="7">
                  <c:v>41.8</c:v>
                </c:pt>
              </c:numCache>
            </c:numRef>
          </c:val>
          <c:extLst>
            <c:ext xmlns:c16="http://schemas.microsoft.com/office/drawing/2014/chart" uri="{C3380CC4-5D6E-409C-BE32-E72D297353CC}">
              <c16:uniqueId val="{00000000-4846-46EA-AF83-8A330D4277BA}"/>
            </c:ext>
          </c:extLst>
        </c:ser>
        <c:ser>
          <c:idx val="2"/>
          <c:order val="1"/>
          <c:tx>
            <c:strRef>
              <c:f>'D22'!$C$42</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'D22'!$D$39:$K$40</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'D22'!$D$42:$K$42</c:f>
              <c:numCache>
                <c:formatCode>0.0</c:formatCode>
                <c:ptCount val="8"/>
                <c:pt idx="0">
                  <c:v>53.1</c:v>
                </c:pt>
                <c:pt idx="1">
                  <c:v>56</c:v>
                </c:pt>
                <c:pt idx="2">
                  <c:v>60.3</c:v>
                </c:pt>
                <c:pt idx="3">
                  <c:v>56.9</c:v>
                </c:pt>
                <c:pt idx="4">
                  <c:v>62.1</c:v>
                </c:pt>
                <c:pt idx="5">
                  <c:v>63.6</c:v>
                </c:pt>
                <c:pt idx="6">
                  <c:v>59.3</c:v>
                </c:pt>
                <c:pt idx="7">
                  <c:v>58.2</c:v>
                </c:pt>
              </c:numCache>
            </c:numRef>
          </c:val>
          <c:extLst>
            <c:ext xmlns:c16="http://schemas.microsoft.com/office/drawing/2014/chart" uri="{C3380CC4-5D6E-409C-BE32-E72D297353CC}">
              <c16:uniqueId val="{00000001-4846-46EA-AF83-8A330D4277BA}"/>
            </c:ext>
          </c:extLst>
        </c:ser>
        <c:ser>
          <c:idx val="3"/>
          <c:order val="2"/>
          <c:tx>
            <c:strRef>
              <c:f>'D22'!$C$44</c:f>
              <c:strCache>
                <c:ptCount val="1"/>
                <c:pt idx="0">
                  <c:v>pe termen lung</c:v>
                </c:pt>
              </c:strCache>
            </c:strRef>
          </c:tx>
          <c:spPr>
            <a:solidFill>
              <a:srgbClr val="D9D9D9"/>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'D22'!$D$39:$K$40</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'D22'!$D$44:$K$44</c:f>
              <c:numCache>
                <c:formatCode>0.0</c:formatCode>
                <c:ptCount val="8"/>
                <c:pt idx="0">
                  <c:v>-79</c:v>
                </c:pt>
                <c:pt idx="1">
                  <c:v>-79</c:v>
                </c:pt>
                <c:pt idx="2">
                  <c:v>-79.599999999999994</c:v>
                </c:pt>
                <c:pt idx="3">
                  <c:v>-80.400000000000006</c:v>
                </c:pt>
                <c:pt idx="4">
                  <c:v>-80.2</c:v>
                </c:pt>
                <c:pt idx="5">
                  <c:v>-80.5</c:v>
                </c:pt>
                <c:pt idx="6">
                  <c:v>-81.3</c:v>
                </c:pt>
                <c:pt idx="7">
                  <c:v>-82.5</c:v>
                </c:pt>
              </c:numCache>
            </c:numRef>
          </c:val>
          <c:extLst>
            <c:ext xmlns:c16="http://schemas.microsoft.com/office/drawing/2014/chart" uri="{C3380CC4-5D6E-409C-BE32-E72D297353CC}">
              <c16:uniqueId val="{00000002-4846-46EA-AF83-8A330D4277BA}"/>
            </c:ext>
          </c:extLst>
        </c:ser>
        <c:ser>
          <c:idx val="4"/>
          <c:order val="3"/>
          <c:tx>
            <c:strRef>
              <c:f>'D22'!$C$43</c:f>
              <c:strCache>
                <c:ptCount val="1"/>
                <c:pt idx="0">
                  <c:v>pe termen scurt</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'D22'!$D$39:$K$40</c:f>
              <c:multiLvlStrCache>
                <c:ptCount val="8"/>
                <c:lvl>
                  <c:pt idx="0">
                    <c:v>I</c:v>
                  </c:pt>
                  <c:pt idx="1">
                    <c:v>II</c:v>
                  </c:pt>
                  <c:pt idx="2">
                    <c:v>III</c:v>
                  </c:pt>
                  <c:pt idx="3">
                    <c:v>IV</c:v>
                  </c:pt>
                  <c:pt idx="4">
                    <c:v>I *</c:v>
                  </c:pt>
                  <c:pt idx="5">
                    <c:v>II*</c:v>
                  </c:pt>
                  <c:pt idx="6">
                    <c:v>III*</c:v>
                  </c:pt>
                  <c:pt idx="7">
                    <c:v>IV</c:v>
                  </c:pt>
                </c:lvl>
                <c:lvl>
                  <c:pt idx="0">
                    <c:v>2023</c:v>
                  </c:pt>
                  <c:pt idx="4">
                    <c:v>2024</c:v>
                  </c:pt>
                </c:lvl>
              </c:multiLvlStrCache>
            </c:multiLvlStrRef>
          </c:cat>
          <c:val>
            <c:numRef>
              <c:f>'D22'!$D$43:$K$43</c:f>
              <c:numCache>
                <c:formatCode>0.0</c:formatCode>
                <c:ptCount val="8"/>
                <c:pt idx="0">
                  <c:v>-21</c:v>
                </c:pt>
                <c:pt idx="1">
                  <c:v>-21</c:v>
                </c:pt>
                <c:pt idx="2">
                  <c:v>-20.399999999999999</c:v>
                </c:pt>
                <c:pt idx="3">
                  <c:v>-19.600000000000001</c:v>
                </c:pt>
                <c:pt idx="4">
                  <c:v>-19.8</c:v>
                </c:pt>
                <c:pt idx="5">
                  <c:v>-19.5</c:v>
                </c:pt>
                <c:pt idx="6">
                  <c:v>-18.7</c:v>
                </c:pt>
                <c:pt idx="7">
                  <c:v>-17.5</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RO"/>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r>
                  <a:rPr lang="en-US"/>
                  <a:t>Pasive </a:t>
                </a:r>
                <a:r>
                  <a:rPr lang="ro-RO"/>
                  <a:t>     </a:t>
                </a:r>
                <a:r>
                  <a:rPr lang="en-US"/>
                  <a:t>                                             </a:t>
                </a:r>
                <a:r>
                  <a:rPr lang="ro-RO"/>
                  <a:t>    </a:t>
                </a:r>
                <a:r>
                  <a:rPr lang="en-US"/>
                  <a:t>Active </a:t>
                </a:r>
              </a:p>
            </c:rich>
          </c:tx>
          <c:layout>
            <c:manualLayout>
              <c:xMode val="edge"/>
              <c:yMode val="edge"/>
              <c:x val="1.4417388418674008E-2"/>
              <c:y val="0.1682941534903211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RO"/>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92219856650631216"/>
          <c:w val="0.79603165070669446"/>
          <c:h val="6.048546469605505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b="1"/>
              <a:t>în</a:t>
            </a:r>
            <a:r>
              <a:rPr lang="ro-MD" sz="1100" b="1" baseline="0"/>
              <a:t> dinamică, pe scadențe</a:t>
            </a:r>
            <a:endParaRPr lang="ro-MD"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manualLayout>
          <c:layoutTarget val="inner"/>
          <c:xMode val="edge"/>
          <c:yMode val="edge"/>
          <c:x val="0.1167109413662827"/>
          <c:y val="9.4634545920508573E-2"/>
          <c:w val="0.84815932253171489"/>
          <c:h val="0.65995487028600341"/>
        </c:manualLayout>
      </c:layout>
      <c:barChart>
        <c:barDir val="col"/>
        <c:grouping val="clustered"/>
        <c:varyColors val="0"/>
        <c:ser>
          <c:idx val="1"/>
          <c:order val="1"/>
          <c:tx>
            <c:strRef>
              <c:f>'D23'!$B$36</c:f>
              <c:strCache>
                <c:ptCount val="1"/>
                <c:pt idx="0">
                  <c:v>Pe termen scurt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'D23'!$C$36:$H$36</c:f>
              <c:numCache>
                <c:formatCode>#,##0.00</c:formatCode>
                <c:ptCount val="6"/>
                <c:pt idx="0">
                  <c:v>0.78</c:v>
                </c:pt>
                <c:pt idx="1">
                  <c:v>1.01</c:v>
                </c:pt>
                <c:pt idx="2">
                  <c:v>1.1499999999999999</c:v>
                </c:pt>
                <c:pt idx="3">
                  <c:v>1.2999999999999998</c:v>
                </c:pt>
                <c:pt idx="4">
                  <c:v>1.5</c:v>
                </c:pt>
                <c:pt idx="5">
                  <c:v>1.75</c:v>
                </c:pt>
              </c:numCache>
            </c:numRef>
          </c:val>
          <c:extLst>
            <c:ext xmlns:c16="http://schemas.microsoft.com/office/drawing/2014/chart" uri="{C3380CC4-5D6E-409C-BE32-E72D297353CC}">
              <c16:uniqueId val="{00000001-0BFB-41B0-803B-8C21A81F1563}"/>
            </c:ext>
          </c:extLst>
        </c:ser>
        <c:ser>
          <c:idx val="2"/>
          <c:order val="2"/>
          <c:tx>
            <c:strRef>
              <c:f>'D23'!$B$37</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'D23'!$C$37:$J$37</c:f>
              <c:numCache>
                <c:formatCode>#,##0.00</c:formatCode>
                <c:ptCount val="8"/>
                <c:pt idx="0">
                  <c:v>3476.1899999999996</c:v>
                </c:pt>
                <c:pt idx="1">
                  <c:v>3573.0000000000005</c:v>
                </c:pt>
                <c:pt idx="2">
                  <c:v>3346.3700000000003</c:v>
                </c:pt>
                <c:pt idx="3">
                  <c:v>3819.2199999999993</c:v>
                </c:pt>
                <c:pt idx="4">
                  <c:v>3749.91</c:v>
                </c:pt>
                <c:pt idx="5">
                  <c:v>3654.7099999999996</c:v>
                </c:pt>
                <c:pt idx="6">
                  <c:v>4007.5000000000005</c:v>
                </c:pt>
                <c:pt idx="7">
                  <c:v>4308.0300000000007</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50"/>
        <c:overlap val="-27"/>
        <c:axId val="1189340256"/>
        <c:axId val="1097582464"/>
      </c:barChart>
      <c:lineChart>
        <c:grouping val="standard"/>
        <c:varyColors val="0"/>
        <c:ser>
          <c:idx val="0"/>
          <c:order val="0"/>
          <c:tx>
            <c:strRef>
              <c:f>'D23'!$B$35</c:f>
              <c:strCache>
                <c:ptCount val="1"/>
                <c:pt idx="0">
                  <c:v>Datoria externă publică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'D23'!$C$35:$J$35</c:f>
              <c:numCache>
                <c:formatCode>#,##0.00</c:formatCode>
                <c:ptCount val="8"/>
                <c:pt idx="0">
                  <c:v>3476.97</c:v>
                </c:pt>
                <c:pt idx="1">
                  <c:v>3574.0100000000007</c:v>
                </c:pt>
                <c:pt idx="2">
                  <c:v>3347.5200000000004</c:v>
                </c:pt>
                <c:pt idx="3">
                  <c:v>3820.5199999999995</c:v>
                </c:pt>
                <c:pt idx="4">
                  <c:v>3751.41</c:v>
                </c:pt>
                <c:pt idx="5">
                  <c:v>3656.4599999999996</c:v>
                </c:pt>
                <c:pt idx="6">
                  <c:v>4009.4600000000005</c:v>
                </c:pt>
                <c:pt idx="7">
                  <c:v>4310.26</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189340256"/>
        <c:crosses val="autoZero"/>
        <c:crossBetween val="between"/>
      </c:valAx>
      <c:spPr>
        <a:noFill/>
        <a:ln>
          <a:noFill/>
        </a:ln>
        <a:effectLst/>
      </c:spPr>
    </c:plotArea>
    <c:legend>
      <c:legendPos val="b"/>
      <c:layout>
        <c:manualLayout>
          <c:xMode val="edge"/>
          <c:yMode val="edge"/>
          <c:x val="7.0415573053368274E-3"/>
          <c:y val="0.86905037852487721"/>
          <c:w val="0.95536111111111111"/>
          <c:h val="0.1031721467857387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b="1">
                <a:solidFill>
                  <a:sysClr val="windowText" lastClr="000000"/>
                </a:solidFill>
              </a:rPr>
              <a:t>pe instrumente,</a:t>
            </a:r>
            <a:r>
              <a:rPr lang="ro-MD" sz="1100" b="1" baseline="0">
                <a:solidFill>
                  <a:sysClr val="windowText" lastClr="000000"/>
                </a:solidFill>
              </a:rPr>
              <a:t> 2024-IV</a:t>
            </a:r>
            <a:endParaRPr lang="ro-MD" sz="1100" b="1">
              <a:solidFill>
                <a:sysClr val="windowText" lastClr="000000"/>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manualLayout>
          <c:layoutTarget val="inner"/>
          <c:xMode val="edge"/>
          <c:yMode val="edge"/>
          <c:x val="6.7012362585111646E-2"/>
          <c:y val="0.21102314655587137"/>
          <c:w val="0.86751751683213507"/>
          <c:h val="0.77137511161620265"/>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2.3091562893845344E-2"/>
                  <c:y val="1.383488191232450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5.1028940765664201E-2"/>
                  <c:y val="1.70490028952566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'D23'!$L$35:$L$37</c:f>
              <c:strCache>
                <c:ptCount val="3"/>
                <c:pt idx="0">
                  <c:v>Împrumuturi</c:v>
                </c:pt>
                <c:pt idx="1">
                  <c:v>Alocări de DST</c:v>
                </c:pt>
                <c:pt idx="2">
                  <c:v>Alte </c:v>
                </c:pt>
              </c:strCache>
            </c:strRef>
          </c:cat>
          <c:val>
            <c:numRef>
              <c:f>'D23'!$M$35:$M$37</c:f>
              <c:numCache>
                <c:formatCode>#,##0.00</c:formatCode>
                <c:ptCount val="3"/>
                <c:pt idx="0">
                  <c:v>3938.72</c:v>
                </c:pt>
                <c:pt idx="1">
                  <c:v>369.31</c:v>
                </c:pt>
                <c:pt idx="2">
                  <c:v>2.23</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'D24'!$B$33</c:f>
              <c:strCache>
                <c:ptCount val="1"/>
                <c:pt idx="0">
                  <c:v>FMI</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'D24'!$C$33:$J$33</c:f>
              <c:numCache>
                <c:formatCode>0.0</c:formatCode>
                <c:ptCount val="8"/>
                <c:pt idx="0">
                  <c:v>30.1</c:v>
                </c:pt>
                <c:pt idx="1">
                  <c:v>31.4</c:v>
                </c:pt>
                <c:pt idx="2">
                  <c:v>32.4</c:v>
                </c:pt>
                <c:pt idx="3">
                  <c:v>30.8</c:v>
                </c:pt>
                <c:pt idx="4">
                  <c:v>30.4</c:v>
                </c:pt>
                <c:pt idx="5">
                  <c:v>30.2</c:v>
                </c:pt>
                <c:pt idx="6">
                  <c:v>32.299999999999997</c:v>
                </c:pt>
                <c:pt idx="7">
                  <c:v>31.7</c:v>
                </c:pt>
              </c:numCache>
            </c:numRef>
          </c:val>
          <c:extLst>
            <c:ext xmlns:c16="http://schemas.microsoft.com/office/drawing/2014/chart" uri="{C3380CC4-5D6E-409C-BE32-E72D297353CC}">
              <c16:uniqueId val="{00000000-929F-44E1-8CC5-9F305734112A}"/>
            </c:ext>
          </c:extLst>
        </c:ser>
        <c:ser>
          <c:idx val="1"/>
          <c:order val="1"/>
          <c:tx>
            <c:strRef>
              <c:f>'D24'!$B$34</c:f>
              <c:strCache>
                <c:ptCount val="1"/>
                <c:pt idx="0">
                  <c:v>Grupul BM</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'D24'!$C$34:$J$34</c:f>
              <c:numCache>
                <c:formatCode>0.0</c:formatCode>
                <c:ptCount val="8"/>
                <c:pt idx="0">
                  <c:v>27</c:v>
                </c:pt>
                <c:pt idx="1">
                  <c:v>26.1</c:v>
                </c:pt>
                <c:pt idx="2">
                  <c:v>30.6</c:v>
                </c:pt>
                <c:pt idx="3">
                  <c:v>28</c:v>
                </c:pt>
                <c:pt idx="4">
                  <c:v>28</c:v>
                </c:pt>
                <c:pt idx="5">
                  <c:v>28.7</c:v>
                </c:pt>
                <c:pt idx="6">
                  <c:v>27.4</c:v>
                </c:pt>
                <c:pt idx="7">
                  <c:v>25.2</c:v>
                </c:pt>
              </c:numCache>
            </c:numRef>
          </c:val>
          <c:extLst>
            <c:ext xmlns:c16="http://schemas.microsoft.com/office/drawing/2014/chart" uri="{C3380CC4-5D6E-409C-BE32-E72D297353CC}">
              <c16:uniqueId val="{00000001-929F-44E1-8CC5-9F305734112A}"/>
            </c:ext>
          </c:extLst>
        </c:ser>
        <c:ser>
          <c:idx val="2"/>
          <c:order val="2"/>
          <c:tx>
            <c:strRef>
              <c:f>'D24'!$B$35</c:f>
              <c:strCache>
                <c:ptCount val="1"/>
                <c:pt idx="0">
                  <c:v>BERD</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'D24'!$C$35:$J$35</c:f>
              <c:numCache>
                <c:formatCode>0.0</c:formatCode>
                <c:ptCount val="8"/>
                <c:pt idx="0">
                  <c:v>14.8</c:v>
                </c:pt>
                <c:pt idx="1">
                  <c:v>13.6</c:v>
                </c:pt>
                <c:pt idx="2">
                  <c:v>7.2</c:v>
                </c:pt>
                <c:pt idx="3">
                  <c:v>8.9</c:v>
                </c:pt>
                <c:pt idx="4">
                  <c:v>8.6</c:v>
                </c:pt>
                <c:pt idx="5">
                  <c:v>7.6</c:v>
                </c:pt>
                <c:pt idx="6">
                  <c:v>6.2</c:v>
                </c:pt>
                <c:pt idx="7">
                  <c:v>10.6</c:v>
                </c:pt>
              </c:numCache>
            </c:numRef>
          </c:val>
          <c:extLst>
            <c:ext xmlns:c16="http://schemas.microsoft.com/office/drawing/2014/chart" uri="{C3380CC4-5D6E-409C-BE32-E72D297353CC}">
              <c16:uniqueId val="{00000002-929F-44E1-8CC5-9F305734112A}"/>
            </c:ext>
          </c:extLst>
        </c:ser>
        <c:ser>
          <c:idx val="4"/>
          <c:order val="3"/>
          <c:tx>
            <c:strRef>
              <c:f>'D24'!$B$36</c:f>
              <c:strCache>
                <c:ptCount val="1"/>
                <c:pt idx="0">
                  <c:v>BEI</c:v>
                </c:pt>
              </c:strCache>
            </c:strRef>
          </c:tx>
          <c:spPr>
            <a:solidFill>
              <a:srgbClr val="D9B28B"/>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'D24'!$C$36:$J$36</c:f>
              <c:numCache>
                <c:formatCode>0.0</c:formatCode>
                <c:ptCount val="8"/>
                <c:pt idx="0">
                  <c:v>12.7</c:v>
                </c:pt>
                <c:pt idx="1">
                  <c:v>12.4</c:v>
                </c:pt>
                <c:pt idx="2">
                  <c:v>12.8</c:v>
                </c:pt>
                <c:pt idx="3">
                  <c:v>11.8</c:v>
                </c:pt>
                <c:pt idx="4">
                  <c:v>12.1</c:v>
                </c:pt>
                <c:pt idx="5">
                  <c:v>12.5</c:v>
                </c:pt>
                <c:pt idx="6">
                  <c:v>12.1</c:v>
                </c:pt>
                <c:pt idx="7">
                  <c:v>10.5</c:v>
                </c:pt>
              </c:numCache>
            </c:numRef>
          </c:val>
          <c:extLst>
            <c:ext xmlns:c16="http://schemas.microsoft.com/office/drawing/2014/chart" uri="{C3380CC4-5D6E-409C-BE32-E72D297353CC}">
              <c16:uniqueId val="{00000004-929F-44E1-8CC5-9F305734112A}"/>
            </c:ext>
          </c:extLst>
        </c:ser>
        <c:ser>
          <c:idx val="3"/>
          <c:order val="4"/>
          <c:tx>
            <c:strRef>
              <c:f>'D24'!$B$37</c:f>
              <c:strCache>
                <c:ptCount val="1"/>
                <c:pt idx="0">
                  <c:v>Comisia Europeană</c:v>
                </c:pt>
              </c:strCache>
            </c:strRef>
          </c:tx>
          <c:spPr>
            <a:solidFill>
              <a:srgbClr val="F7EEE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'D24'!$C$37:$J$37</c:f>
              <c:numCache>
                <c:formatCode>0.0</c:formatCode>
                <c:ptCount val="8"/>
                <c:pt idx="0">
                  <c:v>5.5</c:v>
                </c:pt>
                <c:pt idx="1">
                  <c:v>6.6</c:v>
                </c:pt>
                <c:pt idx="2">
                  <c:v>6.8</c:v>
                </c:pt>
                <c:pt idx="3">
                  <c:v>7.7</c:v>
                </c:pt>
                <c:pt idx="4">
                  <c:v>7.6</c:v>
                </c:pt>
                <c:pt idx="5">
                  <c:v>7.8</c:v>
                </c:pt>
                <c:pt idx="6">
                  <c:v>8.8000000000000007</c:v>
                </c:pt>
                <c:pt idx="7">
                  <c:v>8.6999999999999993</c:v>
                </c:pt>
              </c:numCache>
            </c:numRef>
          </c:val>
          <c:extLst>
            <c:ext xmlns:c16="http://schemas.microsoft.com/office/drawing/2014/chart" uri="{C3380CC4-5D6E-409C-BE32-E72D297353CC}">
              <c16:uniqueId val="{00000003-929F-44E1-8CC5-9F305734112A}"/>
            </c:ext>
          </c:extLst>
        </c:ser>
        <c:ser>
          <c:idx val="5"/>
          <c:order val="5"/>
          <c:tx>
            <c:strRef>
              <c:f>'D24'!$B$38</c:f>
              <c:strCache>
                <c:ptCount val="1"/>
                <c:pt idx="0">
                  <c:v>FIDA</c:v>
                </c:pt>
              </c:strCache>
            </c:strRef>
          </c:tx>
          <c:spPr>
            <a:solidFill>
              <a:srgbClr val="BFBFBF"/>
            </a:solidFill>
            <a:ln w="15875">
              <a:noFill/>
            </a:ln>
            <a:effectLst/>
          </c:spPr>
          <c:invertIfNegative val="0"/>
          <c:cat>
            <c:strRef>
              <c:f>'D24'!$C$32:$J$32</c:f>
              <c:strCache>
                <c:ptCount val="8"/>
                <c:pt idx="0">
                  <c:v>I</c:v>
                </c:pt>
                <c:pt idx="1">
                  <c:v>II</c:v>
                </c:pt>
                <c:pt idx="2">
                  <c:v>III</c:v>
                </c:pt>
                <c:pt idx="3">
                  <c:v>IV</c:v>
                </c:pt>
                <c:pt idx="4">
                  <c:v>I</c:v>
                </c:pt>
                <c:pt idx="5">
                  <c:v>II</c:v>
                </c:pt>
                <c:pt idx="6">
                  <c:v>III</c:v>
                </c:pt>
                <c:pt idx="7">
                  <c:v>IV</c:v>
                </c:pt>
              </c:strCache>
            </c:strRef>
          </c:cat>
          <c:val>
            <c:numRef>
              <c:f>'D24'!$C$38:$J$38</c:f>
              <c:numCache>
                <c:formatCode>0.0</c:formatCode>
                <c:ptCount val="8"/>
                <c:pt idx="0">
                  <c:v>2.1</c:v>
                </c:pt>
                <c:pt idx="1">
                  <c:v>2</c:v>
                </c:pt>
                <c:pt idx="2">
                  <c:v>2.2000000000000002</c:v>
                </c:pt>
                <c:pt idx="3">
                  <c:v>2</c:v>
                </c:pt>
                <c:pt idx="4">
                  <c:v>2</c:v>
                </c:pt>
                <c:pt idx="5">
                  <c:v>2</c:v>
                </c:pt>
                <c:pt idx="6">
                  <c:v>1.9</c:v>
                </c:pt>
                <c:pt idx="7">
                  <c:v>1.7</c:v>
                </c:pt>
              </c:numCache>
            </c:numRef>
          </c:val>
          <c:extLst>
            <c:ext xmlns:c16="http://schemas.microsoft.com/office/drawing/2014/chart" uri="{C3380CC4-5D6E-409C-BE32-E72D297353CC}">
              <c16:uniqueId val="{00000005-929F-44E1-8CC5-9F305734112A}"/>
            </c:ext>
          </c:extLst>
        </c:ser>
        <c:ser>
          <c:idx val="6"/>
          <c:order val="6"/>
          <c:tx>
            <c:strRef>
              <c:f>'D24'!$B$39</c:f>
              <c:strCache>
                <c:ptCount val="1"/>
                <c:pt idx="0">
                  <c:v>Alți creditori</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'D24'!$C$32:$J$32</c:f>
              <c:strCache>
                <c:ptCount val="8"/>
                <c:pt idx="0">
                  <c:v>I</c:v>
                </c:pt>
                <c:pt idx="1">
                  <c:v>II</c:v>
                </c:pt>
                <c:pt idx="2">
                  <c:v>III</c:v>
                </c:pt>
                <c:pt idx="3">
                  <c:v>IV</c:v>
                </c:pt>
                <c:pt idx="4">
                  <c:v>I</c:v>
                </c:pt>
                <c:pt idx="5">
                  <c:v>II</c:v>
                </c:pt>
                <c:pt idx="6">
                  <c:v>III</c:v>
                </c:pt>
                <c:pt idx="7">
                  <c:v>IV</c:v>
                </c:pt>
              </c:strCache>
            </c:strRef>
          </c:cat>
          <c:val>
            <c:numRef>
              <c:f>'D24'!$C$39:$J$39</c:f>
              <c:numCache>
                <c:formatCode>0.0</c:formatCode>
                <c:ptCount val="8"/>
                <c:pt idx="0">
                  <c:v>7.7999999999999972</c:v>
                </c:pt>
                <c:pt idx="1">
                  <c:v>7.9000000000000057</c:v>
                </c:pt>
                <c:pt idx="2">
                  <c:v>8</c:v>
                </c:pt>
                <c:pt idx="3">
                  <c:v>10.799999999999997</c:v>
                </c:pt>
                <c:pt idx="4">
                  <c:v>11.300000000000011</c:v>
                </c:pt>
                <c:pt idx="5">
                  <c:v>11.200000000000003</c:v>
                </c:pt>
                <c:pt idx="6">
                  <c:v>11.300000000000011</c:v>
                </c:pt>
                <c:pt idx="7">
                  <c:v>11.599999999999994</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501705968"/>
        <c:crosses val="autoZero"/>
        <c:crossBetween val="between"/>
        <c:majorUnit val="10"/>
      </c:valAx>
      <c:spPr>
        <a:noFill/>
        <a:ln>
          <a:noFill/>
        </a:ln>
        <a:effectLst/>
      </c:spPr>
    </c:plotArea>
    <c:legend>
      <c:legendPos val="b"/>
      <c:layout>
        <c:manualLayout>
          <c:xMode val="edge"/>
          <c:yMode val="edge"/>
          <c:x val="0.10241622894015412"/>
          <c:y val="0.84860401239386651"/>
          <c:w val="0.89085372337019442"/>
          <c:h val="0.1239045712326680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109413662827"/>
          <c:y val="3.0418246903020616E-2"/>
          <c:w val="0.84815932253171489"/>
          <c:h val="0.70445492923299979"/>
        </c:manualLayout>
      </c:layout>
      <c:barChart>
        <c:barDir val="col"/>
        <c:grouping val="clustered"/>
        <c:varyColors val="0"/>
        <c:ser>
          <c:idx val="1"/>
          <c:order val="1"/>
          <c:tx>
            <c:strRef>
              <c:f>'D25'!$B$36</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'D25'!$C$33:$J$34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'D25'!$C$36:$J$36</c:f>
              <c:numCache>
                <c:formatCode>#,##0.00</c:formatCode>
                <c:ptCount val="8"/>
                <c:pt idx="0">
                  <c:v>2781.1299999999997</c:v>
                </c:pt>
                <c:pt idx="1">
                  <c:v>2808.5</c:v>
                </c:pt>
                <c:pt idx="2">
                  <c:v>2680.0499999999997</c:v>
                </c:pt>
                <c:pt idx="3">
                  <c:v>2683.3099999999995</c:v>
                </c:pt>
                <c:pt idx="4">
                  <c:v>2679.62</c:v>
                </c:pt>
                <c:pt idx="5">
                  <c:v>2586.2399999999998</c:v>
                </c:pt>
                <c:pt idx="6">
                  <c:v>2614.58</c:v>
                </c:pt>
                <c:pt idx="7">
                  <c:v>2418.19</c:v>
                </c:pt>
              </c:numCache>
            </c:numRef>
          </c:val>
          <c:extLst>
            <c:ext xmlns:c16="http://schemas.microsoft.com/office/drawing/2014/chart" uri="{C3380CC4-5D6E-409C-BE32-E72D297353CC}">
              <c16:uniqueId val="{00000000-49A8-4B53-B013-3102B9A3BD46}"/>
            </c:ext>
          </c:extLst>
        </c:ser>
        <c:ser>
          <c:idx val="2"/>
          <c:order val="2"/>
          <c:tx>
            <c:strRef>
              <c:f>'D25'!$B$37</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'D25'!$C$33:$J$34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'D25'!$C$37:$J$37</c:f>
              <c:numCache>
                <c:formatCode>#,##0.00</c:formatCode>
                <c:ptCount val="8"/>
                <c:pt idx="0">
                  <c:v>3619.91</c:v>
                </c:pt>
                <c:pt idx="1">
                  <c:v>3587.01</c:v>
                </c:pt>
                <c:pt idx="2">
                  <c:v>3534.83</c:v>
                </c:pt>
                <c:pt idx="3">
                  <c:v>3615.01</c:v>
                </c:pt>
                <c:pt idx="4">
                  <c:v>3584.82</c:v>
                </c:pt>
                <c:pt idx="5">
                  <c:v>3531.01</c:v>
                </c:pt>
                <c:pt idx="6">
                  <c:v>3569.84</c:v>
                </c:pt>
                <c:pt idx="7">
                  <c:v>3484.88</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50"/>
        <c:overlap val="-27"/>
        <c:axId val="1189340256"/>
        <c:axId val="1097582464"/>
      </c:barChart>
      <c:lineChart>
        <c:grouping val="standard"/>
        <c:varyColors val="0"/>
        <c:ser>
          <c:idx val="0"/>
          <c:order val="0"/>
          <c:tx>
            <c:strRef>
              <c:f>'D25'!$B$35</c:f>
              <c:strCache>
                <c:ptCount val="1"/>
                <c:pt idx="0">
                  <c:v>Datoria externă privată</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'D25'!$C$33:$J$34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'D25'!$C$35:$J$35</c:f>
              <c:numCache>
                <c:formatCode>#,##0.00</c:formatCode>
                <c:ptCount val="8"/>
                <c:pt idx="0">
                  <c:v>6401.04</c:v>
                </c:pt>
                <c:pt idx="1">
                  <c:v>6395.51</c:v>
                </c:pt>
                <c:pt idx="2">
                  <c:v>6214.88</c:v>
                </c:pt>
                <c:pt idx="3">
                  <c:v>6298.32</c:v>
                </c:pt>
                <c:pt idx="4">
                  <c:v>6264.44</c:v>
                </c:pt>
                <c:pt idx="5">
                  <c:v>6117.25</c:v>
                </c:pt>
                <c:pt idx="6">
                  <c:v>6184.42</c:v>
                </c:pt>
                <c:pt idx="7">
                  <c:v>5903.07</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crossAx val="1189340256"/>
        <c:crosses val="autoZero"/>
        <c:crossBetween val="between"/>
      </c:valAx>
      <c:spPr>
        <a:noFill/>
        <a:ln>
          <a:noFill/>
        </a:ln>
        <a:effectLst/>
      </c:spPr>
    </c:plotArea>
    <c:legend>
      <c:legendPos val="b"/>
      <c:layout>
        <c:manualLayout>
          <c:xMode val="edge"/>
          <c:yMode val="edge"/>
          <c:x val="7.0415573053368274E-3"/>
          <c:y val="0.88295787778038881"/>
          <c:w val="0.95536111111111111"/>
          <c:h val="8.926438140383272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BC7C42"/>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21907181931267561"/>
                  <c:y val="-4.6174303777349088E-2"/>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845423039182304"/>
                      <c:h val="0.18955053378531747"/>
                    </c:manualLayout>
                  </c15:layout>
                </c:ext>
                <c:ext xmlns:c16="http://schemas.microsoft.com/office/drawing/2014/chart" uri="{C3380CC4-5D6E-409C-BE32-E72D297353CC}">
                  <c16:uniqueId val="{00000001-61FD-4758-AD22-CAA7A17BCE74}"/>
                </c:ext>
              </c:extLst>
            </c:dLbl>
            <c:dLbl>
              <c:idx val="1"/>
              <c:layout>
                <c:manualLayout>
                  <c:x val="-2.0504842530067722E-3"/>
                  <c:y val="-1.481963249799208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3.561181457337035E-2"/>
                  <c:y val="0.1135344333125839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'D25'!$L$35:$L$38</c:f>
              <c:strCache>
                <c:ptCount val="4"/>
                <c:pt idx="0">
                  <c:v>Împrumuturi</c:v>
                </c:pt>
                <c:pt idx="1">
                  <c:v>Credite comerciale şi avansuri</c:v>
                </c:pt>
                <c:pt idx="2">
                  <c:v>Alte angajamente aferente datoriei</c:v>
                </c:pt>
                <c:pt idx="3">
                  <c:v>Numerar şi depozite</c:v>
                </c:pt>
              </c:strCache>
            </c:strRef>
          </c:cat>
          <c:val>
            <c:numRef>
              <c:f>'D25'!$M$35:$M$38</c:f>
              <c:numCache>
                <c:formatCode>0.0%</c:formatCode>
                <c:ptCount val="4"/>
                <c:pt idx="0">
                  <c:v>0.501</c:v>
                </c:pt>
                <c:pt idx="1">
                  <c:v>0.36399999999999999</c:v>
                </c:pt>
                <c:pt idx="2">
                  <c:v>0.10199999999999999</c:v>
                </c:pt>
                <c:pt idx="3">
                  <c:v>3.3000000000000002E-2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16003886998"/>
          <c:y val="8.6037171800349282E-2"/>
          <c:w val="0.88160238228318355"/>
          <c:h val="0.5518573365449756"/>
        </c:manualLayout>
      </c:layout>
      <c:barChart>
        <c:barDir val="col"/>
        <c:grouping val="clustered"/>
        <c:varyColors val="0"/>
        <c:ser>
          <c:idx val="1"/>
          <c:order val="1"/>
          <c:tx>
            <c:strRef>
              <c:f>'D2'!$B$37</c:f>
              <c:strCache>
                <c:ptCount val="1"/>
                <c:pt idx="0">
                  <c:v>Active fin. externe / PIB</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'D2'!$C$37:$J$37</c:f>
              <c:numCache>
                <c:formatCode>0.0</c:formatCode>
                <c:ptCount val="8"/>
                <c:pt idx="0">
                  <c:v>45.5</c:v>
                </c:pt>
                <c:pt idx="1">
                  <c:v>45.6</c:v>
                </c:pt>
                <c:pt idx="2">
                  <c:v>43.5</c:v>
                </c:pt>
                <c:pt idx="3">
                  <c:v>46.9</c:v>
                </c:pt>
                <c:pt idx="4">
                  <c:v>45.289190309527967</c:v>
                </c:pt>
                <c:pt idx="5">
                  <c:v>44.626966284326365</c:v>
                </c:pt>
                <c:pt idx="6">
                  <c:v>46.236175605630194</c:v>
                </c:pt>
                <c:pt idx="7">
                  <c:v>45.202012709652678</c:v>
                </c:pt>
              </c:numCache>
            </c:numRef>
          </c:val>
          <c:extLst>
            <c:ext xmlns:c16="http://schemas.microsoft.com/office/drawing/2014/chart" uri="{C3380CC4-5D6E-409C-BE32-E72D297353CC}">
              <c16:uniqueId val="{00000000-BCF1-44C7-B75D-CE4CBFF13A0B}"/>
            </c:ext>
          </c:extLst>
        </c:ser>
        <c:ser>
          <c:idx val="2"/>
          <c:order val="2"/>
          <c:tx>
            <c:strRef>
              <c:f>'D2'!$B$38</c:f>
              <c:strCache>
                <c:ptCount val="1"/>
                <c:pt idx="0">
                  <c:v>Pasive externe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'D2'!$C$38:$J$38</c:f>
              <c:numCache>
                <c:formatCode>0.0</c:formatCode>
                <c:ptCount val="8"/>
                <c:pt idx="0">
                  <c:v>89.2</c:v>
                </c:pt>
                <c:pt idx="1">
                  <c:v>87.1</c:v>
                </c:pt>
                <c:pt idx="2">
                  <c:v>83.1</c:v>
                </c:pt>
                <c:pt idx="3">
                  <c:v>82.8</c:v>
                </c:pt>
                <c:pt idx="4">
                  <c:v>79.75320432802144</c:v>
                </c:pt>
                <c:pt idx="5">
                  <c:v>76.838934080176799</c:v>
                </c:pt>
                <c:pt idx="6">
                  <c:v>77.822652670003521</c:v>
                </c:pt>
                <c:pt idx="7">
                  <c:v>75.906384166449641</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50"/>
        <c:axId val="582863896"/>
        <c:axId val="795711568"/>
      </c:barChart>
      <c:lineChart>
        <c:grouping val="standard"/>
        <c:varyColors val="0"/>
        <c:ser>
          <c:idx val="0"/>
          <c:order val="0"/>
          <c:tx>
            <c:strRef>
              <c:f>'D2'!$B$36</c:f>
              <c:strCache>
                <c:ptCount val="1"/>
                <c:pt idx="0">
                  <c:v>Gradul de deschidere financiară</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'D2'!$C$35:$J$35</c:f>
              <c:strCache>
                <c:ptCount val="8"/>
                <c:pt idx="0">
                  <c:v>31.03.
2023</c:v>
                </c:pt>
                <c:pt idx="1">
                  <c:v>30.06.
2023</c:v>
                </c:pt>
                <c:pt idx="2">
                  <c:v>30.09.
2023</c:v>
                </c:pt>
                <c:pt idx="3">
                  <c:v>31.12.
2023</c:v>
                </c:pt>
                <c:pt idx="4">
                  <c:v>31.03.
2024*</c:v>
                </c:pt>
                <c:pt idx="5">
                  <c:v>30.06.
2024*</c:v>
                </c:pt>
                <c:pt idx="6">
                  <c:v>30.09.
2024*</c:v>
                </c:pt>
                <c:pt idx="7">
                  <c:v>31.12.
2024</c:v>
                </c:pt>
              </c:strCache>
            </c:strRef>
          </c:cat>
          <c:val>
            <c:numRef>
              <c:f>'D2'!$C$36:$J$36</c:f>
              <c:numCache>
                <c:formatCode>0.0</c:formatCode>
                <c:ptCount val="8"/>
                <c:pt idx="0">
                  <c:v>134.69999999999999</c:v>
                </c:pt>
                <c:pt idx="1">
                  <c:v>132.6</c:v>
                </c:pt>
                <c:pt idx="2">
                  <c:v>126.6</c:v>
                </c:pt>
                <c:pt idx="3">
                  <c:v>129.69999999999999</c:v>
                </c:pt>
                <c:pt idx="4">
                  <c:v>125.04239463754941</c:v>
                </c:pt>
                <c:pt idx="5">
                  <c:v>121.46590036450317</c:v>
                </c:pt>
                <c:pt idx="6">
                  <c:v>124.05882827563372</c:v>
                </c:pt>
                <c:pt idx="7">
                  <c:v>121.10839687610232</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582863896"/>
        <c:crosses val="autoZero"/>
        <c:crossBetween val="between"/>
      </c:valAx>
      <c:spPr>
        <a:noFill/>
        <a:ln>
          <a:noFill/>
        </a:ln>
        <a:effectLst/>
      </c:spPr>
    </c:plotArea>
    <c:legend>
      <c:legendPos val="b"/>
      <c:layout>
        <c:manualLayout>
          <c:xMode val="edge"/>
          <c:yMode val="edge"/>
          <c:x val="6.1425398748233391E-2"/>
          <c:y val="0.79763379786532163"/>
          <c:w val="0.927484148548957"/>
          <c:h val="0.19598646957556831"/>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58891946523342498"/>
        </c:manualLayout>
      </c:layout>
      <c:barChart>
        <c:barDir val="col"/>
        <c:grouping val="stacked"/>
        <c:varyColors val="0"/>
        <c:ser>
          <c:idx val="0"/>
          <c:order val="0"/>
          <c:tx>
            <c:strRef>
              <c:f>'D26'!$B$35</c:f>
              <c:strCache>
                <c:ptCount val="1"/>
                <c:pt idx="0">
                  <c:v>Societăţi nefinanciare</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'D26'!$C$35:$J$35</c:f>
              <c:numCache>
                <c:formatCode>#,##0.00</c:formatCode>
                <c:ptCount val="8"/>
                <c:pt idx="0">
                  <c:v>3618.7495587892172</c:v>
                </c:pt>
                <c:pt idx="1">
                  <c:v>3665.0795587892167</c:v>
                </c:pt>
                <c:pt idx="2">
                  <c:v>3537.2495587892172</c:v>
                </c:pt>
                <c:pt idx="3">
                  <c:v>3535.719558789217</c:v>
                </c:pt>
                <c:pt idx="4">
                  <c:v>3559.97</c:v>
                </c:pt>
                <c:pt idx="5">
                  <c:v>3459.7000000000003</c:v>
                </c:pt>
                <c:pt idx="6">
                  <c:v>3482.34</c:v>
                </c:pt>
                <c:pt idx="7">
                  <c:v>3253.09</c:v>
                </c:pt>
              </c:numCache>
            </c:numRef>
          </c:val>
          <c:extLst>
            <c:ext xmlns:c16="http://schemas.microsoft.com/office/drawing/2014/chart" uri="{C3380CC4-5D6E-409C-BE32-E72D297353CC}">
              <c16:uniqueId val="{00000000-747D-428A-A218-0E5D489D3595}"/>
            </c:ext>
          </c:extLst>
        </c:ser>
        <c:ser>
          <c:idx val="1"/>
          <c:order val="1"/>
          <c:tx>
            <c:strRef>
              <c:f>'D26'!$B$36</c:f>
              <c:strCache>
                <c:ptCount val="1"/>
                <c:pt idx="0">
                  <c:v>Investiții directe: creditarea intragrup</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'D26'!$C$36:$J$36</c:f>
              <c:numCache>
                <c:formatCode>#,##0.00</c:formatCode>
                <c:ptCount val="8"/>
                <c:pt idx="0">
                  <c:v>1898.87</c:v>
                </c:pt>
                <c:pt idx="1">
                  <c:v>1889.05</c:v>
                </c:pt>
                <c:pt idx="2">
                  <c:v>1846.0900000000001</c:v>
                </c:pt>
                <c:pt idx="3">
                  <c:v>1880.4499999999998</c:v>
                </c:pt>
                <c:pt idx="4">
                  <c:v>1857.89</c:v>
                </c:pt>
                <c:pt idx="5">
                  <c:v>1824.3000000000002</c:v>
                </c:pt>
                <c:pt idx="6">
                  <c:v>1831.48</c:v>
                </c:pt>
                <c:pt idx="7">
                  <c:v>1793.83</c:v>
                </c:pt>
              </c:numCache>
            </c:numRef>
          </c:val>
          <c:extLst>
            <c:ext xmlns:c16="http://schemas.microsoft.com/office/drawing/2014/chart" uri="{C3380CC4-5D6E-409C-BE32-E72D297353CC}">
              <c16:uniqueId val="{00000001-747D-428A-A218-0E5D489D3595}"/>
            </c:ext>
          </c:extLst>
        </c:ser>
        <c:ser>
          <c:idx val="2"/>
          <c:order val="2"/>
          <c:tx>
            <c:strRef>
              <c:f>'D26'!$B$37</c:f>
              <c:strCache>
                <c:ptCount val="1"/>
                <c:pt idx="0">
                  <c:v>Societăți care acceptă depozite</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'D26'!$C$37:$J$37</c:f>
              <c:numCache>
                <c:formatCode>#,##0.00</c:formatCode>
                <c:ptCount val="8"/>
                <c:pt idx="0">
                  <c:v>504.08</c:v>
                </c:pt>
                <c:pt idx="1">
                  <c:v>445.41</c:v>
                </c:pt>
                <c:pt idx="2">
                  <c:v>438.34000000000003</c:v>
                </c:pt>
                <c:pt idx="3">
                  <c:v>494.4</c:v>
                </c:pt>
                <c:pt idx="4">
                  <c:v>463.73</c:v>
                </c:pt>
                <c:pt idx="5">
                  <c:v>439.76</c:v>
                </c:pt>
                <c:pt idx="6">
                  <c:v>455.96</c:v>
                </c:pt>
                <c:pt idx="7">
                  <c:v>453.56000000000006</c:v>
                </c:pt>
              </c:numCache>
            </c:numRef>
          </c:val>
          <c:extLst>
            <c:ext xmlns:c16="http://schemas.microsoft.com/office/drawing/2014/chart" uri="{C3380CC4-5D6E-409C-BE32-E72D297353CC}">
              <c16:uniqueId val="{00000002-747D-428A-A218-0E5D489D3595}"/>
            </c:ext>
          </c:extLst>
        </c:ser>
        <c:ser>
          <c:idx val="3"/>
          <c:order val="3"/>
          <c:tx>
            <c:strRef>
              <c:f>'D26'!$B$38</c:f>
              <c:strCache>
                <c:ptCount val="1"/>
                <c:pt idx="0">
                  <c:v>Alte societăţi financiare</c:v>
                </c:pt>
              </c:strCache>
            </c:strRef>
          </c:tx>
          <c:spPr>
            <a:solidFill>
              <a:srgbClr val="F8F0E8"/>
            </a:solidFill>
            <a:ln w="15875">
              <a:noFill/>
            </a:ln>
            <a:effectLst/>
          </c:spPr>
          <c:invertIfNegative val="0"/>
          <c:cat>
            <c:multiLvlStrRef>
              <c:f>'D26'!$C$33:$J$34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'D26'!$C$38:$J$38</c:f>
              <c:numCache>
                <c:formatCode>#,##0.00</c:formatCode>
                <c:ptCount val="8"/>
                <c:pt idx="0">
                  <c:v>312.08999999999997</c:v>
                </c:pt>
                <c:pt idx="1">
                  <c:v>328.13</c:v>
                </c:pt>
                <c:pt idx="2">
                  <c:v>324.39999999999998</c:v>
                </c:pt>
                <c:pt idx="3">
                  <c:v>316.52999999999997</c:v>
                </c:pt>
                <c:pt idx="4">
                  <c:v>310.89999999999998</c:v>
                </c:pt>
                <c:pt idx="5">
                  <c:v>320.75</c:v>
                </c:pt>
                <c:pt idx="6">
                  <c:v>339.93</c:v>
                </c:pt>
                <c:pt idx="7">
                  <c:v>328.74</c:v>
                </c:pt>
              </c:numCache>
            </c:numRef>
          </c:val>
          <c:extLst>
            <c:ext xmlns:c16="http://schemas.microsoft.com/office/drawing/2014/chart" uri="{C3380CC4-5D6E-409C-BE32-E72D297353CC}">
              <c16:uniqueId val="{00000003-747D-428A-A218-0E5D489D3595}"/>
            </c:ext>
          </c:extLst>
        </c:ser>
        <c:ser>
          <c:idx val="4"/>
          <c:order val="4"/>
          <c:tx>
            <c:strRef>
              <c:f>'D26'!$B$39</c:f>
              <c:strCache>
                <c:ptCount val="1"/>
                <c:pt idx="0">
                  <c:v>Gospodăriile populaţiei şi IFSLSGP</c:v>
                </c:pt>
              </c:strCache>
            </c:strRef>
          </c:tx>
          <c:spPr>
            <a:solidFill>
              <a:srgbClr val="5C3D1E"/>
            </a:solidFill>
            <a:ln w="15875">
              <a:noFill/>
            </a:ln>
            <a:effectLst/>
          </c:spPr>
          <c:invertIfNegative val="0"/>
          <c:cat>
            <c:multiLvlStrRef>
              <c:f>'D26'!$C$33:$J$34</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'D26'!$C$39:$J$39</c:f>
              <c:numCache>
                <c:formatCode>#,##0.00</c:formatCode>
                <c:ptCount val="8"/>
                <c:pt idx="0">
                  <c:v>67.250441210782725</c:v>
                </c:pt>
                <c:pt idx="1">
                  <c:v>67.840441210782714</c:v>
                </c:pt>
                <c:pt idx="2">
                  <c:v>68.800441210782722</c:v>
                </c:pt>
                <c:pt idx="3">
                  <c:v>71.220441210782724</c:v>
                </c:pt>
                <c:pt idx="4">
                  <c:v>71.95</c:v>
                </c:pt>
                <c:pt idx="5">
                  <c:v>72.740000000000009</c:v>
                </c:pt>
                <c:pt idx="6">
                  <c:v>74.709999999999994</c:v>
                </c:pt>
                <c:pt idx="7">
                  <c:v>73.849999999999994</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634430112"/>
        <c:crosses val="autoZero"/>
        <c:crossBetween val="between"/>
      </c:valAx>
      <c:spPr>
        <a:noFill/>
        <a:ln>
          <a:noFill/>
        </a:ln>
        <a:effectLst/>
      </c:spPr>
    </c:plotArea>
    <c:legend>
      <c:legendPos val="b"/>
      <c:layout>
        <c:manualLayout>
          <c:xMode val="edge"/>
          <c:yMode val="edge"/>
          <c:x val="9.4192059466712497E-2"/>
          <c:y val="0.86587156035154556"/>
          <c:w val="0.86968532610736571"/>
          <c:h val="0.1030302713864845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'D27'!$C$29</c:f>
              <c:strCache>
                <c:ptCount val="1"/>
                <c:pt idx="0">
                  <c:v>31.12.2024</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84,6%</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76927400998E-2"/>
                  <c:y val="-9.75465126121855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22341651741"/>
                      <c:h val="0.32327560116989645"/>
                    </c:manualLayout>
                  </c15:layout>
                </c:ext>
                <c:ext xmlns:c16="http://schemas.microsoft.com/office/drawing/2014/chart" uri="{C3380CC4-5D6E-409C-BE32-E72D297353CC}">
                  <c16:uniqueId val="{00000003-AF4E-4284-B1A5-726F1043D0ED}"/>
                </c:ext>
              </c:extLst>
            </c:dLbl>
            <c:dLbl>
              <c:idx val="2"/>
              <c:layout>
                <c:manualLayout>
                  <c:x val="6.8220639086780818E-2"/>
                  <c:y val="-0.18531673397445209"/>
                </c:manualLayout>
              </c:layout>
              <c:tx>
                <c:rich>
                  <a:bodyPr/>
                  <a:lstStyle/>
                  <a:p>
                    <a:fld id="{63817BA4-3E95-4D87-8ECE-6C2470C68149}" type="CATEGORYNAME">
                      <a:rPr lang="en-US"/>
                      <a:pPr/>
                      <a:t>[CATEGORY NAME]</a:t>
                    </a:fld>
                    <a:r>
                      <a:rPr lang="en-US" baseline="0"/>
                      <a:t>
54,0%</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a:lstStyle/>
                  <a:p>
                    <a:fld id="{DB8B4F83-78DD-489A-B039-579FF1CCE26C}" type="CATEGORYNAME">
                      <a:rPr lang="en-US">
                        <a:solidFill>
                          <a:sysClr val="windowText" lastClr="000000"/>
                        </a:solidFill>
                      </a:rPr>
                      <a:pPr/>
                      <a:t>[CATEGORY NAME]</a:t>
                    </a:fld>
                    <a:r>
                      <a:rPr lang="en-US" baseline="0">
                        <a:solidFill>
                          <a:sysClr val="windowText" lastClr="000000"/>
                        </a:solidFill>
                      </a:rPr>
                      <a:t>
30,7%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9.7752879899913499E-3"/>
                  <c:y val="-2.633992126441791E-2"/>
                </c:manualLayout>
              </c:layout>
              <c:tx>
                <c:rich>
                  <a:bodyPr/>
                  <a:lstStyle/>
                  <a:p>
                    <a:fld id="{E95E4113-AAC2-44F7-96D0-A5C120931D76}" type="CATEGORYNAME">
                      <a:rPr lang="en-US"/>
                      <a:pPr/>
                      <a:t>[CATEGORY NAME]</a:t>
                    </a:fld>
                    <a:r>
                      <a:rPr lang="en-US" baseline="0"/>
                      <a:t>
9,3%</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2570285149999815E-2"/>
                  <c:y val="-1.8821514522017878E-2"/>
                </c:manualLayout>
              </c:layout>
              <c:tx>
                <c:rich>
                  <a:bodyPr/>
                  <a:lstStyle/>
                  <a:p>
                    <a:fld id="{58730174-FC14-45CA-9517-B0D490920800}" type="CATEGORYNAME">
                      <a:rPr lang="en-US"/>
                      <a:pPr/>
                      <a:t>[CATEGORY NAME]</a:t>
                    </a:fld>
                    <a:r>
                      <a:rPr lang="en-US" baseline="0"/>
                      <a:t>
4,1%</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5.271024290280547E-3"/>
                  <c:y val="2.8134896423486957E-2"/>
                </c:manualLayout>
              </c:layout>
              <c:tx>
                <c:rich>
                  <a:bodyPr/>
                  <a:lstStyle/>
                  <a:p>
                    <a:fld id="{F5064F53-053C-4539-A1F8-6A98E3E6F730}" type="CATEGORYNAME">
                      <a:rPr lang="en-US"/>
                      <a:pPr/>
                      <a:t>[CATEGORY NAME]</a:t>
                    </a:fld>
                    <a:r>
                      <a:rPr lang="en-US" baseline="0"/>
                      <a:t>
1,9%</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Organisme internaționale </a:t>
                    </a:r>
                  </a:p>
                  <a:p>
                    <a:r>
                      <a:rPr lang="en-US" baseline="0"/>
                      <a:t>8,4%</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'D27'!$B$30:$B$37</c15:sqref>
                  </c15:fullRef>
                </c:ext>
              </c:extLst>
              <c:f>('D27'!$B$30:$B$31,'D27'!$B$33:$B$37)</c:f>
              <c:strCache>
                <c:ptCount val="7"/>
                <c:pt idx="0">
                  <c:v>Alți creditori</c:v>
                </c:pt>
                <c:pt idx="1">
                  <c:v>Societăţi care acceptă depozite, exclusiv BC</c:v>
                </c:pt>
                <c:pt idx="2">
                  <c:v>BERD </c:v>
                </c:pt>
                <c:pt idx="3">
                  <c:v>BEI </c:v>
                </c:pt>
                <c:pt idx="4">
                  <c:v>CFI </c:v>
                </c:pt>
                <c:pt idx="5">
                  <c:v>BCDMN </c:v>
                </c:pt>
                <c:pt idx="6">
                  <c:v>BDCE </c:v>
                </c:pt>
              </c:strCache>
            </c:strRef>
          </c:cat>
          <c:val>
            <c:numRef>
              <c:extLst>
                <c:ext xmlns:c15="http://schemas.microsoft.com/office/drawing/2012/chart" uri="{02D57815-91ED-43cb-92C2-25804820EDAC}">
                  <c15:fullRef>
                    <c15:sqref>'D27'!$C$30:$C$37</c15:sqref>
                  </c15:fullRef>
                </c:ext>
              </c:extLst>
              <c:f>('D27'!$C$30:$C$31,'D27'!$C$33:$C$37)</c:f>
              <c:numCache>
                <c:formatCode>#,##0.00</c:formatCode>
                <c:ptCount val="7"/>
                <c:pt idx="0">
                  <c:v>2503.2400000000002</c:v>
                </c:pt>
                <c:pt idx="1">
                  <c:v>206.33</c:v>
                </c:pt>
                <c:pt idx="2">
                  <c:v>133.91</c:v>
                </c:pt>
                <c:pt idx="3">
                  <c:v>76.05</c:v>
                </c:pt>
                <c:pt idx="4">
                  <c:v>22.96</c:v>
                </c:pt>
                <c:pt idx="5">
                  <c:v>10.26</c:v>
                </c:pt>
                <c:pt idx="6">
                  <c:v>4.7</c:v>
                </c:pt>
              </c:numCache>
            </c:numRef>
          </c:val>
          <c:extLst>
            <c:ext xmlns:c15="http://schemas.microsoft.com/office/drawing/2012/chart" uri="{02D57815-91ED-43cb-92C2-25804820EDAC}">
              <c15:categoryFilterExceptions>
                <c15:categoryFilterException>
                  <c15:sqref>'D27'!$C$32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R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582113104307"/>
          <c:y val="4.7669114961831592E-2"/>
          <c:w val="0.85969999769744809"/>
          <c:h val="0.69736448745876134"/>
        </c:manualLayout>
      </c:layout>
      <c:barChart>
        <c:barDir val="col"/>
        <c:grouping val="stacked"/>
        <c:varyColors val="0"/>
        <c:ser>
          <c:idx val="1"/>
          <c:order val="0"/>
          <c:tx>
            <c:strRef>
              <c:f>'D3'!$B$35</c:f>
              <c:strCache>
                <c:ptCount val="1"/>
                <c:pt idx="0">
                  <c:v>Bunuri </c:v>
                </c:pt>
              </c:strCache>
            </c:strRef>
          </c:tx>
          <c:spPr>
            <a:solidFill>
              <a:srgbClr val="9A6E50"/>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'D3'!$C$35:$J$35</c:f>
              <c:numCache>
                <c:formatCode>#,##0.00</c:formatCode>
                <c:ptCount val="8"/>
                <c:pt idx="0">
                  <c:v>916.37</c:v>
                </c:pt>
                <c:pt idx="1">
                  <c:v>799.99</c:v>
                </c:pt>
                <c:pt idx="2">
                  <c:v>820.19999999999993</c:v>
                </c:pt>
                <c:pt idx="3">
                  <c:v>888.93999999999994</c:v>
                </c:pt>
                <c:pt idx="4">
                  <c:v>797.12</c:v>
                </c:pt>
                <c:pt idx="5">
                  <c:v>707.94</c:v>
                </c:pt>
                <c:pt idx="6">
                  <c:v>701.21</c:v>
                </c:pt>
                <c:pt idx="7">
                  <c:v>807.25</c:v>
                </c:pt>
              </c:numCache>
            </c:numRef>
          </c:val>
          <c:extLst>
            <c:ext xmlns:c16="http://schemas.microsoft.com/office/drawing/2014/chart" uri="{C3380CC4-5D6E-409C-BE32-E72D297353CC}">
              <c16:uniqueId val="{00000000-DDA1-458A-A237-81603DB03298}"/>
            </c:ext>
          </c:extLst>
        </c:ser>
        <c:ser>
          <c:idx val="2"/>
          <c:order val="1"/>
          <c:tx>
            <c:strRef>
              <c:f>'D3'!$B$36</c:f>
              <c:strCache>
                <c:ptCount val="1"/>
                <c:pt idx="0">
                  <c:v>Servicii </c:v>
                </c:pt>
              </c:strCache>
            </c:strRef>
          </c:tx>
          <c:spPr>
            <a:solidFill>
              <a:schemeClr val="bg1">
                <a:lumMod val="85000"/>
              </a:schemeClr>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'D3'!$C$36:$J$36</c:f>
              <c:numCache>
                <c:formatCode>#,##0.00</c:formatCode>
                <c:ptCount val="8"/>
                <c:pt idx="0">
                  <c:v>591.42999999999995</c:v>
                </c:pt>
                <c:pt idx="1">
                  <c:v>577.94999999999993</c:v>
                </c:pt>
                <c:pt idx="2">
                  <c:v>640.99</c:v>
                </c:pt>
                <c:pt idx="3">
                  <c:v>630.16</c:v>
                </c:pt>
                <c:pt idx="4">
                  <c:v>568.54</c:v>
                </c:pt>
                <c:pt idx="5">
                  <c:v>683.86</c:v>
                </c:pt>
                <c:pt idx="6">
                  <c:v>740.2</c:v>
                </c:pt>
                <c:pt idx="7">
                  <c:v>711.13</c:v>
                </c:pt>
              </c:numCache>
            </c:numRef>
          </c:val>
          <c:extLst>
            <c:ext xmlns:c16="http://schemas.microsoft.com/office/drawing/2014/chart" uri="{C3380CC4-5D6E-409C-BE32-E72D297353CC}">
              <c16:uniqueId val="{00000001-DDA1-458A-A237-81603DB03298}"/>
            </c:ext>
          </c:extLst>
        </c:ser>
        <c:ser>
          <c:idx val="3"/>
          <c:order val="2"/>
          <c:tx>
            <c:strRef>
              <c:f>'D3'!$B$37</c:f>
              <c:strCache>
                <c:ptCount val="1"/>
                <c:pt idx="0">
                  <c:v>Venituri primare </c:v>
                </c:pt>
              </c:strCache>
            </c:strRef>
          </c:tx>
          <c:spPr>
            <a:solidFill>
              <a:srgbClr val="D4BCAC"/>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'D3'!$C$37:$J$37</c:f>
              <c:numCache>
                <c:formatCode>#,##0.00</c:formatCode>
                <c:ptCount val="8"/>
                <c:pt idx="0">
                  <c:v>247.14000000000001</c:v>
                </c:pt>
                <c:pt idx="1">
                  <c:v>274.43</c:v>
                </c:pt>
                <c:pt idx="2">
                  <c:v>284.52999999999997</c:v>
                </c:pt>
                <c:pt idx="3">
                  <c:v>287.95</c:v>
                </c:pt>
                <c:pt idx="4">
                  <c:v>256.18</c:v>
                </c:pt>
                <c:pt idx="5">
                  <c:v>308.18999999999994</c:v>
                </c:pt>
                <c:pt idx="6">
                  <c:v>294.70999999999998</c:v>
                </c:pt>
                <c:pt idx="7">
                  <c:v>275.87999999999994</c:v>
                </c:pt>
              </c:numCache>
            </c:numRef>
          </c:val>
          <c:extLst>
            <c:ext xmlns:c16="http://schemas.microsoft.com/office/drawing/2014/chart" uri="{C3380CC4-5D6E-409C-BE32-E72D297353CC}">
              <c16:uniqueId val="{00000002-DDA1-458A-A237-81603DB03298}"/>
            </c:ext>
          </c:extLst>
        </c:ser>
        <c:ser>
          <c:idx val="4"/>
          <c:order val="3"/>
          <c:tx>
            <c:strRef>
              <c:f>'D3'!$B$38</c:f>
              <c:strCache>
                <c:ptCount val="1"/>
                <c:pt idx="0">
                  <c:v>Venituri secundare</c:v>
                </c:pt>
              </c:strCache>
            </c:strRef>
          </c:tx>
          <c:spPr>
            <a:solidFill>
              <a:srgbClr val="6A4C38"/>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'D3'!$C$38:$J$38</c:f>
              <c:numCache>
                <c:formatCode>#,##0.00</c:formatCode>
                <c:ptCount val="8"/>
                <c:pt idx="0">
                  <c:v>497.64</c:v>
                </c:pt>
                <c:pt idx="1">
                  <c:v>515.66</c:v>
                </c:pt>
                <c:pt idx="2">
                  <c:v>637.74</c:v>
                </c:pt>
                <c:pt idx="3">
                  <c:v>604.63</c:v>
                </c:pt>
                <c:pt idx="4">
                  <c:v>469.67000000000007</c:v>
                </c:pt>
                <c:pt idx="5">
                  <c:v>508.4</c:v>
                </c:pt>
                <c:pt idx="6">
                  <c:v>615.58000000000004</c:v>
                </c:pt>
                <c:pt idx="7">
                  <c:v>537.81999999999994</c:v>
                </c:pt>
              </c:numCache>
            </c:numRef>
          </c:val>
          <c:extLst>
            <c:ext xmlns:c16="http://schemas.microsoft.com/office/drawing/2014/chart" uri="{C3380CC4-5D6E-409C-BE32-E72D297353CC}">
              <c16:uniqueId val="{00000003-DDA1-458A-A237-81603DB03298}"/>
            </c:ext>
          </c:extLst>
        </c:ser>
        <c:ser>
          <c:idx val="6"/>
          <c:order val="4"/>
          <c:tx>
            <c:strRef>
              <c:f>'D3'!$B$40</c:f>
              <c:strCache>
                <c:ptCount val="1"/>
                <c:pt idx="0">
                  <c:v>Bunuri </c:v>
                </c:pt>
              </c:strCache>
            </c:strRef>
          </c:tx>
          <c:spPr>
            <a:solidFill>
              <a:srgbClr val="9A6E50"/>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'D3'!$C$40:$J$40</c:f>
              <c:numCache>
                <c:formatCode>#,##0.00</c:formatCode>
                <c:ptCount val="8"/>
                <c:pt idx="0">
                  <c:v>-2147.63</c:v>
                </c:pt>
                <c:pt idx="1">
                  <c:v>-1858.55</c:v>
                </c:pt>
                <c:pt idx="2">
                  <c:v>-2114.41</c:v>
                </c:pt>
                <c:pt idx="3">
                  <c:v>-2174</c:v>
                </c:pt>
                <c:pt idx="4">
                  <c:v>-1881.91</c:v>
                </c:pt>
                <c:pt idx="5">
                  <c:v>-2081.44</c:v>
                </c:pt>
                <c:pt idx="6">
                  <c:v>-2296.2600000000002</c:v>
                </c:pt>
                <c:pt idx="7">
                  <c:v>-2373.83</c:v>
                </c:pt>
              </c:numCache>
            </c:numRef>
          </c:val>
          <c:extLst>
            <c:ext xmlns:c16="http://schemas.microsoft.com/office/drawing/2014/chart" uri="{C3380CC4-5D6E-409C-BE32-E72D297353CC}">
              <c16:uniqueId val="{00000004-DDA1-458A-A237-81603DB03298}"/>
            </c:ext>
          </c:extLst>
        </c:ser>
        <c:ser>
          <c:idx val="7"/>
          <c:order val="5"/>
          <c:tx>
            <c:strRef>
              <c:f>'D3'!$B$41</c:f>
              <c:strCache>
                <c:ptCount val="1"/>
                <c:pt idx="0">
                  <c:v>Servicii </c:v>
                </c:pt>
              </c:strCache>
            </c:strRef>
          </c:tx>
          <c:spPr>
            <a:solidFill>
              <a:schemeClr val="bg1">
                <a:lumMod val="85000"/>
              </a:schemeClr>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'D3'!$C$41:$J$41</c:f>
              <c:numCache>
                <c:formatCode>#,##0.00</c:formatCode>
                <c:ptCount val="8"/>
                <c:pt idx="0">
                  <c:v>-320.95</c:v>
                </c:pt>
                <c:pt idx="1">
                  <c:v>-386.75</c:v>
                </c:pt>
                <c:pt idx="2">
                  <c:v>-458.67</c:v>
                </c:pt>
                <c:pt idx="3">
                  <c:v>-379.26</c:v>
                </c:pt>
                <c:pt idx="4">
                  <c:v>-358.19</c:v>
                </c:pt>
                <c:pt idx="5">
                  <c:v>-444.08</c:v>
                </c:pt>
                <c:pt idx="6">
                  <c:v>-508.56</c:v>
                </c:pt>
                <c:pt idx="7">
                  <c:v>-474.1</c:v>
                </c:pt>
              </c:numCache>
            </c:numRef>
          </c:val>
          <c:extLst>
            <c:ext xmlns:c16="http://schemas.microsoft.com/office/drawing/2014/chart" uri="{C3380CC4-5D6E-409C-BE32-E72D297353CC}">
              <c16:uniqueId val="{00000005-DDA1-458A-A237-81603DB03298}"/>
            </c:ext>
          </c:extLst>
        </c:ser>
        <c:ser>
          <c:idx val="8"/>
          <c:order val="6"/>
          <c:tx>
            <c:strRef>
              <c:f>'D3'!$B$42</c:f>
              <c:strCache>
                <c:ptCount val="1"/>
                <c:pt idx="0">
                  <c:v>Venituri primare </c:v>
                </c:pt>
              </c:strCache>
            </c:strRef>
          </c:tx>
          <c:spPr>
            <a:solidFill>
              <a:srgbClr val="D4BCAC"/>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'D3'!$C$42:$J$42</c:f>
              <c:numCache>
                <c:formatCode>#,##0.00</c:formatCode>
                <c:ptCount val="8"/>
                <c:pt idx="0">
                  <c:v>-179.02</c:v>
                </c:pt>
                <c:pt idx="1">
                  <c:v>-205.98</c:v>
                </c:pt>
                <c:pt idx="2">
                  <c:v>-242.94</c:v>
                </c:pt>
                <c:pt idx="3">
                  <c:v>-199.36</c:v>
                </c:pt>
                <c:pt idx="4">
                  <c:v>-180.69</c:v>
                </c:pt>
                <c:pt idx="5">
                  <c:v>-265.82</c:v>
                </c:pt>
                <c:pt idx="6">
                  <c:v>-291.60000000000002</c:v>
                </c:pt>
                <c:pt idx="7">
                  <c:v>-238.92</c:v>
                </c:pt>
              </c:numCache>
            </c:numRef>
          </c:val>
          <c:extLst>
            <c:ext xmlns:c16="http://schemas.microsoft.com/office/drawing/2014/chart" uri="{C3380CC4-5D6E-409C-BE32-E72D297353CC}">
              <c16:uniqueId val="{00000006-DDA1-458A-A237-81603DB03298}"/>
            </c:ext>
          </c:extLst>
        </c:ser>
        <c:ser>
          <c:idx val="9"/>
          <c:order val="7"/>
          <c:tx>
            <c:strRef>
              <c:f>'D3'!$B$43</c:f>
              <c:strCache>
                <c:ptCount val="1"/>
                <c:pt idx="0">
                  <c:v>Venituri secundare</c:v>
                </c:pt>
              </c:strCache>
            </c:strRef>
          </c:tx>
          <c:spPr>
            <a:solidFill>
              <a:srgbClr val="6A4C38"/>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'D3'!$C$43:$J$43</c:f>
              <c:numCache>
                <c:formatCode>#,##0.00</c:formatCode>
                <c:ptCount val="8"/>
                <c:pt idx="0">
                  <c:v>-98.07</c:v>
                </c:pt>
                <c:pt idx="1">
                  <c:v>-103.64</c:v>
                </c:pt>
                <c:pt idx="2">
                  <c:v>-121.23</c:v>
                </c:pt>
                <c:pt idx="3">
                  <c:v>-118.52</c:v>
                </c:pt>
                <c:pt idx="4">
                  <c:v>-118.44</c:v>
                </c:pt>
                <c:pt idx="5">
                  <c:v>-128.09</c:v>
                </c:pt>
                <c:pt idx="6">
                  <c:v>-129.25</c:v>
                </c:pt>
                <c:pt idx="7">
                  <c:v>-129.5</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111"/>
        <c:overlap val="100"/>
        <c:axId val="1408496384"/>
        <c:axId val="2067158672"/>
      </c:barChart>
      <c:lineChart>
        <c:grouping val="standard"/>
        <c:varyColors val="0"/>
        <c:ser>
          <c:idx val="0"/>
          <c:order val="8"/>
          <c:tx>
            <c:strRef>
              <c:f>'D3'!$B$34</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'D3'!$C$34:$J$34</c:f>
              <c:numCache>
                <c:formatCode>#,##0.00</c:formatCode>
                <c:ptCount val="8"/>
                <c:pt idx="0">
                  <c:v>2252.58</c:v>
                </c:pt>
                <c:pt idx="1">
                  <c:v>2168.0300000000002</c:v>
                </c:pt>
                <c:pt idx="2">
                  <c:v>2383.46</c:v>
                </c:pt>
                <c:pt idx="3">
                  <c:v>2411.6799999999998</c:v>
                </c:pt>
                <c:pt idx="4">
                  <c:v>2091.5100000000002</c:v>
                </c:pt>
                <c:pt idx="5">
                  <c:v>2208.3900000000003</c:v>
                </c:pt>
                <c:pt idx="6">
                  <c:v>2351.7000000000003</c:v>
                </c:pt>
                <c:pt idx="7">
                  <c:v>2332.08</c:v>
                </c:pt>
              </c:numCache>
            </c:numRef>
          </c:val>
          <c:smooth val="0"/>
          <c:extLst>
            <c:ext xmlns:c16="http://schemas.microsoft.com/office/drawing/2014/chart" uri="{C3380CC4-5D6E-409C-BE32-E72D297353CC}">
              <c16:uniqueId val="{00000008-DDA1-458A-A237-81603DB03298}"/>
            </c:ext>
          </c:extLst>
        </c:ser>
        <c:ser>
          <c:idx val="5"/>
          <c:order val="9"/>
          <c:tx>
            <c:strRef>
              <c:f>'D3'!$B$39</c:f>
              <c:strCache>
                <c:ptCount val="1"/>
                <c:pt idx="0">
                  <c:v>Import / ieșiri</c:v>
                </c:pt>
              </c:strCache>
            </c:strRef>
          </c:tx>
          <c:spPr>
            <a:ln w="28575" cap="rnd">
              <a:noFill/>
              <a:round/>
            </a:ln>
            <a:effectLst/>
          </c:spPr>
          <c:marker>
            <c:symbol val="none"/>
          </c:marker>
          <c:dLbls>
            <c:numFmt formatCode="0.0;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'D3'!$C$39:$J$39</c:f>
              <c:numCache>
                <c:formatCode>#,##0.00</c:formatCode>
                <c:ptCount val="8"/>
                <c:pt idx="0">
                  <c:v>-2745.67</c:v>
                </c:pt>
                <c:pt idx="1">
                  <c:v>-2554.92</c:v>
                </c:pt>
                <c:pt idx="2">
                  <c:v>-2937.25</c:v>
                </c:pt>
                <c:pt idx="3">
                  <c:v>-2871.1400000000003</c:v>
                </c:pt>
                <c:pt idx="4">
                  <c:v>-2539.23</c:v>
                </c:pt>
                <c:pt idx="5">
                  <c:v>-2919.4300000000003</c:v>
                </c:pt>
                <c:pt idx="6">
                  <c:v>-3225.67</c:v>
                </c:pt>
                <c:pt idx="7">
                  <c:v>-3216.35</c:v>
                </c:pt>
              </c:numCache>
            </c:numRef>
          </c:val>
          <c:smooth val="0"/>
          <c:extLst>
            <c:ext xmlns:c16="http://schemas.microsoft.com/office/drawing/2014/chart" uri="{C3380CC4-5D6E-409C-BE32-E72D297353CC}">
              <c16:uniqueId val="{00000009-DDA1-458A-A237-81603DB03298}"/>
            </c:ext>
          </c:extLst>
        </c:ser>
        <c:ser>
          <c:idx val="10"/>
          <c:order val="10"/>
          <c:tx>
            <c:strRef>
              <c:f>'D3'!$B$33</c:f>
              <c:strCache>
                <c:ptCount val="1"/>
                <c:pt idx="0">
                  <c:v>Cont curent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'D3'!$C$33:$J$33</c:f>
              <c:numCache>
                <c:formatCode>#,##0.00</c:formatCode>
                <c:ptCount val="8"/>
                <c:pt idx="0">
                  <c:v>-493.09000000000015</c:v>
                </c:pt>
                <c:pt idx="1">
                  <c:v>-386.88999999999987</c:v>
                </c:pt>
                <c:pt idx="2">
                  <c:v>-553.79</c:v>
                </c:pt>
                <c:pt idx="3">
                  <c:v>-459.46000000000049</c:v>
                </c:pt>
                <c:pt idx="4">
                  <c:v>-447.7199999999998</c:v>
                </c:pt>
                <c:pt idx="5">
                  <c:v>-711.04</c:v>
                </c:pt>
                <c:pt idx="6">
                  <c:v>-873.9699999999998</c:v>
                </c:pt>
                <c:pt idx="7">
                  <c:v>-884.27</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 / ieșiri             Export / intrări</a:t>
                </a:r>
              </a:p>
            </c:rich>
          </c:tx>
          <c:layout>
            <c:manualLayout>
              <c:xMode val="edge"/>
              <c:yMode val="edge"/>
              <c:x val="1.7082418014239393E-2"/>
              <c:y val="0.2338900829413163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82731239366078047"/>
          <c:w val="0.9685233192004844"/>
          <c:h val="0.1558632128232789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33066077609542"/>
          <c:y val="2.18175109063748E-2"/>
          <c:w val="0.87534701633792267"/>
          <c:h val="0.7696766475619119"/>
        </c:manualLayout>
      </c:layout>
      <c:lineChart>
        <c:grouping val="standard"/>
        <c:varyColors val="0"/>
        <c:ser>
          <c:idx val="2"/>
          <c:order val="1"/>
          <c:tx>
            <c:strRef>
              <c:f>'D4'!$B$34</c:f>
              <c:strCache>
                <c:ptCount val="1"/>
                <c:pt idx="0">
                  <c:v>UE </c:v>
                </c:pt>
              </c:strCache>
            </c:strRef>
          </c:tx>
          <c:marker>
            <c:symbol val="diamond"/>
            <c:size val="6"/>
          </c:marker>
          <c:dLbls>
            <c:numFmt formatCode="#,##0.00" sourceLinked="0"/>
            <c:spPr>
              <a:noFill/>
              <a:ln w="6350">
                <a:noFill/>
              </a:ln>
            </c:spPr>
            <c:txPr>
              <a:bodyPr rot="0" vert="horz"/>
              <a:lstStyle/>
              <a:p>
                <a:pPr>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'D4'!$C$34:$J$34</c:f>
              <c:numCache>
                <c:formatCode>0.00</c:formatCode>
                <c:ptCount val="8"/>
                <c:pt idx="0">
                  <c:v>-804.90000000000009</c:v>
                </c:pt>
                <c:pt idx="1">
                  <c:v>-755.19999999999982</c:v>
                </c:pt>
                <c:pt idx="2">
                  <c:v>-803.37000000000023</c:v>
                </c:pt>
                <c:pt idx="3">
                  <c:v>-789.11000000000013</c:v>
                </c:pt>
                <c:pt idx="4">
                  <c:v>-743.37999999999965</c:v>
                </c:pt>
                <c:pt idx="5">
                  <c:v>-904.61000000000024</c:v>
                </c:pt>
                <c:pt idx="6">
                  <c:v>-969.26999999999953</c:v>
                </c:pt>
                <c:pt idx="7">
                  <c:v>-991.7299999999999</c:v>
                </c:pt>
              </c:numCache>
            </c:numRef>
          </c:val>
          <c:smooth val="1"/>
          <c:extLst>
            <c:ext xmlns:c16="http://schemas.microsoft.com/office/drawing/2014/chart" uri="{C3380CC4-5D6E-409C-BE32-E72D297353CC}">
              <c16:uniqueId val="{00000000-B594-4076-A6EC-63410CD052E4}"/>
            </c:ext>
          </c:extLst>
        </c:ser>
        <c:ser>
          <c:idx val="3"/>
          <c:order val="2"/>
          <c:tx>
            <c:strRef>
              <c:f>'D4'!$B$35</c:f>
              <c:strCache>
                <c:ptCount val="1"/>
                <c:pt idx="0">
                  <c:v>CSI  </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'D4'!$C$35:$J$35</c:f>
              <c:numCache>
                <c:formatCode>0.00</c:formatCode>
                <c:ptCount val="8"/>
                <c:pt idx="0">
                  <c:v>6.6500000000000057</c:v>
                </c:pt>
                <c:pt idx="1">
                  <c:v>-1.1000000000000085</c:v>
                </c:pt>
                <c:pt idx="2">
                  <c:v>-17.900000000000006</c:v>
                </c:pt>
                <c:pt idx="3">
                  <c:v>-13.700000000000003</c:v>
                </c:pt>
                <c:pt idx="4">
                  <c:v>-7.480000000000004</c:v>
                </c:pt>
                <c:pt idx="5">
                  <c:v>6.1100000000000136</c:v>
                </c:pt>
                <c:pt idx="6">
                  <c:v>-33.200000000000024</c:v>
                </c:pt>
                <c:pt idx="7">
                  <c:v>-33.200000000000003</c:v>
                </c:pt>
              </c:numCache>
            </c:numRef>
          </c:val>
          <c:smooth val="1"/>
          <c:extLst>
            <c:ext xmlns:c16="http://schemas.microsoft.com/office/drawing/2014/chart" uri="{C3380CC4-5D6E-409C-BE32-E72D297353CC}">
              <c16:uniqueId val="{00000001-B594-4076-A6EC-63410CD052E4}"/>
            </c:ext>
          </c:extLst>
        </c:ser>
        <c:ser>
          <c:idx val="4"/>
          <c:order val="3"/>
          <c:tx>
            <c:strRef>
              <c:f>'D4'!$B$36</c:f>
              <c:strCache>
                <c:ptCount val="1"/>
                <c:pt idx="0">
                  <c:v>Alte țări </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'D4'!$C$36:$J$36</c:f>
              <c:numCache>
                <c:formatCode>0.00</c:formatCode>
                <c:ptCount val="8"/>
                <c:pt idx="0">
                  <c:v>-433.00999999999993</c:v>
                </c:pt>
                <c:pt idx="1">
                  <c:v>-302.26000000000005</c:v>
                </c:pt>
                <c:pt idx="2">
                  <c:v>-472.93999999999971</c:v>
                </c:pt>
                <c:pt idx="3">
                  <c:v>-482.24999999999989</c:v>
                </c:pt>
                <c:pt idx="4">
                  <c:v>-333.92</c:v>
                </c:pt>
                <c:pt idx="5">
                  <c:v>-474.99999999999989</c:v>
                </c:pt>
                <c:pt idx="6">
                  <c:v>-592.58000000000004</c:v>
                </c:pt>
                <c:pt idx="7">
                  <c:v>-541.65</c:v>
                </c:pt>
              </c:numCache>
            </c:numRef>
          </c:val>
          <c:smooth val="1"/>
          <c:extLst>
            <c:ext xmlns:c16="http://schemas.microsoft.com/office/drawing/2014/chart" uri="{C3380CC4-5D6E-409C-BE32-E72D297353CC}">
              <c16:uniqueId val="{00000003-B594-4076-A6EC-63410CD052E4}"/>
            </c:ext>
          </c:extLst>
        </c:ser>
        <c:ser>
          <c:idx val="1"/>
          <c:order val="0"/>
          <c:tx>
            <c:strRef>
              <c:f>'D4'!$B$33</c:f>
              <c:strCache>
                <c:ptCount val="1"/>
                <c:pt idx="0">
                  <c:v>Total </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numFmt formatCode="#,##0.00" sourceLinked="0"/>
            <c:spPr>
              <a:noFill/>
              <a:ln w="25400">
                <a:noFill/>
              </a:ln>
            </c:spPr>
            <c:txPr>
              <a:bodyPr rot="0" vert="horz"/>
              <a:lstStyle/>
              <a:p>
                <a:pPr>
                  <a:defRPr b="1"/>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'D4'!$C$31:$J$32</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'D4'!$C$33:$J$33</c:f>
              <c:numCache>
                <c:formatCode>#,##0.00</c:formatCode>
                <c:ptCount val="8"/>
                <c:pt idx="0">
                  <c:v>-1231.2600000000002</c:v>
                </c:pt>
                <c:pt idx="1">
                  <c:v>-1058.56</c:v>
                </c:pt>
                <c:pt idx="2">
                  <c:v>-1294.2099999999998</c:v>
                </c:pt>
                <c:pt idx="3">
                  <c:v>-1285.06</c:v>
                </c:pt>
                <c:pt idx="4">
                  <c:v>-1084.78</c:v>
                </c:pt>
                <c:pt idx="5">
                  <c:v>-1373.5</c:v>
                </c:pt>
                <c:pt idx="6">
                  <c:v>-1595.05</c:v>
                </c:pt>
                <c:pt idx="7">
                  <c:v>-1566.58</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RO"/>
          </a:p>
        </c:txPr>
        <c:crossAx val="1"/>
        <c:crosses val="autoZero"/>
        <c:auto val="1"/>
        <c:lblAlgn val="ctr"/>
        <c:lblOffset val="0"/>
        <c:noMultiLvlLbl val="0"/>
      </c:catAx>
      <c:valAx>
        <c:axId val="1"/>
        <c:scaling>
          <c:orientation val="minMax"/>
          <c:max val="100"/>
          <c:min val="-1700"/>
        </c:scaling>
        <c:delete val="0"/>
        <c:axPos val="l"/>
        <c:numFmt formatCode="#,##0" sourceLinked="0"/>
        <c:majorTickMark val="none"/>
        <c:minorTickMark val="none"/>
        <c:tickLblPos val="nextTo"/>
        <c:spPr>
          <a:ln w="6350">
            <a:noFill/>
          </a:ln>
        </c:spPr>
        <c:txPr>
          <a:bodyPr rot="-60000000" vert="horz"/>
          <a:lstStyle/>
          <a:p>
            <a:pPr>
              <a:defRPr/>
            </a:pPr>
            <a:endParaRPr lang="ro-RO"/>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RO"/>
          </a:p>
        </c:txPr>
      </c:legendEntry>
      <c:layout>
        <c:manualLayout>
          <c:xMode val="edge"/>
          <c:yMode val="edge"/>
          <c:x val="0.33235576506403658"/>
          <c:y val="0.88842636465350289"/>
          <c:w val="0.4657127845825102"/>
          <c:h val="0.10821279561240346"/>
        </c:manualLayout>
      </c:layout>
      <c:overlay val="0"/>
      <c:spPr>
        <a:solidFill>
          <a:sysClr val="window" lastClr="FFFFFF">
            <a:lumMod val="95000"/>
          </a:sysClr>
        </a:solidFill>
        <a:ln>
          <a:noFill/>
        </a:ln>
        <a:effectLst/>
      </c:spPr>
      <c:txPr>
        <a:bodyPr rot="0" vert="horz"/>
        <a:lstStyle/>
        <a:p>
          <a:pPr>
            <a:defRPr/>
          </a:pPr>
          <a:endParaRPr lang="ro-RO"/>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3.2520325203252036E-2"/>
          <c:w val="0.90868594546147308"/>
          <c:h val="0.86823234052265208"/>
        </c:manualLayout>
      </c:layout>
      <c:barChart>
        <c:barDir val="col"/>
        <c:grouping val="stacked"/>
        <c:varyColors val="0"/>
        <c:ser>
          <c:idx val="2"/>
          <c:order val="0"/>
          <c:tx>
            <c:strRef>
              <c:f>'D7'!$B$40</c:f>
              <c:strCache>
                <c:ptCount val="1"/>
                <c:pt idx="0">
                  <c:v>Altele </c:v>
                </c:pt>
              </c:strCache>
            </c:strRef>
          </c:tx>
          <c:spPr>
            <a:solidFill>
              <a:srgbClr val="7F7F7F"/>
            </a:solidFill>
          </c:spPr>
          <c:invertIfNegative val="0"/>
          <c:cat>
            <c:multiLvlStrRef>
              <c:f>'D7'!$C$32:$J$33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'D7'!$C$40:$J$40</c:f>
              <c:numCache>
                <c:formatCode>#,##0.00</c:formatCode>
                <c:ptCount val="8"/>
                <c:pt idx="0">
                  <c:v>26.760000000000105</c:v>
                </c:pt>
                <c:pt idx="1">
                  <c:v>23.830000000000041</c:v>
                </c:pt>
                <c:pt idx="2">
                  <c:v>38.55000000000004</c:v>
                </c:pt>
                <c:pt idx="3">
                  <c:v>32.660000000000061</c:v>
                </c:pt>
                <c:pt idx="4">
                  <c:v>23.819999999999936</c:v>
                </c:pt>
                <c:pt idx="5">
                  <c:v>29.710000000000051</c:v>
                </c:pt>
                <c:pt idx="6">
                  <c:v>34.88000000000001</c:v>
                </c:pt>
                <c:pt idx="7">
                  <c:v>29.680000000000032</c:v>
                </c:pt>
              </c:numCache>
            </c:numRef>
          </c:val>
          <c:extLst>
            <c:ext xmlns:c16="http://schemas.microsoft.com/office/drawing/2014/chart" uri="{C3380CC4-5D6E-409C-BE32-E72D297353CC}">
              <c16:uniqueId val="{00000006-4763-4730-AAE4-701482960886}"/>
            </c:ext>
          </c:extLst>
        </c:ser>
        <c:ser>
          <c:idx val="6"/>
          <c:order val="1"/>
          <c:tx>
            <c:strRef>
              <c:f>'D7'!$B$39</c:f>
              <c:strCache>
                <c:ptCount val="1"/>
                <c:pt idx="0">
                  <c:v>Pacură</c:v>
                </c:pt>
              </c:strCache>
            </c:strRef>
          </c:tx>
          <c:spPr>
            <a:solidFill>
              <a:srgbClr val="9B7151"/>
            </a:solidFill>
          </c:spPr>
          <c:invertIfNegative val="0"/>
          <c:cat>
            <c:multiLvlStrRef>
              <c:f>'D7'!$C$32:$J$33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'D7'!$C$39:$J$39</c:f>
              <c:numCache>
                <c:formatCode>#,##0.00</c:formatCode>
                <c:ptCount val="8"/>
                <c:pt idx="0">
                  <c:v>62.03</c:v>
                </c:pt>
                <c:pt idx="1">
                  <c:v>1.1399999999999999</c:v>
                </c:pt>
                <c:pt idx="2">
                  <c:v>0.09</c:v>
                </c:pt>
                <c:pt idx="3">
                  <c:v>10.53</c:v>
                </c:pt>
                <c:pt idx="4">
                  <c:v>0.1</c:v>
                </c:pt>
                <c:pt idx="5">
                  <c:v>0.08</c:v>
                </c:pt>
                <c:pt idx="6">
                  <c:v>0.11</c:v>
                </c:pt>
                <c:pt idx="7">
                  <c:v>0.02</c:v>
                </c:pt>
              </c:numCache>
            </c:numRef>
          </c:val>
          <c:extLst>
            <c:ext xmlns:c16="http://schemas.microsoft.com/office/drawing/2014/chart" uri="{C3380CC4-5D6E-409C-BE32-E72D297353CC}">
              <c16:uniqueId val="{00000000-4763-4730-AAE4-701482960886}"/>
            </c:ext>
          </c:extLst>
        </c:ser>
        <c:ser>
          <c:idx val="1"/>
          <c:order val="2"/>
          <c:tx>
            <c:strRef>
              <c:f>'D7'!$B$38</c:f>
              <c:strCache>
                <c:ptCount val="1"/>
                <c:pt idx="0">
                  <c:v>Cărbune </c:v>
                </c:pt>
              </c:strCache>
            </c:strRef>
          </c:tx>
          <c:spPr>
            <a:solidFill>
              <a:srgbClr val="6A4D38"/>
            </a:solidFill>
          </c:spPr>
          <c:invertIfNegative val="0"/>
          <c:cat>
            <c:multiLvlStrRef>
              <c:f>'D7'!$C$32:$J$33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'D7'!$C$38:$J$38</c:f>
              <c:numCache>
                <c:formatCode>#,##0.00</c:formatCode>
                <c:ptCount val="8"/>
                <c:pt idx="0">
                  <c:v>5.0199999999999996</c:v>
                </c:pt>
                <c:pt idx="1">
                  <c:v>2.13</c:v>
                </c:pt>
                <c:pt idx="2">
                  <c:v>4.46</c:v>
                </c:pt>
                <c:pt idx="3">
                  <c:v>4.93</c:v>
                </c:pt>
                <c:pt idx="4">
                  <c:v>3.06</c:v>
                </c:pt>
                <c:pt idx="5">
                  <c:v>2.4700000000000002</c:v>
                </c:pt>
                <c:pt idx="6">
                  <c:v>2.16</c:v>
                </c:pt>
                <c:pt idx="7">
                  <c:v>4.53</c:v>
                </c:pt>
              </c:numCache>
            </c:numRef>
          </c:val>
          <c:extLst>
            <c:ext xmlns:c16="http://schemas.microsoft.com/office/drawing/2014/chart" uri="{C3380CC4-5D6E-409C-BE32-E72D297353CC}">
              <c16:uniqueId val="{00000004-4763-4730-AAE4-701482960886}"/>
            </c:ext>
          </c:extLst>
        </c:ser>
        <c:ser>
          <c:idx val="4"/>
          <c:order val="4"/>
          <c:tx>
            <c:strRef>
              <c:f>'D7'!$B$37</c:f>
              <c:strCache>
                <c:ptCount val="1"/>
                <c:pt idx="0">
                  <c:v>Energie electrică</c:v>
                </c:pt>
              </c:strCache>
            </c:strRef>
          </c:tx>
          <c:spPr>
            <a:solidFill>
              <a:srgbClr val="B9977D"/>
            </a:solidFill>
            <a:ln>
              <a:solidFill>
                <a:sysClr val="window" lastClr="FFFFFF"/>
              </a:solidFill>
            </a:ln>
          </c:spPr>
          <c:invertIfNegative val="0"/>
          <c:cat>
            <c:multiLvlStrRef>
              <c:f>'D7'!$C$32:$J$33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'D7'!$C$37:$J$37</c:f>
              <c:numCache>
                <c:formatCode>#,##0.00</c:formatCode>
                <c:ptCount val="8"/>
                <c:pt idx="0">
                  <c:v>13.24</c:v>
                </c:pt>
                <c:pt idx="1">
                  <c:v>11.03</c:v>
                </c:pt>
                <c:pt idx="2">
                  <c:v>15.17</c:v>
                </c:pt>
                <c:pt idx="3">
                  <c:v>17.399999999999999</c:v>
                </c:pt>
                <c:pt idx="4">
                  <c:v>18.309999999999999</c:v>
                </c:pt>
                <c:pt idx="5">
                  <c:v>18.23</c:v>
                </c:pt>
                <c:pt idx="6">
                  <c:v>37.29</c:v>
                </c:pt>
                <c:pt idx="7">
                  <c:v>53.82</c:v>
                </c:pt>
              </c:numCache>
            </c:numRef>
          </c:val>
          <c:extLst>
            <c:ext xmlns:c16="http://schemas.microsoft.com/office/drawing/2014/chart" uri="{C3380CC4-5D6E-409C-BE32-E72D297353CC}">
              <c16:uniqueId val="{00000002-4763-4730-AAE4-701482960886}"/>
            </c:ext>
          </c:extLst>
        </c:ser>
        <c:ser>
          <c:idx val="0"/>
          <c:order val="5"/>
          <c:tx>
            <c:strRef>
              <c:f>'D7'!$B$36</c:f>
              <c:strCache>
                <c:ptCount val="1"/>
                <c:pt idx="0">
                  <c:v>Benzine auto </c:v>
                </c:pt>
              </c:strCache>
            </c:strRef>
          </c:tx>
          <c:spPr>
            <a:solidFill>
              <a:srgbClr val="543D2C"/>
            </a:solidFill>
          </c:spPr>
          <c:invertIfNegative val="0"/>
          <c:cat>
            <c:multiLvlStrRef>
              <c:f>'D7'!$C$32:$J$33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'D7'!$C$36:$J$36</c:f>
              <c:numCache>
                <c:formatCode>#,##0.00</c:formatCode>
                <c:ptCount val="8"/>
                <c:pt idx="0">
                  <c:v>60.97</c:v>
                </c:pt>
                <c:pt idx="1">
                  <c:v>60.55</c:v>
                </c:pt>
                <c:pt idx="2">
                  <c:v>66.8</c:v>
                </c:pt>
                <c:pt idx="3">
                  <c:v>65.930000000000007</c:v>
                </c:pt>
                <c:pt idx="4">
                  <c:v>67.81</c:v>
                </c:pt>
                <c:pt idx="5">
                  <c:v>63.82</c:v>
                </c:pt>
                <c:pt idx="6">
                  <c:v>77.13</c:v>
                </c:pt>
                <c:pt idx="7">
                  <c:v>70.69</c:v>
                </c:pt>
              </c:numCache>
            </c:numRef>
          </c:val>
          <c:extLst>
            <c:ext xmlns:c16="http://schemas.microsoft.com/office/drawing/2014/chart" uri="{C3380CC4-5D6E-409C-BE32-E72D297353CC}">
              <c16:uniqueId val="{00000001-4763-4730-AAE4-701482960886}"/>
            </c:ext>
          </c:extLst>
        </c:ser>
        <c:ser>
          <c:idx val="5"/>
          <c:order val="6"/>
          <c:tx>
            <c:strRef>
              <c:f>'D7'!$B$35</c:f>
              <c:strCache>
                <c:ptCount val="1"/>
                <c:pt idx="0">
                  <c:v>Gaz natural</c:v>
                </c:pt>
              </c:strCache>
            </c:strRef>
          </c:tx>
          <c:spPr>
            <a:solidFill>
              <a:srgbClr val="9B7151"/>
            </a:solidFill>
          </c:spPr>
          <c:invertIfNegative val="0"/>
          <c:cat>
            <c:multiLvlStrRef>
              <c:f>'D7'!$C$32:$J$33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'D7'!$C$35:$J$35</c:f>
              <c:numCache>
                <c:formatCode>#,##0.00</c:formatCode>
                <c:ptCount val="8"/>
                <c:pt idx="0">
                  <c:v>188.85999999999999</c:v>
                </c:pt>
                <c:pt idx="1">
                  <c:v>6.75</c:v>
                </c:pt>
                <c:pt idx="2">
                  <c:v>167.11999999999998</c:v>
                </c:pt>
                <c:pt idx="3">
                  <c:v>95.449999999999989</c:v>
                </c:pt>
                <c:pt idx="4">
                  <c:v>-2.839999999999975</c:v>
                </c:pt>
                <c:pt idx="5">
                  <c:v>28.1</c:v>
                </c:pt>
                <c:pt idx="6">
                  <c:v>85.7</c:v>
                </c:pt>
                <c:pt idx="7">
                  <c:v>111.62</c:v>
                </c:pt>
              </c:numCache>
            </c:numRef>
          </c:val>
          <c:extLst>
            <c:ext xmlns:c16="http://schemas.microsoft.com/office/drawing/2014/chart" uri="{C3380CC4-5D6E-409C-BE32-E72D297353CC}">
              <c16:uniqueId val="{00000005-4763-4730-AAE4-701482960886}"/>
            </c:ext>
          </c:extLst>
        </c:ser>
        <c:ser>
          <c:idx val="3"/>
          <c:order val="7"/>
          <c:tx>
            <c:strRef>
              <c:f>'D7'!$B$34</c:f>
              <c:strCache>
                <c:ptCount val="1"/>
                <c:pt idx="0">
                  <c:v>Combustibil diesel</c:v>
                </c:pt>
              </c:strCache>
            </c:strRef>
          </c:tx>
          <c:spPr>
            <a:solidFill>
              <a:srgbClr val="D6C3B4"/>
            </a:solidFill>
            <a:ln>
              <a:solidFill>
                <a:sysClr val="window" lastClr="FFFFFF"/>
              </a:solidFill>
            </a:ln>
          </c:spPr>
          <c:invertIfNegative val="0"/>
          <c:cat>
            <c:multiLvlStrRef>
              <c:f>'D7'!$C$32:$J$33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'D7'!$C$34:$J$34</c:f>
              <c:numCache>
                <c:formatCode>#,##0.00</c:formatCode>
                <c:ptCount val="8"/>
                <c:pt idx="0">
                  <c:v>241.29</c:v>
                </c:pt>
                <c:pt idx="1">
                  <c:v>217.93</c:v>
                </c:pt>
                <c:pt idx="2">
                  <c:v>227.81</c:v>
                </c:pt>
                <c:pt idx="3">
                  <c:v>168.39</c:v>
                </c:pt>
                <c:pt idx="4">
                  <c:v>144.93</c:v>
                </c:pt>
                <c:pt idx="5">
                  <c:v>133.69</c:v>
                </c:pt>
                <c:pt idx="6">
                  <c:v>157.63999999999999</c:v>
                </c:pt>
                <c:pt idx="7">
                  <c:v>133.75</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75"/>
        <c:overlap val="100"/>
        <c:axId val="51601792"/>
        <c:axId val="51603328"/>
      </c:barChart>
      <c:lineChart>
        <c:grouping val="standard"/>
        <c:varyColors val="0"/>
        <c:ser>
          <c:idx val="7"/>
          <c:order val="3"/>
          <c:tx>
            <c:strRef>
              <c:f>'D7'!$B$41</c:f>
              <c:strCache>
                <c:ptCount val="1"/>
                <c:pt idx="0">
                  <c:v>Total </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'D7'!$C$32:$J$33</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'D7'!$C$41:$J$41</c:f>
              <c:numCache>
                <c:formatCode>#,##0.00</c:formatCode>
                <c:ptCount val="8"/>
                <c:pt idx="0">
                  <c:v>598.17000000000007</c:v>
                </c:pt>
                <c:pt idx="1">
                  <c:v>323.36</c:v>
                </c:pt>
                <c:pt idx="2">
                  <c:v>520</c:v>
                </c:pt>
                <c:pt idx="3">
                  <c:v>395.29</c:v>
                </c:pt>
                <c:pt idx="4">
                  <c:v>255.18999999999997</c:v>
                </c:pt>
                <c:pt idx="5">
                  <c:v>276.10000000000008</c:v>
                </c:pt>
                <c:pt idx="6">
                  <c:v>394.91</c:v>
                </c:pt>
                <c:pt idx="7">
                  <c:v>404.11</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70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R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882905765811527E-2"/>
          <c:y val="0.11111885350614359"/>
          <c:w val="0.83529130471594282"/>
          <c:h val="0.69602335106341795"/>
        </c:manualLayout>
      </c:layout>
      <c:barChart>
        <c:barDir val="col"/>
        <c:grouping val="clustered"/>
        <c:varyColors val="0"/>
        <c:ser>
          <c:idx val="1"/>
          <c:order val="1"/>
          <c:tx>
            <c:strRef>
              <c:f>'D8'!$B$29</c:f>
              <c:strCache>
                <c:ptCount val="1"/>
                <c:pt idx="0">
                  <c:v>Export</c:v>
                </c:pt>
              </c:strCache>
            </c:strRef>
          </c:tx>
          <c:spPr>
            <a:solidFill>
              <a:srgbClr val="B9937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'D8'!$C$26:$J$27</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'D8'!$C$29:$J$29</c:f>
              <c:numCache>
                <c:formatCode>0.00</c:formatCode>
                <c:ptCount val="8"/>
                <c:pt idx="0">
                  <c:v>591.42999999999995</c:v>
                </c:pt>
                <c:pt idx="1">
                  <c:v>577.94999999999993</c:v>
                </c:pt>
                <c:pt idx="2">
                  <c:v>640.99</c:v>
                </c:pt>
                <c:pt idx="3">
                  <c:v>630.15999999999985</c:v>
                </c:pt>
                <c:pt idx="4">
                  <c:v>568.54</c:v>
                </c:pt>
                <c:pt idx="5">
                  <c:v>683.86</c:v>
                </c:pt>
                <c:pt idx="6">
                  <c:v>740.2</c:v>
                </c:pt>
                <c:pt idx="7">
                  <c:v>711.13</c:v>
                </c:pt>
              </c:numCache>
            </c:numRef>
          </c:val>
          <c:extLst>
            <c:ext xmlns:c16="http://schemas.microsoft.com/office/drawing/2014/chart" uri="{C3380CC4-5D6E-409C-BE32-E72D297353CC}">
              <c16:uniqueId val="{00000001-00FC-4811-841C-BBC74812F9F2}"/>
            </c:ext>
          </c:extLst>
        </c:ser>
        <c:ser>
          <c:idx val="2"/>
          <c:order val="2"/>
          <c:tx>
            <c:strRef>
              <c:f>'D8'!$B$30</c:f>
              <c:strCache>
                <c:ptCount val="1"/>
                <c:pt idx="0">
                  <c:v>Import</c:v>
                </c:pt>
              </c:strCache>
            </c:strRef>
          </c:tx>
          <c:spPr>
            <a:solidFill>
              <a:srgbClr val="D9D9D9"/>
            </a:solidFill>
            <a:ln>
              <a:noFill/>
            </a:ln>
            <a:effectLst/>
          </c:spPr>
          <c:invertIfNegative val="0"/>
          <c:dLbls>
            <c:dLbl>
              <c:idx val="3"/>
              <c:layout>
                <c:manualLayout>
                  <c:x val="5.1612903225807085E-3"/>
                  <c:y val="-2.3598820058997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53-4851-9B33-E67F78F6F968}"/>
                </c:ext>
              </c:extLst>
            </c:dLbl>
            <c:dLbl>
              <c:idx val="4"/>
              <c:layout>
                <c:manualLayout>
                  <c:x val="1.5483870967741935E-2"/>
                  <c:y val="1.17994100294984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53-4851-9B33-E67F78F6F96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'D8'!$C$26:$J$27</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'D8'!$C$30:$J$30</c:f>
              <c:numCache>
                <c:formatCode>0.00</c:formatCode>
                <c:ptCount val="8"/>
                <c:pt idx="0">
                  <c:v>320.95</c:v>
                </c:pt>
                <c:pt idx="1">
                  <c:v>386.74999999999989</c:v>
                </c:pt>
                <c:pt idx="2">
                  <c:v>458.6699999999999</c:v>
                </c:pt>
                <c:pt idx="3">
                  <c:v>379.26</c:v>
                </c:pt>
                <c:pt idx="4">
                  <c:v>358.19000000000005</c:v>
                </c:pt>
                <c:pt idx="5">
                  <c:v>444.08000000000004</c:v>
                </c:pt>
                <c:pt idx="6">
                  <c:v>508.56</c:v>
                </c:pt>
                <c:pt idx="7">
                  <c:v>474.1</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'D8'!$B$28</c:f>
              <c:strCache>
                <c:ptCount val="1"/>
                <c:pt idx="0">
                  <c:v>Sold </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'D8'!$C$26:$J$27</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'D8'!$C$28:$J$28</c:f>
              <c:numCache>
                <c:formatCode>0.00</c:formatCode>
                <c:ptCount val="8"/>
                <c:pt idx="0">
                  <c:v>270.47999999999996</c:v>
                </c:pt>
                <c:pt idx="1">
                  <c:v>191.20000000000005</c:v>
                </c:pt>
                <c:pt idx="2">
                  <c:v>182.32000000000011</c:v>
                </c:pt>
                <c:pt idx="3">
                  <c:v>250.89999999999986</c:v>
                </c:pt>
                <c:pt idx="4">
                  <c:v>210.34999999999991</c:v>
                </c:pt>
                <c:pt idx="5">
                  <c:v>239.77999999999997</c:v>
                </c:pt>
                <c:pt idx="6">
                  <c:v>231.64000000000004</c:v>
                </c:pt>
                <c:pt idx="7">
                  <c:v>237.02999999999997</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'D8'!$B$31</c:f>
              <c:strCache>
                <c:ptCount val="1"/>
                <c:pt idx="0">
                  <c:v>Sold / PIB (scala din dreapta)</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dLbl>
              <c:idx val="4"/>
              <c:layout>
                <c:manualLayout>
                  <c:x val="-3.5556955380577425E-2"/>
                  <c:y val="4.7935335516688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53-4851-9B33-E67F78F6F968}"/>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'D8'!$C$26:$J$27</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'D8'!$C$31:$J$31</c:f>
              <c:numCache>
                <c:formatCode>0.0</c:formatCode>
                <c:ptCount val="8"/>
                <c:pt idx="0">
                  <c:v>7.8695015240149502</c:v>
                </c:pt>
                <c:pt idx="1">
                  <c:v>4.8159375461277731</c:v>
                </c:pt>
                <c:pt idx="2">
                  <c:v>4.0424207913691506</c:v>
                </c:pt>
                <c:pt idx="3">
                  <c:v>5.3837764667806605</c:v>
                </c:pt>
                <c:pt idx="4">
                  <c:v>5.4743290791363908</c:v>
                </c:pt>
                <c:pt idx="5">
                  <c:v>5.6362991013607697</c:v>
                </c:pt>
                <c:pt idx="6">
                  <c:v>4.4428418537030714</c:v>
                </c:pt>
                <c:pt idx="7">
                  <c:v>4.8474672632864122</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c:rich>
          </c:tx>
          <c:layout>
            <c:manualLayout>
              <c:xMode val="edge"/>
              <c:yMode val="edge"/>
              <c:x val="3.9610532554398455E-3"/>
              <c:y val="0.3216674021941947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2.8727489063867021E-2"/>
          <c:y val="0.89732252494986797"/>
          <c:w val="0.96942320209973754"/>
          <c:h val="8.692696598765861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855906946493582E-2"/>
          <c:y val="5.4110210129127846E-2"/>
          <c:w val="0.87056771502793207"/>
          <c:h val="0.71210577199446057"/>
        </c:manualLayout>
      </c:layout>
      <c:barChart>
        <c:barDir val="col"/>
        <c:grouping val="stacked"/>
        <c:varyColors val="0"/>
        <c:ser>
          <c:idx val="3"/>
          <c:order val="0"/>
          <c:tx>
            <c:strRef>
              <c:f>'D10'!$B$40</c:f>
              <c:strCache>
                <c:ptCount val="1"/>
                <c:pt idx="0">
                  <c:v>Alte venituri primare, net</c:v>
                </c:pt>
              </c:strCache>
            </c:strRef>
          </c:tx>
          <c:spPr>
            <a:solidFill>
              <a:schemeClr val="tx1"/>
            </a:solidFill>
            <a:ln>
              <a:noFill/>
            </a:ln>
            <a:effectLst/>
          </c:spPr>
          <c:invertIfNegative val="0"/>
          <c:cat>
            <c:multiLvlStrRef>
              <c:f>'D10'!$C$35:$J$36</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'D10'!$C$40:$J$40</c:f>
              <c:numCache>
                <c:formatCode>#,##0.00</c:formatCode>
                <c:ptCount val="8"/>
                <c:pt idx="0">
                  <c:v>-0.40999999999999992</c:v>
                </c:pt>
                <c:pt idx="1">
                  <c:v>-1.72</c:v>
                </c:pt>
                <c:pt idx="2">
                  <c:v>3.7199999999999998</c:v>
                </c:pt>
                <c:pt idx="3">
                  <c:v>1.77</c:v>
                </c:pt>
                <c:pt idx="4">
                  <c:v>0.98</c:v>
                </c:pt>
                <c:pt idx="5">
                  <c:v>1.05</c:v>
                </c:pt>
                <c:pt idx="6">
                  <c:v>3.0000000000000027E-2</c:v>
                </c:pt>
                <c:pt idx="7">
                  <c:v>0.83000000000000007</c:v>
                </c:pt>
              </c:numCache>
            </c:numRef>
          </c:val>
          <c:extLst>
            <c:ext xmlns:c16="http://schemas.microsoft.com/office/drawing/2014/chart" uri="{C3380CC4-5D6E-409C-BE32-E72D297353CC}">
              <c16:uniqueId val="{00000000-A525-4E17-95CE-0B8A8B398CB9}"/>
            </c:ext>
          </c:extLst>
        </c:ser>
        <c:ser>
          <c:idx val="2"/>
          <c:order val="1"/>
          <c:tx>
            <c:strRef>
              <c:f>'D10'!$B$39</c:f>
              <c:strCache>
                <c:ptCount val="1"/>
                <c:pt idx="0">
                  <c:v>Venituri din investiţii, net</c:v>
                </c:pt>
              </c:strCache>
            </c:strRef>
          </c:tx>
          <c:spPr>
            <a:solidFill>
              <a:srgbClr val="AC8160"/>
            </a:solidFill>
            <a:ln>
              <a:noFill/>
            </a:ln>
            <a:effectLst/>
          </c:spPr>
          <c:invertIfNegative val="0"/>
          <c:cat>
            <c:multiLvlStrRef>
              <c:f>'D10'!$C$35:$J$36</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'D10'!$C$39:$J$39</c:f>
              <c:numCache>
                <c:formatCode>#,##0.00</c:formatCode>
                <c:ptCount val="8"/>
                <c:pt idx="0">
                  <c:v>-115.46000000000001</c:v>
                </c:pt>
                <c:pt idx="1">
                  <c:v>-123.83</c:v>
                </c:pt>
                <c:pt idx="2">
                  <c:v>-161.49000000000004</c:v>
                </c:pt>
                <c:pt idx="3">
                  <c:v>-108.87</c:v>
                </c:pt>
                <c:pt idx="4">
                  <c:v>-92.990000000000009</c:v>
                </c:pt>
                <c:pt idx="5">
                  <c:v>-174.89000000000001</c:v>
                </c:pt>
                <c:pt idx="6">
                  <c:v>-196.5</c:v>
                </c:pt>
                <c:pt idx="7">
                  <c:v>-153.32999999999998</c:v>
                </c:pt>
              </c:numCache>
            </c:numRef>
          </c:val>
          <c:extLst>
            <c:ext xmlns:c16="http://schemas.microsoft.com/office/drawing/2014/chart" uri="{C3380CC4-5D6E-409C-BE32-E72D297353CC}">
              <c16:uniqueId val="{00000001-A525-4E17-95CE-0B8A8B398CB9}"/>
            </c:ext>
          </c:extLst>
        </c:ser>
        <c:ser>
          <c:idx val="1"/>
          <c:order val="2"/>
          <c:tx>
            <c:strRef>
              <c:f>'D10'!$B$38</c:f>
              <c:strCache>
                <c:ptCount val="1"/>
                <c:pt idx="0">
                  <c:v>Remunerarea salariaților, net   </c:v>
                </c:pt>
              </c:strCache>
            </c:strRef>
          </c:tx>
          <c:spPr>
            <a:solidFill>
              <a:srgbClr val="D9D9D9"/>
            </a:solidFill>
            <a:ln>
              <a:noFill/>
            </a:ln>
            <a:effectLst/>
          </c:spPr>
          <c:invertIfNegative val="0"/>
          <c:cat>
            <c:multiLvlStrRef>
              <c:f>'D10'!$C$35:$J$36</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'D10'!$C$38:$J$38</c:f>
              <c:numCache>
                <c:formatCode>#,##0.00</c:formatCode>
                <c:ptCount val="8"/>
                <c:pt idx="0">
                  <c:v>183.99</c:v>
                </c:pt>
                <c:pt idx="1">
                  <c:v>194</c:v>
                </c:pt>
                <c:pt idx="2">
                  <c:v>199.36</c:v>
                </c:pt>
                <c:pt idx="3">
                  <c:v>195.69</c:v>
                </c:pt>
                <c:pt idx="4">
                  <c:v>167.5</c:v>
                </c:pt>
                <c:pt idx="5">
                  <c:v>216.20999999999998</c:v>
                </c:pt>
                <c:pt idx="6">
                  <c:v>199.58</c:v>
                </c:pt>
                <c:pt idx="7">
                  <c:v>189.45999999999998</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'D10'!$B$41</c:f>
              <c:strCache>
                <c:ptCount val="1"/>
                <c:pt idx="0">
                  <c:v>Sold</c:v>
                </c:pt>
              </c:strCache>
            </c:strRef>
          </c:tx>
          <c:spPr>
            <a:ln w="22225" cap="rnd" cmpd="sng">
              <a:solidFill>
                <a:schemeClr val="bg1">
                  <a:lumMod val="75000"/>
                </a:schemeClr>
              </a:solidFill>
              <a:round/>
            </a:ln>
            <a:effectLst/>
          </c:spPr>
          <c:marker>
            <c:symbol val="triangle"/>
            <c:size val="10"/>
            <c:spPr>
              <a:solidFill>
                <a:schemeClr val="bg1">
                  <a:lumMod val="65000"/>
                </a:schemeClr>
              </a:solidFill>
              <a:ln w="9525">
                <a:solidFill>
                  <a:schemeClr val="bg1"/>
                </a:solidFill>
              </a:ln>
              <a:effectLst/>
            </c:spPr>
          </c:marker>
          <c:dLbls>
            <c:spPr>
              <a:noFill/>
              <a:ln>
                <a:solidFill>
                  <a:srgbClr val="000000"/>
                </a:solid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'D10'!$C$41:$J$41</c:f>
              <c:numCache>
                <c:formatCode>#,##0.00</c:formatCode>
                <c:ptCount val="8"/>
                <c:pt idx="0">
                  <c:v>68.12</c:v>
                </c:pt>
                <c:pt idx="1">
                  <c:v>68.450000000000017</c:v>
                </c:pt>
                <c:pt idx="2">
                  <c:v>41.589999999999947</c:v>
                </c:pt>
                <c:pt idx="3">
                  <c:v>88.589999999999975</c:v>
                </c:pt>
                <c:pt idx="4">
                  <c:v>75.489999999999981</c:v>
                </c:pt>
                <c:pt idx="5">
                  <c:v>42.369999999999891</c:v>
                </c:pt>
                <c:pt idx="6">
                  <c:v>3.1099999999999568</c:v>
                </c:pt>
                <c:pt idx="7">
                  <c:v>36.959999999999951</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'D10'!$B$37</c:f>
              <c:strCache>
                <c:ptCount val="1"/>
                <c:pt idx="0">
                  <c:v>Sold / PIB (scala din dreapta)</c:v>
                </c:pt>
              </c:strCache>
            </c:strRef>
          </c:tx>
          <c:spPr>
            <a:ln w="34925" cap="rnd">
              <a:solidFill>
                <a:schemeClr val="tx1">
                  <a:lumMod val="75000"/>
                  <a:lumOff val="25000"/>
                </a:schemeClr>
              </a:solidFill>
              <a:round/>
            </a:ln>
            <a:effectLst/>
          </c:spPr>
          <c:marker>
            <c:symbol val="circle"/>
            <c:size val="10"/>
            <c:spPr>
              <a:solidFill>
                <a:srgbClr val="6C4726"/>
              </a:solidFill>
              <a:ln w="9525">
                <a:solidFill>
                  <a:schemeClr val="bg1"/>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'D10'!$C$37:$J$37</c:f>
              <c:numCache>
                <c:formatCode>0.0%</c:formatCode>
                <c:ptCount val="8"/>
                <c:pt idx="0">
                  <c:v>1.9800000000000002E-2</c:v>
                </c:pt>
                <c:pt idx="1">
                  <c:v>1.72E-2</c:v>
                </c:pt>
                <c:pt idx="2">
                  <c:v>9.1999999999999998E-3</c:v>
                </c:pt>
                <c:pt idx="3">
                  <c:v>1.9E-2</c:v>
                </c:pt>
                <c:pt idx="4">
                  <c:v>0.02</c:v>
                </c:pt>
                <c:pt idx="5">
                  <c:v>0.01</c:v>
                </c:pt>
                <c:pt idx="6">
                  <c:v>1E-3</c:v>
                </c:pt>
                <c:pt idx="7">
                  <c:v>8.0000000000000002E-3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a:p>
                <a:pPr>
                  <a:defRPr/>
                </a:pPr>
                <a:endParaRPr lang="ro-MD"/>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69186864"/>
        <c:crosses val="autoZero"/>
        <c:crossBetween val="between"/>
        <c:majorUnit val="100"/>
      </c:valAx>
      <c:valAx>
        <c:axId val="664670296"/>
        <c:scaling>
          <c:orientation val="minMax"/>
          <c:max val="4.0000000000000008E-2"/>
          <c:min val="-4.0000000000000008E-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664672264"/>
        <c:crosses val="max"/>
        <c:crossBetween val="between"/>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2.9432461845287982E-2"/>
          <c:y val="0.88403873033063851"/>
          <c:w val="0.92100386630993936"/>
          <c:h val="9.901222665152849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560396804275694E-2"/>
          <c:y val="4.6697689499997808E-2"/>
          <c:w val="0.85907035915967334"/>
          <c:h val="0.60158663389113087"/>
        </c:manualLayout>
      </c:layout>
      <c:barChart>
        <c:barDir val="col"/>
        <c:grouping val="stacked"/>
        <c:varyColors val="0"/>
        <c:ser>
          <c:idx val="4"/>
          <c:order val="1"/>
          <c:tx>
            <c:strRef>
              <c:f>'D11'!$B$62</c:f>
              <c:strCache>
                <c:ptCount val="1"/>
                <c:pt idx="0">
                  <c:v>Alte venituri secundare, net</c:v>
                </c:pt>
              </c:strCache>
            </c:strRef>
          </c:tx>
          <c:spPr>
            <a:solidFill>
              <a:srgbClr val="87643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'D11'!$C$57:$J$58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'D11'!$C$62:$J$62</c:f>
              <c:numCache>
                <c:formatCode>#,##0.00</c:formatCode>
                <c:ptCount val="8"/>
                <c:pt idx="0">
                  <c:v>111.97000000000003</c:v>
                </c:pt>
                <c:pt idx="1">
                  <c:v>115.30999999999995</c:v>
                </c:pt>
                <c:pt idx="2">
                  <c:v>123.30999999999997</c:v>
                </c:pt>
                <c:pt idx="3">
                  <c:v>125.5</c:v>
                </c:pt>
                <c:pt idx="4">
                  <c:v>121.10000000000008</c:v>
                </c:pt>
                <c:pt idx="5">
                  <c:v>146.29999999999995</c:v>
                </c:pt>
                <c:pt idx="6">
                  <c:v>167.45000000000005</c:v>
                </c:pt>
                <c:pt idx="7">
                  <c:v>141.09999999999991</c:v>
                </c:pt>
              </c:numCache>
            </c:numRef>
          </c:val>
          <c:extLst>
            <c:ext xmlns:c16="http://schemas.microsoft.com/office/drawing/2014/chart" uri="{C3380CC4-5D6E-409C-BE32-E72D297353CC}">
              <c16:uniqueId val="{0000000D-9CA9-4770-A7E8-EDB235973460}"/>
            </c:ext>
          </c:extLst>
        </c:ser>
        <c:ser>
          <c:idx val="1"/>
          <c:order val="3"/>
          <c:tx>
            <c:strRef>
              <c:f>'D11'!$B$61</c:f>
              <c:strCache>
                <c:ptCount val="1"/>
                <c:pt idx="0">
                  <c:v>Transferuri personale, net</c:v>
                </c:pt>
              </c:strCache>
            </c:strRef>
          </c:tx>
          <c:spPr>
            <a:solidFill>
              <a:srgbClr val="BB946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'D11'!$C$57:$J$58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'D11'!$C$61:$J$61</c:f>
              <c:numCache>
                <c:formatCode>#,##0.00</c:formatCode>
                <c:ptCount val="8"/>
                <c:pt idx="0">
                  <c:v>196.46999999999997</c:v>
                </c:pt>
                <c:pt idx="1">
                  <c:v>219.86</c:v>
                </c:pt>
                <c:pt idx="2">
                  <c:v>194.58</c:v>
                </c:pt>
                <c:pt idx="3">
                  <c:v>177.43</c:v>
                </c:pt>
                <c:pt idx="4">
                  <c:v>157.63999999999999</c:v>
                </c:pt>
                <c:pt idx="5">
                  <c:v>154.64999999999998</c:v>
                </c:pt>
                <c:pt idx="6">
                  <c:v>155.97000000000003</c:v>
                </c:pt>
                <c:pt idx="7">
                  <c:v>164.25</c:v>
                </c:pt>
              </c:numCache>
            </c:numRef>
          </c:val>
          <c:extLst>
            <c:ext xmlns:c16="http://schemas.microsoft.com/office/drawing/2014/chart" uri="{C3380CC4-5D6E-409C-BE32-E72D297353CC}">
              <c16:uniqueId val="{0000000C-9CA9-4770-A7E8-EDB235973460}"/>
            </c:ext>
          </c:extLst>
        </c:ser>
        <c:ser>
          <c:idx val="2"/>
          <c:order val="4"/>
          <c:tx>
            <c:strRef>
              <c:f>'D11'!$B$60</c:f>
              <c:strCache>
                <c:ptCount val="1"/>
                <c:pt idx="0">
                  <c:v>Cooperarea internațională curentă, net</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'D11'!$C$57:$J$58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'D11'!$C$60:$J$60</c:f>
              <c:numCache>
                <c:formatCode>#,##0.00</c:formatCode>
                <c:ptCount val="8"/>
                <c:pt idx="0">
                  <c:v>91.13</c:v>
                </c:pt>
                <c:pt idx="1">
                  <c:v>76.849999999999994</c:v>
                </c:pt>
                <c:pt idx="2">
                  <c:v>198.61999999999998</c:v>
                </c:pt>
                <c:pt idx="3">
                  <c:v>183.18</c:v>
                </c:pt>
                <c:pt idx="4">
                  <c:v>72.490000000000009</c:v>
                </c:pt>
                <c:pt idx="5">
                  <c:v>79.359999999999985</c:v>
                </c:pt>
                <c:pt idx="6">
                  <c:v>162.91</c:v>
                </c:pt>
                <c:pt idx="7">
                  <c:v>102.97</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15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'D11'!$B$59</c15:sqref>
                        </c15:formulaRef>
                      </c:ext>
                    </c:extLst>
                    <c:strCache>
                      <c:ptCount val="1"/>
                      <c:pt idx="0">
                        <c:v>Sold</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'D11'!$C$57:$J$58</c15:sqref>
                        </c15:formulaRef>
                      </c:ext>
                    </c:extLst>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extLst>
                      <c:ext uri="{02D57815-91ED-43cb-92C2-25804820EDAC}">
                        <c15:formulaRef>
                          <c15:sqref>'D11'!$C$59:$J$59</c15:sqref>
                        </c15:formulaRef>
                      </c:ext>
                    </c:extLst>
                    <c:numCache>
                      <c:formatCode>#,##0.00</c:formatCode>
                      <c:ptCount val="8"/>
                      <c:pt idx="0">
                        <c:v>399.57</c:v>
                      </c:pt>
                      <c:pt idx="1">
                        <c:v>412.02</c:v>
                      </c:pt>
                      <c:pt idx="2">
                        <c:v>516.51</c:v>
                      </c:pt>
                      <c:pt idx="3">
                        <c:v>486.11</c:v>
                      </c:pt>
                      <c:pt idx="4">
                        <c:v>351.23000000000008</c:v>
                      </c:pt>
                      <c:pt idx="5">
                        <c:v>380.30999999999995</c:v>
                      </c:pt>
                      <c:pt idx="6">
                        <c:v>486.33000000000004</c:v>
                      </c:pt>
                      <c:pt idx="7">
                        <c:v>408.31999999999994</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'D11'!$B$63</c:f>
              <c:strCache>
                <c:ptCount val="1"/>
                <c:pt idx="0">
                  <c:v>Sold / PIB (%, scala din dreapta)</c:v>
                </c:pt>
              </c:strCache>
            </c:strRef>
          </c:tx>
          <c:spPr>
            <a:ln w="28575" cap="rnd">
              <a:solidFill>
                <a:sysClr val="window" lastClr="FFFFFF">
                  <a:lumMod val="50000"/>
                </a:sysClr>
              </a:solidFill>
              <a:round/>
            </a:ln>
            <a:effectLst/>
          </c:spPr>
          <c:marker>
            <c:symbol val="circle"/>
            <c:size val="6"/>
            <c:spPr>
              <a:solidFill>
                <a:sysClr val="window" lastClr="FFFFFF">
                  <a:lumMod val="50000"/>
                </a:sysClr>
              </a:solidFill>
              <a:ln w="9525">
                <a:solidFill>
                  <a:sysClr val="window" lastClr="FFFFFF"/>
                </a:solidFill>
              </a:ln>
              <a:effectLst/>
            </c:spPr>
          </c:marker>
          <c:dLbls>
            <c:spPr>
              <a:solidFill>
                <a:srgbClr val="F2F2F2"/>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'D11'!$C$57:$J$58</c:f>
              <c:multiLvlStrCache>
                <c:ptCount val="8"/>
                <c:lvl>
                  <c:pt idx="0">
                    <c:v>I</c:v>
                  </c:pt>
                  <c:pt idx="1">
                    <c:v>II</c:v>
                  </c:pt>
                  <c:pt idx="2">
                    <c:v>III</c:v>
                  </c:pt>
                  <c:pt idx="3">
                    <c:v>IV</c:v>
                  </c:pt>
                  <c:pt idx="4">
                    <c:v>I*</c:v>
                  </c:pt>
                  <c:pt idx="5">
                    <c:v>II*</c:v>
                  </c:pt>
                  <c:pt idx="6">
                    <c:v>III*</c:v>
                  </c:pt>
                  <c:pt idx="7">
                    <c:v>IV</c:v>
                  </c:pt>
                </c:lvl>
                <c:lvl>
                  <c:pt idx="0">
                    <c:v>2023</c:v>
                  </c:pt>
                  <c:pt idx="4">
                    <c:v>2024</c:v>
                  </c:pt>
                </c:lvl>
              </c:multiLvlStrCache>
            </c:multiLvlStrRef>
          </c:cat>
          <c:val>
            <c:numRef>
              <c:f>'D11'!$C$63:$J$63</c:f>
              <c:numCache>
                <c:formatCode>0.0</c:formatCode>
                <c:ptCount val="8"/>
                <c:pt idx="0">
                  <c:v>11.625308765896532</c:v>
                </c:pt>
                <c:pt idx="1">
                  <c:v>10.377945417679433</c:v>
                </c:pt>
                <c:pt idx="2">
                  <c:v>11.45212134132338</c:v>
                </c:pt>
                <c:pt idx="3">
                  <c:v>10.43046342619564</c:v>
                </c:pt>
                <c:pt idx="4">
                  <c:v>9.1407085280325724</c:v>
                </c:pt>
                <c:pt idx="5">
                  <c:v>8.939617651888959</c:v>
                </c:pt>
                <c:pt idx="6">
                  <c:v>9.3277807093615461</c:v>
                </c:pt>
                <c:pt idx="7">
                  <c:v>8.3505030770706004</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r>
                  <a:rPr lang="en-US" sz="900">
                    <a:latin typeface="Cambria" panose="02040503050406030204" pitchFamily="18" charset="0"/>
                    <a:ea typeface="Cambria" panose="02040503050406030204" pitchFamily="18" charset="0"/>
                  </a:rPr>
                  <a:t>mil. USD</a:t>
                </a:r>
                <a:endParaRPr lang="ro-MD" sz="900">
                  <a:latin typeface="Cambria" panose="02040503050406030204" pitchFamily="18" charset="0"/>
                  <a:ea typeface="Cambria" panose="02040503050406030204" pitchFamily="18" charset="0"/>
                </a:endParaRPr>
              </a:p>
            </c:rich>
          </c:tx>
          <c:layout>
            <c:manualLayout>
              <c:xMode val="edge"/>
              <c:yMode val="edge"/>
              <c:x val="8.0900753918647546E-3"/>
              <c:y val="0.262666123328907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crossAx val="469186864"/>
        <c:crosses val="autoZero"/>
        <c:crossBetween val="between"/>
        <c:majorUnit val="100"/>
      </c:valAx>
      <c:valAx>
        <c:axId val="664670296"/>
        <c:scaling>
          <c:orientation val="minMax"/>
          <c:max val="45"/>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r>
                  <a:rPr lang="en-US"/>
                  <a:t>%</a:t>
                </a:r>
              </a:p>
            </c:rich>
          </c:tx>
          <c:layout>
            <c:manualLayout>
              <c:xMode val="edge"/>
              <c:yMode val="edge"/>
              <c:x val="0.94898823921519604"/>
              <c:y val="3.4770722911713595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RO"/>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crossAx val="664672264"/>
        <c:crosses val="max"/>
        <c:crossBetween val="between"/>
        <c:majorUnit val="10"/>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11439975231854188"/>
          <c:y val="0.82627739145294643"/>
          <c:w val="0.7343936538134076"/>
          <c:h val="0.1737227249578877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legend>
    <c:plotVisOnly val="1"/>
    <c:dispBlanksAs val="gap"/>
    <c:showDLblsOverMax val="0"/>
  </c:chart>
  <c:spPr>
    <a:solidFill>
      <a:sysClr val="window" lastClr="FFFFFF">
        <a:lumMod val="95000"/>
      </a:sysClr>
    </a:solidFill>
    <a:ln w="6350" cap="flat" cmpd="sng" algn="ctr">
      <a:no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R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withinLinear" id="17">
  <a:schemeClr val="accent4"/>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withinLinear" id="18">
  <a:schemeClr val="accent5"/>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4">
  <a:schemeClr val="accent4"/>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Relationships xmlns="http://schemas.openxmlformats.org/package/2006/relationships"><Relationship Id="rId1" Target="../charts/chart1.xml" Type="http://schemas.openxmlformats.org/officeDocument/2006/relationships/chart"/></Relationships>
</file>

<file path=xl/drawings/_rels/drawing10.xml.rels><?xml version="1.0" encoding="UTF-8" standalone="no"?><Relationships xmlns="http://schemas.openxmlformats.org/package/2006/relationships"><Relationship Id="rId1" Target="../charts/chart7.xml" Type="http://schemas.openxmlformats.org/officeDocument/2006/relationships/chart"/></Relationships>
</file>

<file path=xl/drawings/_rels/drawing12.xml.rels><?xml version="1.0" encoding="UTF-8" standalone="no"?><Relationships xmlns="http://schemas.openxmlformats.org/package/2006/relationships"><Relationship Id="rId1" Target="../media/image5.png" Type="http://schemas.openxmlformats.org/officeDocument/2006/relationships/image"/><Relationship Id="rId2" Target="../media/image6.svg" Type="http://schemas.openxmlformats.org/officeDocument/2006/relationships/image"/></Relationships>
</file>

<file path=xl/drawings/_rels/drawing13.xml.rels><?xml version="1.0" encoding="UTF-8" standalone="no"?><Relationships xmlns="http://schemas.openxmlformats.org/package/2006/relationships"><Relationship Id="rId1" Target="../charts/chart8.xml" Type="http://schemas.openxmlformats.org/officeDocument/2006/relationships/chart"/><Relationship Id="rId2" Target="../media/image7.png" Type="http://schemas.openxmlformats.org/officeDocument/2006/relationships/image"/><Relationship Id="rId3" Target="../media/image8.svg" Type="http://schemas.openxmlformats.org/officeDocument/2006/relationships/image"/><Relationship Id="rId4" Target="../media/image9.png" Type="http://schemas.openxmlformats.org/officeDocument/2006/relationships/image"/><Relationship Id="rId5" Target="../media/image10.svg" Type="http://schemas.openxmlformats.org/officeDocument/2006/relationships/image"/><Relationship Id="rId6" Target="../media/image11.png" Type="http://schemas.openxmlformats.org/officeDocument/2006/relationships/image"/><Relationship Id="rId7" Target="../media/image12.svg" Type="http://schemas.openxmlformats.org/officeDocument/2006/relationships/image"/><Relationship Id="rId8" Target="../media/image13.png" Type="http://schemas.openxmlformats.org/officeDocument/2006/relationships/image"/><Relationship Id="rId9" Target="../media/image14.svg" Type="http://schemas.openxmlformats.org/officeDocument/2006/relationships/image"/></Relationships>
</file>

<file path=xl/drawings/_rels/drawing14.xml.rels><?xml version="1.0" encoding="UTF-8" standalone="no"?><Relationships xmlns="http://schemas.openxmlformats.org/package/2006/relationships"><Relationship Id="rId1" Target="../charts/chart9.xml" Type="http://schemas.openxmlformats.org/officeDocument/2006/relationships/chart"/><Relationship Id="rId2" Target="../media/image15.png" Type="http://schemas.openxmlformats.org/officeDocument/2006/relationships/image"/><Relationship Id="rId3" Target="../media/image16.svg" Type="http://schemas.openxmlformats.org/officeDocument/2006/relationships/image"/><Relationship Id="rId4" Target="../media/image17.png" Type="http://schemas.openxmlformats.org/officeDocument/2006/relationships/image"/><Relationship Id="rId5" Target="../media/image18.svg" Type="http://schemas.openxmlformats.org/officeDocument/2006/relationships/image"/><Relationship Id="rId6" Target="../media/image19.png" Type="http://schemas.openxmlformats.org/officeDocument/2006/relationships/image"/><Relationship Id="rId7" Target="../media/image20.svg" Type="http://schemas.openxmlformats.org/officeDocument/2006/relationships/image"/></Relationships>
</file>

<file path=xl/drawings/_rels/drawing15.xml.rels><?xml version="1.0" encoding="UTF-8" standalone="no"?><Relationships xmlns="http://schemas.openxmlformats.org/package/2006/relationships"><Relationship Id="rId1" Target="../charts/chart10.xml" Type="http://schemas.openxmlformats.org/officeDocument/2006/relationships/chart"/><Relationship Id="rId2" Target="../media/image21.png" Type="http://schemas.openxmlformats.org/officeDocument/2006/relationships/image"/><Relationship Id="rId3" Target="../media/image22.svg" Type="http://schemas.openxmlformats.org/officeDocument/2006/relationships/image"/><Relationship Id="rId4" Target="../media/image23.png" Type="http://schemas.openxmlformats.org/officeDocument/2006/relationships/image"/><Relationship Id="rId5" Target="../media/image24.svg" Type="http://schemas.openxmlformats.org/officeDocument/2006/relationships/image"/><Relationship Id="rId6" Target="../media/image25.png" Type="http://schemas.openxmlformats.org/officeDocument/2006/relationships/image"/><Relationship Id="rId7" Target="../media/image26.svg" Type="http://schemas.openxmlformats.org/officeDocument/2006/relationships/image"/><Relationship Id="rId8" Target="../charts/chart11.xml" Type="http://schemas.openxmlformats.org/officeDocument/2006/relationships/chart"/></Relationships>
</file>

<file path=xl/drawings/_rels/drawing16.xml.rels><?xml version="1.0" encoding="UTF-8" standalone="no"?><Relationships xmlns="http://schemas.openxmlformats.org/package/2006/relationships"><Relationship Id="rId1" Target="../charts/chart12.xml" Type="http://schemas.openxmlformats.org/officeDocument/2006/relationships/chart"/><Relationship Id="rId2" Target="../charts/chart13.xml" Type="http://schemas.openxmlformats.org/officeDocument/2006/relationships/chart"/></Relationships>
</file>

<file path=xl/drawings/_rels/drawing17.xml.rels><?xml version="1.0" encoding="UTF-8" standalone="no"?><Relationships xmlns="http://schemas.openxmlformats.org/package/2006/relationships"><Relationship Id="rId1" Target="../charts/chart14.xml" Type="http://schemas.openxmlformats.org/officeDocument/2006/relationships/chart"/></Relationships>
</file>

<file path=xl/drawings/_rels/drawing19.xml.rels><?xml version="1.0" encoding="UTF-8" standalone="no"?><Relationships xmlns="http://schemas.openxmlformats.org/package/2006/relationships"><Relationship Id="rId1" Target="../charts/chart15.xml" Type="http://schemas.openxmlformats.org/officeDocument/2006/relationships/chart"/><Relationship Id="rId2" Target="../charts/chart16.xml" Type="http://schemas.openxmlformats.org/officeDocument/2006/relationships/chart"/></Relationships>
</file>

<file path=xl/drawings/_rels/drawing20.xml.rels><?xml version="1.0" encoding="UTF-8" standalone="no"?><Relationships xmlns="http://schemas.openxmlformats.org/package/2006/relationships"><Relationship Id="rId1" Target="../charts/chart17.xml" Type="http://schemas.openxmlformats.org/officeDocument/2006/relationships/chart"/></Relationships>
</file>

<file path=xl/drawings/_rels/drawing22.xml.rels><?xml version="1.0" encoding="UTF-8" standalone="no"?><Relationships xmlns="http://schemas.openxmlformats.org/package/2006/relationships"><Relationship Id="rId1" Target="../charts/chart18.xml" Type="http://schemas.openxmlformats.org/officeDocument/2006/relationships/chart"/></Relationships>
</file>

<file path=xl/drawings/_rels/drawing23.xml.rels><?xml version="1.0" encoding="UTF-8" standalone="no"?><Relationships xmlns="http://schemas.openxmlformats.org/package/2006/relationships"><Relationship Id="rId1" Target="../charts/chart19.xml" Type="http://schemas.openxmlformats.org/officeDocument/2006/relationships/chart"/></Relationships>
</file>

<file path=xl/drawings/_rels/drawing24.xml.rels><?xml version="1.0" encoding="UTF-8" standalone="no"?><Relationships xmlns="http://schemas.openxmlformats.org/package/2006/relationships"><Relationship Id="rId1" Target="../charts/chart20.xml" Type="http://schemas.openxmlformats.org/officeDocument/2006/relationships/chart"/></Relationships>
</file>

<file path=xl/drawings/_rels/drawing25.xml.rels><?xml version="1.0" encoding="UTF-8" standalone="no"?><Relationships xmlns="http://schemas.openxmlformats.org/package/2006/relationships"><Relationship Id="rId1" Target="../charts/chart21.xml" Type="http://schemas.openxmlformats.org/officeDocument/2006/relationships/chart"/><Relationship Id="rId2" Target="../charts/chart22.xml" Type="http://schemas.openxmlformats.org/officeDocument/2006/relationships/chart"/></Relationships>
</file>

<file path=xl/drawings/_rels/drawing26.xml.rels><?xml version="1.0" encoding="UTF-8" standalone="no"?><Relationships xmlns="http://schemas.openxmlformats.org/package/2006/relationships"><Relationship Id="rId1" Target="../charts/chart23.xml" Type="http://schemas.openxmlformats.org/officeDocument/2006/relationships/chart"/></Relationships>
</file>

<file path=xl/drawings/_rels/drawing27.xml.rels><?xml version="1.0" encoding="UTF-8" standalone="no"?><Relationships xmlns="http://schemas.openxmlformats.org/package/2006/relationships"><Relationship Id="rId1" Target="../charts/chart24.xml" Type="http://schemas.openxmlformats.org/officeDocument/2006/relationships/chart"/></Relationships>
</file>

<file path=xl/drawings/_rels/drawing28.xml.rels><?xml version="1.0" encoding="UTF-8" standalone="no"?><Relationships xmlns="http://schemas.openxmlformats.org/package/2006/relationships"><Relationship Id="rId1" Target="../charts/chart25.xml" Type="http://schemas.openxmlformats.org/officeDocument/2006/relationships/chart"/><Relationship Id="rId2" Target="../charts/chart26.xml" Type="http://schemas.openxmlformats.org/officeDocument/2006/relationships/chart"/></Relationships>
</file>

<file path=xl/drawings/_rels/drawing29.xml.rels><?xml version="1.0" encoding="UTF-8" standalone="no"?><Relationships xmlns="http://schemas.openxmlformats.org/package/2006/relationships"><Relationship Id="rId1" Target="../charts/chart27.xml" Type="http://schemas.openxmlformats.org/officeDocument/2006/relationships/chart"/></Relationships>
</file>

<file path=xl/drawings/_rels/drawing3.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no"?><Relationships xmlns="http://schemas.openxmlformats.org/package/2006/relationships"><Relationship Id="rId1" Target="../charts/chart28.xml" Type="http://schemas.openxmlformats.org/officeDocument/2006/relationships/chart"/><Relationship Id="rId2" Target="../charts/chart29.xml" Type="http://schemas.openxmlformats.org/officeDocument/2006/relationships/chart"/></Relationships>
</file>

<file path=xl/drawings/_rels/drawing31.xml.rels><?xml version="1.0" encoding="UTF-8" standalone="no"?><Relationships xmlns="http://schemas.openxmlformats.org/package/2006/relationships"><Relationship Id="rId1" Target="../charts/chart30.xml" Type="http://schemas.openxmlformats.org/officeDocument/2006/relationships/chart"/></Relationships>
</file>

<file path=xl/drawings/_rels/drawing32.xml.rels><?xml version="1.0" encoding="UTF-8" standalone="no"?><Relationships xmlns="http://schemas.openxmlformats.org/package/2006/relationships"><Relationship Id="rId1" Target="../charts/chart31.xml" Type="http://schemas.openxmlformats.org/officeDocument/2006/relationships/chart"/></Relationships>
</file>

<file path=xl/drawings/_rels/drawing4.xml.rels><?xml version="1.0" encoding="UTF-8" standalone="no"?><Relationships xmlns="http://schemas.openxmlformats.org/package/2006/relationships"><Relationship Id="rId1" Target="../charts/chart4.xml" Type="http://schemas.openxmlformats.org/officeDocument/2006/relationships/chart"/></Relationships>
</file>

<file path=xl/drawings/_rels/drawing5.xml.rels><?xml version="1.0" encoding="UTF-8" standalone="no"?><Relationships xmlns="http://schemas.openxmlformats.org/package/2006/relationships"><Relationship Id="rId1" Target="../charts/chart5.xml" Type="http://schemas.openxmlformats.org/officeDocument/2006/relationships/chart"/></Relationships>
</file>

<file path=xl/drawings/_rels/drawing7.xml.rels><?xml version="1.0" encoding="UTF-8" standalone="no"?><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_rels/drawing8.xml.rels><?xml version="1.0" encoding="UTF-8" standalone="no"?><Relationships xmlns="http://schemas.openxmlformats.org/package/2006/relationships"><Relationship Id="rId1" Target="../media/image3.png" Type="http://schemas.openxmlformats.org/officeDocument/2006/relationships/image"/><Relationship Id="rId2" Target="../media/image4.svg" Type="http://schemas.openxmlformats.org/officeDocument/2006/relationships/image"/></Relationships>
</file>

<file path=xl/drawings/_rels/drawing9.xml.rels><?xml version="1.0" encoding="UTF-8" standalone="no"?><Relationships xmlns="http://schemas.openxmlformats.org/package/2006/relationships"><Relationship Id="rId1" Target="../charts/chart6.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9</xdr:col>
      <xdr:colOff>771524</xdr:colOff>
      <xdr:row>29</xdr:row>
      <xdr:rowOff>117872</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1</xdr:col>
      <xdr:colOff>0</xdr:colOff>
      <xdr:row>4</xdr:row>
      <xdr:rowOff>180974</xdr:rowOff>
    </xdr:from>
    <xdr:to>
      <xdr:col>7</xdr:col>
      <xdr:colOff>9525</xdr:colOff>
      <xdr:row>30</xdr:row>
      <xdr:rowOff>57149</xdr:rowOff>
    </xdr:to>
    <xdr:pic>
      <xdr:nvPicPr>
        <xdr:cNvPr id="4" name="Graphic 3">
          <a:extLst>
            <a:ext uri="{FF2B5EF4-FFF2-40B4-BE49-F238E27FC236}">
              <a16:creationId xmlns:a16="http://schemas.microsoft.com/office/drawing/2014/main" id="{881E40F0-62D2-C3B8-2CE5-903759A7A17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742949"/>
          <a:ext cx="7505700" cy="4581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29158</xdr:rowOff>
    </xdr:from>
    <xdr:to>
      <xdr:col>10</xdr:col>
      <xdr:colOff>19049</xdr:colOff>
      <xdr:row>25</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38099</xdr:colOff>
      <xdr:row>26</xdr:row>
      <xdr:rowOff>0</xdr:rowOff>
    </xdr:from>
    <xdr:to>
      <xdr:col>3</xdr:col>
      <xdr:colOff>400049</xdr:colOff>
      <xdr:row>32</xdr:row>
      <xdr:rowOff>28575</xdr:rowOff>
    </xdr:to>
    <xdr:pic>
      <xdr:nvPicPr>
        <xdr:cNvPr id="16" name="Graphic 15">
          <a:extLst>
            <a:ext uri="{FF2B5EF4-FFF2-40B4-BE49-F238E27FC236}">
              <a16:creationId xmlns:a16="http://schemas.microsoft.com/office/drawing/2014/main" id="{00000000-0008-0000-1200-000010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19099" y="6562725"/>
          <a:ext cx="3990975" cy="2085975"/>
        </a:xfrm>
        <a:prstGeom prst="rect">
          <a:avLst/>
        </a:prstGeom>
      </xdr:spPr>
    </xdr:pic>
    <xdr:clientData/>
  </xdr:twoCellAnchor>
  <xdr:twoCellAnchor editAs="oneCell">
    <xdr:from>
      <xdr:col>2</xdr:col>
      <xdr:colOff>180975</xdr:colOff>
      <xdr:row>26</xdr:row>
      <xdr:rowOff>114300</xdr:rowOff>
    </xdr:from>
    <xdr:to>
      <xdr:col>3</xdr:col>
      <xdr:colOff>276225</xdr:colOff>
      <xdr:row>30</xdr:row>
      <xdr:rowOff>47625</xdr:rowOff>
    </xdr:to>
    <xdr:pic>
      <xdr:nvPicPr>
        <xdr:cNvPr id="18" name="Graphic 17">
          <a:extLst>
            <a:ext uri="{FF2B5EF4-FFF2-40B4-BE49-F238E27FC236}">
              <a16:creationId xmlns:a16="http://schemas.microsoft.com/office/drawing/2014/main" id="{00000000-0008-0000-1200-000012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581400" y="6696075"/>
          <a:ext cx="704850" cy="1304925"/>
        </a:xfrm>
        <a:prstGeom prst="rect">
          <a:avLst/>
        </a:prstGeom>
      </xdr:spPr>
    </xdr:pic>
    <xdr:clientData/>
  </xdr:twoCellAnchor>
  <xdr:twoCellAnchor editAs="oneCell">
    <xdr:from>
      <xdr:col>3</xdr:col>
      <xdr:colOff>304800</xdr:colOff>
      <xdr:row>26</xdr:row>
      <xdr:rowOff>0</xdr:rowOff>
    </xdr:from>
    <xdr:to>
      <xdr:col>9</xdr:col>
      <xdr:colOff>552450</xdr:colOff>
      <xdr:row>31</xdr:row>
      <xdr:rowOff>304800</xdr:rowOff>
    </xdr:to>
    <xdr:pic>
      <xdr:nvPicPr>
        <xdr:cNvPr id="19" name="Graphic 18">
          <a:extLst>
            <a:ext uri="{FF2B5EF4-FFF2-40B4-BE49-F238E27FC236}">
              <a16:creationId xmlns:a16="http://schemas.microsoft.com/office/drawing/2014/main" id="{00000000-0008-0000-1200-000013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314825" y="6581775"/>
          <a:ext cx="3905250" cy="2019300"/>
        </a:xfrm>
        <a:prstGeom prst="rect">
          <a:avLst/>
        </a:prstGeom>
      </xdr:spPr>
    </xdr:pic>
    <xdr:clientData/>
  </xdr:twoCellAnchor>
  <xdr:twoCellAnchor editAs="oneCell">
    <xdr:from>
      <xdr:col>4</xdr:col>
      <xdr:colOff>523875</xdr:colOff>
      <xdr:row>27</xdr:row>
      <xdr:rowOff>9525</xdr:rowOff>
    </xdr:from>
    <xdr:to>
      <xdr:col>7</xdr:col>
      <xdr:colOff>419100</xdr:colOff>
      <xdr:row>29</xdr:row>
      <xdr:rowOff>304800</xdr:rowOff>
    </xdr:to>
    <xdr:pic>
      <xdr:nvPicPr>
        <xdr:cNvPr id="20" name="Graphic 19">
          <a:extLst>
            <a:ext uri="{FF2B5EF4-FFF2-40B4-BE49-F238E27FC236}">
              <a16:creationId xmlns:a16="http://schemas.microsoft.com/office/drawing/2014/main" id="{00000000-0008-0000-1200-000014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143500" y="6934200"/>
          <a:ext cx="1724025" cy="9810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38099</xdr:rowOff>
    </xdr:from>
    <xdr:to>
      <xdr:col>10</xdr:col>
      <xdr:colOff>9525</xdr:colOff>
      <xdr:row>25</xdr:row>
      <xdr:rowOff>123824</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47</xdr:row>
      <xdr:rowOff>0</xdr:rowOff>
    </xdr:from>
    <xdr:to>
      <xdr:col>9</xdr:col>
      <xdr:colOff>552451</xdr:colOff>
      <xdr:row>51</xdr:row>
      <xdr:rowOff>104775</xdr:rowOff>
    </xdr:to>
    <xdr:pic>
      <xdr:nvPicPr>
        <xdr:cNvPr id="15" name="Graphic 14">
          <a:extLst>
            <a:ext uri="{FF2B5EF4-FFF2-40B4-BE49-F238E27FC236}">
              <a16:creationId xmlns:a16="http://schemas.microsoft.com/office/drawing/2014/main" id="{00000000-0008-0000-1300-00000F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000" y="6400800"/>
          <a:ext cx="8143876" cy="638175"/>
        </a:xfrm>
        <a:prstGeom prst="rect">
          <a:avLst/>
        </a:prstGeom>
      </xdr:spPr>
    </xdr:pic>
    <xdr:clientData/>
  </xdr:twoCellAnchor>
  <xdr:twoCellAnchor editAs="oneCell">
    <xdr:from>
      <xdr:col>1</xdr:col>
      <xdr:colOff>0</xdr:colOff>
      <xdr:row>27</xdr:row>
      <xdr:rowOff>161924</xdr:rowOff>
    </xdr:from>
    <xdr:to>
      <xdr:col>3</xdr:col>
      <xdr:colOff>142875</xdr:colOff>
      <xdr:row>45</xdr:row>
      <xdr:rowOff>85725</xdr:rowOff>
    </xdr:to>
    <xdr:pic>
      <xdr:nvPicPr>
        <xdr:cNvPr id="2" name="Graphic 1">
          <a:extLst>
            <a:ext uri="{FF2B5EF4-FFF2-40B4-BE49-F238E27FC236}">
              <a16:creationId xmlns:a16="http://schemas.microsoft.com/office/drawing/2014/main" id="{FD22BBFE-53B7-57D4-D49B-9BFECFC517D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81000" y="3838574"/>
          <a:ext cx="4076700" cy="2352676"/>
        </a:xfrm>
        <a:prstGeom prst="rect">
          <a:avLst/>
        </a:prstGeom>
      </xdr:spPr>
    </xdr:pic>
    <xdr:clientData/>
  </xdr:twoCellAnchor>
  <xdr:twoCellAnchor editAs="oneCell">
    <xdr:from>
      <xdr:col>3</xdr:col>
      <xdr:colOff>57150</xdr:colOff>
      <xdr:row>27</xdr:row>
      <xdr:rowOff>142875</xdr:rowOff>
    </xdr:from>
    <xdr:to>
      <xdr:col>9</xdr:col>
      <xdr:colOff>457199</xdr:colOff>
      <xdr:row>45</xdr:row>
      <xdr:rowOff>98714</xdr:rowOff>
    </xdr:to>
    <xdr:pic>
      <xdr:nvPicPr>
        <xdr:cNvPr id="3" name="Graphic 2">
          <a:extLst>
            <a:ext uri="{FF2B5EF4-FFF2-40B4-BE49-F238E27FC236}">
              <a16:creationId xmlns:a16="http://schemas.microsoft.com/office/drawing/2014/main" id="{8F635B7F-4349-9AC6-B5D4-A214C79D170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371975" y="3819525"/>
          <a:ext cx="4057649" cy="238471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6</xdr:row>
      <xdr:rowOff>0</xdr:rowOff>
    </xdr:from>
    <xdr:to>
      <xdr:col>10</xdr:col>
      <xdr:colOff>9525</xdr:colOff>
      <xdr:row>23</xdr:row>
      <xdr:rowOff>9525</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24</xdr:row>
      <xdr:rowOff>0</xdr:rowOff>
    </xdr:from>
    <xdr:to>
      <xdr:col>3</xdr:col>
      <xdr:colOff>600075</xdr:colOff>
      <xdr:row>35</xdr:row>
      <xdr:rowOff>47625</xdr:rowOff>
    </xdr:to>
    <xdr:pic>
      <xdr:nvPicPr>
        <xdr:cNvPr id="3" name="Graphic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000" y="6429375"/>
          <a:ext cx="4391025" cy="2038350"/>
        </a:xfrm>
        <a:prstGeom prst="rect">
          <a:avLst/>
        </a:prstGeom>
      </xdr:spPr>
    </xdr:pic>
    <xdr:clientData/>
  </xdr:twoCellAnchor>
  <xdr:twoCellAnchor editAs="oneCell">
    <xdr:from>
      <xdr:col>3</xdr:col>
      <xdr:colOff>438150</xdr:colOff>
      <xdr:row>24</xdr:row>
      <xdr:rowOff>9524</xdr:rowOff>
    </xdr:from>
    <xdr:to>
      <xdr:col>10</xdr:col>
      <xdr:colOff>68099</xdr:colOff>
      <xdr:row>35</xdr:row>
      <xdr:rowOff>47624</xdr:rowOff>
    </xdr:to>
    <xdr:pic>
      <xdr:nvPicPr>
        <xdr:cNvPr id="7" name="Graphic 6">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4610100" y="6438899"/>
          <a:ext cx="4097174" cy="2028825"/>
        </a:xfrm>
        <a:prstGeom prst="rect">
          <a:avLst/>
        </a:prstGeom>
      </xdr:spPr>
    </xdr:pic>
    <xdr:clientData/>
  </xdr:twoCellAnchor>
  <xdr:twoCellAnchor editAs="oneCell">
    <xdr:from>
      <xdr:col>1</xdr:col>
      <xdr:colOff>0</xdr:colOff>
      <xdr:row>34</xdr:row>
      <xdr:rowOff>180974</xdr:rowOff>
    </xdr:from>
    <xdr:to>
      <xdr:col>9</xdr:col>
      <xdr:colOff>608013</xdr:colOff>
      <xdr:row>46</xdr:row>
      <xdr:rowOff>38099</xdr:rowOff>
    </xdr:to>
    <xdr:pic>
      <xdr:nvPicPr>
        <xdr:cNvPr id="8" name="Graphic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81000" y="8420099"/>
          <a:ext cx="8228013" cy="2028825"/>
        </a:xfrm>
        <a:prstGeom prst="rect">
          <a:avLst/>
        </a:prstGeom>
      </xdr:spPr>
    </xdr:pic>
    <xdr:clientData/>
  </xdr:twoCellAnchor>
  <xdr:twoCellAnchor>
    <xdr:from>
      <xdr:col>3</xdr:col>
      <xdr:colOff>419100</xdr:colOff>
      <xdr:row>35</xdr:row>
      <xdr:rowOff>114300</xdr:rowOff>
    </xdr:from>
    <xdr:to>
      <xdr:col>9</xdr:col>
      <xdr:colOff>504825</xdr:colOff>
      <xdr:row>45</xdr:row>
      <xdr:rowOff>9525</xdr:rowOff>
    </xdr:to>
    <xdr:graphicFrame macro="">
      <xdr:nvGraphicFramePr>
        <xdr:cNvPr id="9" name="Chart 8">
          <a:extLst>
            <a:ext uri="{FF2B5EF4-FFF2-40B4-BE49-F238E27FC236}">
              <a16:creationId xmlns:a16="http://schemas.microsoft.com/office/drawing/2014/main" id="{00000000-0008-0000-1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5</xdr:row>
      <xdr:rowOff>33336</xdr:rowOff>
    </xdr:from>
    <xdr:to>
      <xdr:col>13</xdr:col>
      <xdr:colOff>0</xdr:colOff>
      <xdr:row>23</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2198</xdr:colOff>
      <xdr:row>5</xdr:row>
      <xdr:rowOff>2199</xdr:rowOff>
    </xdr:from>
    <xdr:to>
      <xdr:col>4</xdr:col>
      <xdr:colOff>0</xdr:colOff>
      <xdr:row>31</xdr:row>
      <xdr:rowOff>106973</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14286</xdr:colOff>
      <xdr:row>5</xdr:row>
      <xdr:rowOff>19050</xdr:rowOff>
    </xdr:from>
    <xdr:to>
      <xdr:col>5</xdr:col>
      <xdr:colOff>819149</xdr:colOff>
      <xdr:row>25</xdr:row>
      <xdr:rowOff>152401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19050</xdr:rowOff>
    </xdr:from>
    <xdr:to>
      <xdr:col>12</xdr:col>
      <xdr:colOff>14287</xdr:colOff>
      <xdr:row>25</xdr:row>
      <xdr:rowOff>152400</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390525</xdr:colOff>
      <xdr:row>8</xdr:row>
      <xdr:rowOff>123826</xdr:rowOff>
    </xdr:from>
    <xdr:to>
      <xdr:col>11</xdr:col>
      <xdr:colOff>19050</xdr:colOff>
      <xdr:row>11</xdr:row>
      <xdr:rowOff>19051</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8410575" y="1352551"/>
          <a:ext cx="676275" cy="381000"/>
        </a:xfrm>
        <a:prstGeom prst="wedgeRectCallout">
          <a:avLst>
            <a:gd name="adj1" fmla="val -33509"/>
            <a:gd name="adj2" fmla="val 87500"/>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lung</a:t>
          </a:r>
        </a:p>
      </xdr:txBody>
    </xdr:sp>
    <xdr:clientData/>
  </xdr:twoCellAnchor>
  <xdr:twoCellAnchor>
    <xdr:from>
      <xdr:col>8</xdr:col>
      <xdr:colOff>76200</xdr:colOff>
      <xdr:row>17</xdr:row>
      <xdr:rowOff>133349</xdr:rowOff>
    </xdr:from>
    <xdr:to>
      <xdr:col>8</xdr:col>
      <xdr:colOff>692906</xdr:colOff>
      <xdr:row>20</xdr:row>
      <xdr:rowOff>0</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7229475" y="2819399"/>
          <a:ext cx="616706" cy="352426"/>
        </a:xfrm>
        <a:prstGeom prst="wedgeRectCallout">
          <a:avLst>
            <a:gd name="adj1" fmla="val 71837"/>
            <a:gd name="adj2" fmla="val 30513"/>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scurt</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0</xdr:colOff>
      <xdr:row>5</xdr:row>
      <xdr:rowOff>0</xdr:rowOff>
    </xdr:from>
    <xdr:to>
      <xdr:col>8</xdr:col>
      <xdr:colOff>0</xdr:colOff>
      <xdr:row>28</xdr:row>
      <xdr:rowOff>114301</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5</xdr:row>
      <xdr:rowOff>19050</xdr:rowOff>
    </xdr:from>
    <xdr:to>
      <xdr:col>12</xdr:col>
      <xdr:colOff>0</xdr:colOff>
      <xdr:row>27</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3048</xdr:colOff>
      <xdr:row>5</xdr:row>
      <xdr:rowOff>21431</xdr:rowOff>
    </xdr:from>
    <xdr:to>
      <xdr:col>11</xdr:col>
      <xdr:colOff>0</xdr:colOff>
      <xdr:row>33</xdr:row>
      <xdr:rowOff>152400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5</xdr:row>
      <xdr:rowOff>19050</xdr:rowOff>
    </xdr:from>
    <xdr:to>
      <xdr:col>10</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2</xdr:row>
      <xdr:rowOff>0</xdr:rowOff>
    </xdr:from>
    <xdr:to>
      <xdr:col>10</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28574</xdr:rowOff>
    </xdr:from>
    <xdr:to>
      <xdr:col>10</xdr:col>
      <xdr:colOff>0</xdr:colOff>
      <xdr:row>28</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11905</xdr:colOff>
      <xdr:row>5</xdr:row>
      <xdr:rowOff>19050</xdr:rowOff>
    </xdr:from>
    <xdr:to>
      <xdr:col>6</xdr:col>
      <xdr:colOff>12808</xdr:colOff>
      <xdr:row>33</xdr:row>
      <xdr:rowOff>38100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7632</xdr:colOff>
      <xdr:row>5</xdr:row>
      <xdr:rowOff>9525</xdr:rowOff>
    </xdr:from>
    <xdr:to>
      <xdr:col>11</xdr:col>
      <xdr:colOff>0</xdr:colOff>
      <xdr:row>35</xdr:row>
      <xdr:rowOff>95251</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14286</xdr:colOff>
      <xdr:row>6</xdr:row>
      <xdr:rowOff>4763</xdr:rowOff>
    </xdr:from>
    <xdr:to>
      <xdr:col>8</xdr:col>
      <xdr:colOff>361950</xdr:colOff>
      <xdr:row>29</xdr:row>
      <xdr:rowOff>142876</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371475</xdr:colOff>
      <xdr:row>5</xdr:row>
      <xdr:rowOff>47625</xdr:rowOff>
    </xdr:from>
    <xdr:to>
      <xdr:col>13</xdr:col>
      <xdr:colOff>0</xdr:colOff>
      <xdr:row>30</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380998</xdr:colOff>
      <xdr:row>5</xdr:row>
      <xdr:rowOff>28575</xdr:rowOff>
    </xdr:from>
    <xdr:to>
      <xdr:col>9</xdr:col>
      <xdr:colOff>805962</xdr:colOff>
      <xdr:row>28</xdr:row>
      <xdr:rowOff>114299</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0</xdr:rowOff>
    </xdr:from>
    <xdr:to>
      <xdr:col>4</xdr:col>
      <xdr:colOff>19050</xdr:colOff>
      <xdr:row>25</xdr:row>
      <xdr:rowOff>152442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xdr:colOff>
      <xdr:row>5</xdr:row>
      <xdr:rowOff>319</xdr:rowOff>
    </xdr:from>
    <xdr:to>
      <xdr:col>9</xdr:col>
      <xdr:colOff>676274</xdr:colOff>
      <xdr:row>25</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14287</xdr:colOff>
      <xdr:row>6</xdr:row>
      <xdr:rowOff>4762</xdr:rowOff>
    </xdr:from>
    <xdr:to>
      <xdr:col>8</xdr:col>
      <xdr:colOff>495300</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504825</xdr:colOff>
      <xdr:row>5</xdr:row>
      <xdr:rowOff>47625</xdr:rowOff>
    </xdr:from>
    <xdr:to>
      <xdr:col>12</xdr:col>
      <xdr:colOff>714374</xdr:colOff>
      <xdr:row>30</xdr:row>
      <xdr:rowOff>66674</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5</xdr:row>
      <xdr:rowOff>57150</xdr:rowOff>
    </xdr:from>
    <xdr:to>
      <xdr:col>10</xdr:col>
      <xdr:colOff>0</xdr:colOff>
      <xdr:row>30</xdr:row>
      <xdr:rowOff>68140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5</xdr:row>
      <xdr:rowOff>951</xdr:rowOff>
    </xdr:from>
    <xdr:to>
      <xdr:col>10</xdr:col>
      <xdr:colOff>0</xdr:colOff>
      <xdr:row>26</xdr:row>
      <xdr:rowOff>104775</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19050</xdr:rowOff>
    </xdr:from>
    <xdr:to>
      <xdr:col>10</xdr:col>
      <xdr:colOff>6569</xdr:colOff>
      <xdr:row>28</xdr:row>
      <xdr:rowOff>146405</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380999</xdr:colOff>
      <xdr:row>5</xdr:row>
      <xdr:rowOff>9527</xdr:rowOff>
    </xdr:from>
    <xdr:to>
      <xdr:col>10</xdr:col>
      <xdr:colOff>0</xdr:colOff>
      <xdr:row>27</xdr:row>
      <xdr:rowOff>1</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0.00372</cdr:x>
      <cdr:y>0.10431</cdr:y>
    </cdr:from>
    <cdr:to>
      <cdr:x>0.05459</cdr:x>
      <cdr:y>0.45803</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478098" y="921039"/>
          <a:ext cx="1404962" cy="3915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a:latin typeface="PermianSerifTypeface" panose="02000000000000000000" pitchFamily="50" charset="0"/>
            </a:rPr>
            <a:t>mil. USD </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9525</xdr:rowOff>
    </xdr:from>
    <xdr:to>
      <xdr:col>3</xdr:col>
      <xdr:colOff>809625</xdr:colOff>
      <xdr:row>16</xdr:row>
      <xdr:rowOff>19050</xdr:rowOff>
    </xdr:to>
    <xdr:pic>
      <xdr:nvPicPr>
        <xdr:cNvPr id="3" name="Graphic 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952500"/>
          <a:ext cx="4019550" cy="21050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466725</xdr:colOff>
      <xdr:row>41</xdr:row>
      <xdr:rowOff>19050</xdr:rowOff>
    </xdr:to>
    <xdr:pic>
      <xdr:nvPicPr>
        <xdr:cNvPr id="2" name="Graphic 1">
          <a:extLst>
            <a:ext uri="{FF2B5EF4-FFF2-40B4-BE49-F238E27FC236}">
              <a16:creationId xmlns:a16="http://schemas.microsoft.com/office/drawing/2014/main" id="{C2B6B895-5F8F-9B7D-444D-7360C94189B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1133475"/>
          <a:ext cx="7629525" cy="65341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1119</xdr:colOff>
      <xdr:row>5</xdr:row>
      <xdr:rowOff>28575</xdr:rowOff>
    </xdr:from>
    <xdr:to>
      <xdr:col>10</xdr:col>
      <xdr:colOff>0</xdr:colOff>
      <xdr:row>29</xdr:row>
      <xdr:rowOff>104775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vmlDrawing13.vml" Type="http://schemas.openxmlformats.org/officeDocument/2006/relationships/vmlDrawing"/><Relationship Id="rId3" Target="../comments13.xml" Type="http://schemas.openxmlformats.org/officeDocument/2006/relationships/comments"/></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2.xml" Type="http://schemas.openxmlformats.org/officeDocument/2006/relationships/drawing"/><Relationship Id="rId3" Target="../drawings/vmlDrawing14.vml" Type="http://schemas.openxmlformats.org/officeDocument/2006/relationships/vmlDrawing"/><Relationship Id="rId4" Target="../comments14.xml" Type="http://schemas.openxmlformats.org/officeDocument/2006/relationships/comments"/></Relationships>
</file>

<file path=xl/worksheets/_rels/sheet16.xml.rels><?xml version="1.0" encoding="UTF-8" standalone="no"?><Relationships xmlns="http://schemas.openxmlformats.org/package/2006/relationships"><Relationship Id="rId1" Target="../drawings/vmlDrawing15.vml" Type="http://schemas.openxmlformats.org/officeDocument/2006/relationships/vmlDrawing"/><Relationship Id="rId2" Target="../comments15.xml" Type="http://schemas.openxmlformats.org/officeDocument/2006/relationships/comments"/></Relationships>
</file>

<file path=xl/worksheets/_rels/sheet17.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3.xml" Type="http://schemas.openxmlformats.org/officeDocument/2006/relationships/drawing"/><Relationship Id="rId3" Target="../drawings/vmlDrawing16.vml" Type="http://schemas.openxmlformats.org/officeDocument/2006/relationships/vmlDrawing"/><Relationship Id="rId4" Target="../comments16.xml" Type="http://schemas.openxmlformats.org/officeDocument/2006/relationships/comments"/></Relationships>
</file>

<file path=xl/worksheets/_rels/sheet18.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4.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6.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17.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vmlDrawing21.vml" Type="http://schemas.openxmlformats.org/officeDocument/2006/relationships/vmlDrawing"/><Relationship Id="rId3" Target="../comments21.xml" Type="http://schemas.openxmlformats.org/officeDocument/2006/relationships/comments"/></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19.xml" Type="http://schemas.openxmlformats.org/officeDocument/2006/relationships/drawing"/><Relationship Id="rId3" Target="../drawings/vmlDrawing23.vml" Type="http://schemas.openxmlformats.org/officeDocument/2006/relationships/vmlDrawing"/><Relationship Id="rId4" Target="../comments23.xml" Type="http://schemas.openxmlformats.org/officeDocument/2006/relationships/comments"/></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0.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vmlDrawing25.vml" Type="http://schemas.openxmlformats.org/officeDocument/2006/relationships/vmlDrawing"/><Relationship Id="rId3" Target="../comments25.xml" Type="http://schemas.openxmlformats.org/officeDocument/2006/relationships/comments"/></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2.xml" Type="http://schemas.openxmlformats.org/officeDocument/2006/relationships/drawing"/><Relationship Id="rId3" Target="../drawings/vmlDrawing27.vml" Type="http://schemas.openxmlformats.org/officeDocument/2006/relationships/vmlDrawing"/><Relationship Id="rId4" Target="../comments27.xml" Type="http://schemas.openxmlformats.org/officeDocument/2006/relationships/comments"/></Relationships>
</file>

<file path=xl/worksheets/_rels/sheet29.xml.rels><?xml version="1.0" encoding="UTF-8" standalone="no"?><Relationships xmlns="http://schemas.openxmlformats.org/package/2006/relationships"><Relationship Id="rId1" Target="../printerSettings/printerSettings28.bin" Type="http://schemas.openxmlformats.org/officeDocument/2006/relationships/printerSettings"/><Relationship Id="rId2" Target="../drawings/drawing23.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no"?><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29.bin" Type="http://schemas.openxmlformats.org/officeDocument/2006/relationships/printerSettings"/><Relationship Id="rId3" Target="../drawings/drawing24.xml" Type="http://schemas.openxmlformats.org/officeDocument/2006/relationships/drawing"/><Relationship Id="rId4" Target="../drawings/vmlDrawing29.vml" Type="http://schemas.openxmlformats.org/officeDocument/2006/relationships/vmlDrawing"/><Relationship Id="rId5" Target="../comments29.xml" Type="http://schemas.openxmlformats.org/officeDocument/2006/relationships/comments"/></Relationships>
</file>

<file path=xl/worksheets/_rels/sheet31.xml.rels><?xml version="1.0" encoding="UTF-8" standalone="no"?><Relationships xmlns="http://schemas.openxmlformats.org/package/2006/relationships"><Relationship Id="rId1" Target="../printerSettings/printerSettings30.bin" Type="http://schemas.openxmlformats.org/officeDocument/2006/relationships/printerSettings"/><Relationship Id="rId2" Target="../drawings/drawing25.xml" Type="http://schemas.openxmlformats.org/officeDocument/2006/relationships/drawing"/><Relationship Id="rId3" Target="../drawings/vmlDrawing30.vml" Type="http://schemas.openxmlformats.org/officeDocument/2006/relationships/vmlDrawing"/><Relationship Id="rId4" Target="../comments30.xml" Type="http://schemas.openxmlformats.org/officeDocument/2006/relationships/comments"/></Relationships>
</file>

<file path=xl/worksheets/_rels/sheet32.xml.rels><?xml version="1.0" encoding="UTF-8" standalone="no"?><Relationships xmlns="http://schemas.openxmlformats.org/package/2006/relationships"><Relationship Id="rId1" Target="../printerSettings/printerSettings31.bin" Type="http://schemas.openxmlformats.org/officeDocument/2006/relationships/printerSettings"/><Relationship Id="rId2" Target="../drawings/drawing26.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no"?><Relationships xmlns="http://schemas.openxmlformats.org/package/2006/relationships"><Relationship Id="rId1" Target="../printerSettings/printerSettings32.bin" Type="http://schemas.openxmlformats.org/officeDocument/2006/relationships/printerSettings"/><Relationship Id="rId2" Target="../drawings/drawing27.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no"?><Relationships xmlns="http://schemas.openxmlformats.org/package/2006/relationships"><Relationship Id="rId1" Target="../printerSettings/printerSettings33.bin" Type="http://schemas.openxmlformats.org/officeDocument/2006/relationships/printerSettings"/><Relationship Id="rId2" Target="../drawings/vmlDrawing33.vml" Type="http://schemas.openxmlformats.org/officeDocument/2006/relationships/vmlDrawing"/><Relationship Id="rId3" Target="../comments33.xml" Type="http://schemas.openxmlformats.org/officeDocument/2006/relationships/comments"/></Relationships>
</file>

<file path=xl/worksheets/_rels/sheet35.xml.rels><?xml version="1.0" encoding="UTF-8" standalone="no"?><Relationships xmlns="http://schemas.openxmlformats.org/package/2006/relationships"><Relationship Id="rId1" Target="../printerSettings/printerSettings34.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no"?><Relationships xmlns="http://schemas.openxmlformats.org/package/2006/relationships"><Relationship Id="rId1" Target="../printerSettings/printerSettings35.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no"?><Relationships xmlns="http://schemas.openxmlformats.org/package/2006/relationships"><Relationship Id="rId1" Target="../printerSettings/printerSettings36.bin" Type="http://schemas.openxmlformats.org/officeDocument/2006/relationships/printerSettings"/><Relationship Id="rId2" Target="../drawings/drawing28.xml" Type="http://schemas.openxmlformats.org/officeDocument/2006/relationships/drawing"/><Relationship Id="rId3" Target="../drawings/vmlDrawing36.vml" Type="http://schemas.openxmlformats.org/officeDocument/2006/relationships/vmlDrawing"/><Relationship Id="rId4" Target="../comments36.xml" Type="http://schemas.openxmlformats.org/officeDocument/2006/relationships/comments"/></Relationships>
</file>

<file path=xl/worksheets/_rels/sheet38.xml.rels><?xml version="1.0" encoding="UTF-8" standalone="no"?><Relationships xmlns="http://schemas.openxmlformats.org/package/2006/relationships"><Relationship Id="rId1" Target="../printerSettings/printerSettings37.bin" Type="http://schemas.openxmlformats.org/officeDocument/2006/relationships/printerSettings"/><Relationship Id="rId2" Target="../drawings/vmlDrawing37.vml" Type="http://schemas.openxmlformats.org/officeDocument/2006/relationships/vmlDrawing"/><Relationship Id="rId3" Target="../comments37.xml" Type="http://schemas.openxmlformats.org/officeDocument/2006/relationships/comments"/></Relationships>
</file>

<file path=xl/worksheets/_rels/sheet39.xml.rels><?xml version="1.0" encoding="UTF-8" standalone="no"?><Relationships xmlns="http://schemas.openxmlformats.org/package/2006/relationships"><Relationship Id="rId1" Target="../printerSettings/printerSettings38.bin" Type="http://schemas.openxmlformats.org/officeDocument/2006/relationships/printerSettings"/><Relationship Id="rId2" Target="../drawings/drawing29.xml" Type="http://schemas.openxmlformats.org/officeDocument/2006/relationships/drawing"/><Relationship Id="rId3" Target="../drawings/vmlDrawing38.vml" Type="http://schemas.openxmlformats.org/officeDocument/2006/relationships/vmlDrawing"/><Relationship Id="rId4" Target="../comments38.xml" Type="http://schemas.openxmlformats.org/officeDocument/2006/relationships/comment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no"?><Relationships xmlns="http://schemas.openxmlformats.org/package/2006/relationships"><Relationship Id="rId1" Target="../printerSettings/printerSettings39.bin" Type="http://schemas.openxmlformats.org/officeDocument/2006/relationships/printerSettings"/><Relationship Id="rId2" Target="../drawings/vmlDrawing39.vml" Type="http://schemas.openxmlformats.org/officeDocument/2006/relationships/vmlDrawing"/><Relationship Id="rId3" Target="../comments39.xml" Type="http://schemas.openxmlformats.org/officeDocument/2006/relationships/comments"/></Relationships>
</file>

<file path=xl/worksheets/_rels/sheet41.xml.rels><?xml version="1.0" encoding="UTF-8" standalone="no"?><Relationships xmlns="http://schemas.openxmlformats.org/package/2006/relationships"><Relationship Id="rId1" Target="../printerSettings/printerSettings40.bin" Type="http://schemas.openxmlformats.org/officeDocument/2006/relationships/printerSettings"/><Relationship Id="rId2" Target="../drawings/drawing30.xml" Type="http://schemas.openxmlformats.org/officeDocument/2006/relationships/drawing"/><Relationship Id="rId3" Target="../drawings/vmlDrawing40.vml" Type="http://schemas.openxmlformats.org/officeDocument/2006/relationships/vmlDrawing"/><Relationship Id="rId4" Target="../comments40.xml" Type="http://schemas.openxmlformats.org/officeDocument/2006/relationships/comments"/></Relationships>
</file>

<file path=xl/worksheets/_rels/sheet42.xml.rels><?xml version="1.0" encoding="UTF-8" standalone="no"?><Relationships xmlns="http://schemas.openxmlformats.org/package/2006/relationships"><Relationship Id="rId1" Target="../printerSettings/printerSettings41.bin" Type="http://schemas.openxmlformats.org/officeDocument/2006/relationships/printerSettings"/><Relationship Id="rId2" Target="../drawings/drawing31.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no"?><Relationships xmlns="http://schemas.openxmlformats.org/package/2006/relationships"><Relationship Id="rId1" Target="../printerSettings/printerSettings42.bin" Type="http://schemas.openxmlformats.org/officeDocument/2006/relationships/printerSettings"/><Relationship Id="rId2" Target="../drawings/drawing32.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no"?><Relationships xmlns="http://schemas.openxmlformats.org/package/2006/relationships"><Relationship Id="rId1" Target="../printerSettings/printerSettings43.bin" Type="http://schemas.openxmlformats.org/officeDocument/2006/relationships/printerSettings"/><Relationship Id="rId2" Target="../drawings/vmlDrawing43.vml" Type="http://schemas.openxmlformats.org/officeDocument/2006/relationships/vmlDrawing"/><Relationship Id="rId3" Target="../comments43.xml" Type="http://schemas.openxmlformats.org/officeDocument/2006/relationships/comment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3"/>
  <sheetViews>
    <sheetView showGridLines="0" showRowColHeaders="0" tabSelected="1" zoomScaleNormal="100" workbookViewId="0"/>
  </sheetViews>
  <sheetFormatPr defaultRowHeight="14.25" x14ac:dyDescent="0.2"/>
  <cols>
    <col min="1" max="1" customWidth="true" style="9" width="5.7109375" collapsed="false"/>
    <col min="2" max="2" customWidth="true" style="19" width="106.0" collapsed="false"/>
    <col min="3" max="3" bestFit="true" customWidth="true" style="144" width="4.7109375" collapsed="false"/>
    <col min="4" max="4" customWidth="true" style="144" width="8.5703125" collapsed="false"/>
    <col min="5" max="16384" style="9" width="9.140625" collapsed="false"/>
  </cols>
  <sheetData>
    <row r="1" spans="2:4" x14ac:dyDescent="0.2">
      <c r="C1" s="210"/>
      <c r="D1" s="210"/>
    </row>
    <row r="2" spans="2:4" s="596" customFormat="1" ht="20.25" x14ac:dyDescent="0.3">
      <c r="B2" s="197" t="s">
        <v>439</v>
      </c>
      <c r="C2" s="595"/>
      <c r="D2" s="595"/>
    </row>
    <row r="3" spans="2:4" ht="5.0999999999999996" customHeight="1" x14ac:dyDescent="0.2">
      <c r="C3" s="210"/>
      <c r="D3" s="210"/>
    </row>
    <row r="4" spans="2:4" x14ac:dyDescent="0.2">
      <c r="B4" s="196" t="s">
        <v>141</v>
      </c>
      <c r="C4" s="210"/>
      <c r="D4" s="210"/>
    </row>
    <row r="5" spans="2:4" x14ac:dyDescent="0.2">
      <c r="B5" s="144" t="str">
        <f>'D1'!B$5</f>
        <v>Diagrama 1. PIB, indicii volumului fizic (% față de același trimestru al anului precedent)</v>
      </c>
      <c r="C5" s="319" t="s">
        <v>9</v>
      </c>
      <c r="D5" s="210"/>
    </row>
    <row r="6" spans="2:4" x14ac:dyDescent="0.2">
      <c r="B6" s="144" t="str">
        <f>'T1'!B3</f>
        <v>Tabelul 1. Indicatorii macroeconomici principali ai Republicii Moldova</v>
      </c>
      <c r="C6" s="319" t="s">
        <v>10</v>
      </c>
      <c r="D6" s="210"/>
    </row>
    <row r="7" spans="2:4" x14ac:dyDescent="0.2">
      <c r="B7" s="144" t="str">
        <f>'D2'!B5</f>
        <v>Diagrama 2. Indicatorii gradului de deschidere a economiei, %</v>
      </c>
      <c r="C7" s="319" t="s">
        <v>11</v>
      </c>
      <c r="D7" s="210"/>
    </row>
    <row r="8" spans="2:4" x14ac:dyDescent="0.2">
      <c r="B8" s="144" t="str">
        <f>'T2'!B3</f>
        <v>Tabelul 2. Balanţa de plăţi a Republicii Moldova, agregate principale (mil. USD)</v>
      </c>
      <c r="C8" s="319" t="s">
        <v>12</v>
      </c>
      <c r="D8" s="210"/>
    </row>
    <row r="9" spans="2:4" x14ac:dyDescent="0.2">
      <c r="B9" s="144" t="str">
        <f>'D3'!B5</f>
        <v>Diagrama 3. Contul curent – componente principale (mil. USD)</v>
      </c>
      <c r="C9" s="477" t="s">
        <v>86</v>
      </c>
      <c r="D9" s="210"/>
    </row>
    <row r="10" spans="2:4" x14ac:dyDescent="0.2">
      <c r="B10" s="144" t="str">
        <f>'T3'!_Hlk82694268</f>
        <v>Tabelul 3. Principalele componente ale contului curent al balanței de plăți, raportate la PIB</v>
      </c>
      <c r="C10" s="319" t="s">
        <v>13</v>
      </c>
      <c r="D10" s="210"/>
    </row>
    <row r="11" spans="2:4" x14ac:dyDescent="0.2">
      <c r="B11" s="144" t="str">
        <f>'D4'!B5</f>
        <v>Diagrama 4. Balanța comerțului cu bunuri, pe zone geografice (FOB-FOB), (mil. USD)</v>
      </c>
      <c r="C11" s="319" t="s">
        <v>14</v>
      </c>
      <c r="D11" s="210"/>
    </row>
    <row r="12" spans="2:4" x14ac:dyDescent="0.2">
      <c r="B12" s="144" t="str">
        <f>'D5'!B5</f>
        <v>Diagrama 5. Principalii parteneri comerciali (mil. USD)</v>
      </c>
      <c r="C12" s="319" t="s">
        <v>15</v>
      </c>
      <c r="D12" s="210"/>
    </row>
    <row r="13" spans="2:4" x14ac:dyDescent="0.2">
      <c r="B13" s="144" t="str">
        <f>'D6'!B5</f>
        <v>Diagrama 6. Exportul și importul de bunuri pe categorii și zone geografice</v>
      </c>
      <c r="C13" s="319" t="s">
        <v>16</v>
      </c>
      <c r="D13" s="210"/>
    </row>
    <row r="14" spans="2:4" x14ac:dyDescent="0.2">
      <c r="B14" s="144" t="str">
        <f>'T4'!B3</f>
        <v>Tabelul 4. Contribuția principalelor categorii de bunuri la modificarea totală (puncte procentuale)</v>
      </c>
      <c r="C14" s="319" t="s">
        <v>73</v>
      </c>
      <c r="D14" s="210"/>
    </row>
    <row r="15" spans="2:4" x14ac:dyDescent="0.2">
      <c r="B15" s="144" t="str">
        <f>'D7'!_Ref127958692</f>
        <v>Diagrama 7. Import de produse energetice și electricitate (prețuri FOB), (mil. USD)</v>
      </c>
      <c r="C15" s="319" t="s">
        <v>17</v>
      </c>
      <c r="D15" s="210"/>
    </row>
    <row r="16" spans="2:4" x14ac:dyDescent="0.2">
      <c r="B16" s="144" t="str">
        <f>'D8'!_Ref127959271</f>
        <v>Diagrama 8. Balanța serviciilor</v>
      </c>
      <c r="C16" s="319" t="s">
        <v>18</v>
      </c>
      <c r="D16" s="210"/>
    </row>
    <row r="17" spans="2:4" x14ac:dyDescent="0.2">
      <c r="B17" s="144" t="str">
        <f>'T5'!_Ref127981012</f>
        <v>Tabelul 5. Contribuția principalelor categorii de servicii la modificărea totală (puncte procentuale)</v>
      </c>
      <c r="C17" s="319" t="s">
        <v>20</v>
      </c>
      <c r="D17" s="210"/>
    </row>
    <row r="18" spans="2:4" x14ac:dyDescent="0.2">
      <c r="B18" s="144" t="str">
        <f>'D9'!B5</f>
        <v>Diagrama 9. Exportul și importul de servicii pe principalele tipuri, în trimestrul IV 2024, mil. USD</v>
      </c>
      <c r="C18" s="319" t="s">
        <v>19</v>
      </c>
      <c r="D18" s="210"/>
    </row>
    <row r="19" spans="2:4" x14ac:dyDescent="0.2">
      <c r="B19" s="144" t="str">
        <f>'T6'!_Ref127980868</f>
        <v>Tabelul 6. Balanța serviciilor de informatică, pe principalele tipuri</v>
      </c>
      <c r="C19" s="319" t="s">
        <v>25</v>
      </c>
      <c r="D19" s="210"/>
    </row>
    <row r="20" spans="2:4" x14ac:dyDescent="0.2">
      <c r="B20" s="144" t="str">
        <f>'D10'!B5</f>
        <v>Diagrama 10. Evoluția veniturilor primare</v>
      </c>
      <c r="C20" s="319" t="s">
        <v>21</v>
      </c>
      <c r="D20" s="210"/>
    </row>
    <row r="21" spans="2:4" x14ac:dyDescent="0.2">
      <c r="B21" s="144" t="str">
        <f>'D11'!B5</f>
        <v>Diagrama 11. Evoluția veniturilor secundare</v>
      </c>
      <c r="C21" s="319" t="s">
        <v>22</v>
      </c>
      <c r="D21" s="210"/>
    </row>
    <row r="22" spans="2:4" x14ac:dyDescent="0.2">
      <c r="B22" s="144" t="str">
        <f>'D12'!B5</f>
        <v>Diagrama 12. Remiterile personale, pe componente și zone geografice</v>
      </c>
      <c r="C22" s="319" t="s">
        <v>23</v>
      </c>
      <c r="D22" s="210"/>
    </row>
    <row r="23" spans="2:4" x14ac:dyDescent="0.2">
      <c r="B23" s="144" t="str">
        <f>'D13'!B5</f>
        <v>Diagrama 13. Evoluția contului de capital</v>
      </c>
      <c r="C23" s="319" t="s">
        <v>24</v>
      </c>
      <c r="D23" s="210"/>
    </row>
    <row r="24" spans="2:4" x14ac:dyDescent="0.2">
      <c r="B24" s="144" t="str">
        <f>'D14'!B5</f>
        <v>Diagrama 14. Contul financiar, active și pasive pe categorii funcționale în trimestrul IV 2024 (mil. USD)</v>
      </c>
      <c r="C24" s="319" t="s">
        <v>28</v>
      </c>
      <c r="D24" s="210"/>
    </row>
    <row r="25" spans="2:4" x14ac:dyDescent="0.2">
      <c r="B25" s="144" t="str">
        <f>'T7'!Tabelul_8</f>
        <v>Tabelul 7. Sursele de acoperire a necesarului net de finanțare, fluxuri financiare nete</v>
      </c>
      <c r="C25" s="319" t="s">
        <v>26</v>
      </c>
      <c r="D25" s="210"/>
    </row>
    <row r="26" spans="2:4" x14ac:dyDescent="0.2">
      <c r="B26" s="144" t="str">
        <f>'T8'!_Ref128036424</f>
        <v>Tabelul 8. Investiții directe, intrări și ieșiri de mijloace financiare (mil. USD)</v>
      </c>
      <c r="C26" s="319" t="s">
        <v>27</v>
      </c>
      <c r="D26" s="210"/>
    </row>
    <row r="27" spans="2:4" x14ac:dyDescent="0.2">
      <c r="B27" s="144" t="str">
        <f>'D15'!B5</f>
        <v>Diagrama 15. Împrumuturi externe (pasive, fără cele intragrup), valorificări și rambursări, în trimestrul IV 2024 (mil. USD)</v>
      </c>
      <c r="C27" s="319" t="s">
        <v>29</v>
      </c>
      <c r="D27" s="210"/>
    </row>
    <row r="28" spans="2:4" x14ac:dyDescent="0.2">
      <c r="B28" s="144" t="str">
        <f>'D16'!B5</f>
        <v>Diagrama 16. Principalii creditori ai administrației publice, în trimestrul IV 2024</v>
      </c>
      <c r="C28" s="319" t="s">
        <v>30</v>
      </c>
      <c r="D28" s="210"/>
    </row>
    <row r="29" spans="2:4" ht="6.75" customHeight="1" x14ac:dyDescent="0.2">
      <c r="D29" s="210"/>
    </row>
    <row r="30" spans="2:4" x14ac:dyDescent="0.2">
      <c r="B30" s="198" t="s">
        <v>142</v>
      </c>
      <c r="C30" s="320"/>
      <c r="D30" s="210"/>
    </row>
    <row r="31" spans="2:4" x14ac:dyDescent="0.2">
      <c r="B31" s="144" t="str">
        <f>'T9'!_Ref128036509</f>
        <v>Tabelul 9. Indicatorii principali aferenţi poziţiei investiţionale internaţionale, la sfârșitul perioadei</v>
      </c>
      <c r="C31" s="319" t="s">
        <v>32</v>
      </c>
      <c r="D31" s="210"/>
    </row>
    <row r="32" spans="2:4" x14ac:dyDescent="0.2">
      <c r="B32" s="144" t="str">
        <f>'T10'!_Ref128036591</f>
        <v>Tabelul 10. Poziţia investiţională internaţională (mil. USD)</v>
      </c>
      <c r="C32" s="319" t="s">
        <v>34</v>
      </c>
      <c r="D32" s="210"/>
    </row>
    <row r="33" spans="2:4" x14ac:dyDescent="0.2">
      <c r="B33" s="144" t="str">
        <f>'D17'!B5</f>
        <v>Diagrama 17. Poziția investițională internațională netă, la sfârșitul perioadei, pe sectoare instituționale, % la PIB</v>
      </c>
      <c r="C33" s="319" t="s">
        <v>31</v>
      </c>
      <c r="D33" s="210"/>
    </row>
    <row r="34" spans="2:4" x14ac:dyDescent="0.2">
      <c r="B34" s="144" t="str">
        <f>'D18'!B5</f>
        <v>Diagrama 18. Structura activelor financiare şi pasivelor externe, pe categorii funcționale, la sfârșitul perioadei (%)</v>
      </c>
      <c r="C34" s="319" t="s">
        <v>33</v>
      </c>
      <c r="D34" s="210"/>
    </row>
    <row r="35" spans="2:4" x14ac:dyDescent="0.2">
      <c r="B35" s="144" t="str">
        <f>'D19'!B5</f>
        <v>Diagrama 19. Indicatorii suficienței activelor oficiale de rezervă</v>
      </c>
      <c r="C35" s="319" t="s">
        <v>37</v>
      </c>
      <c r="D35" s="210"/>
    </row>
    <row r="36" spans="2:4" x14ac:dyDescent="0.2">
      <c r="B36" s="144" t="str">
        <f>'D20'!B5</f>
        <v>Diagrama 20. Poziția investiţiilor directe**, capital propriu, pe zone geografice, la sfârșitul perioadei (mil.USD)</v>
      </c>
      <c r="C36" s="319" t="s">
        <v>38</v>
      </c>
      <c r="D36" s="210"/>
    </row>
    <row r="37" spans="2:4" x14ac:dyDescent="0.2">
      <c r="B37" s="144" t="str">
        <f>'D21'!B5</f>
        <v>Diagrama 21. Investiţiile directe, capital propriu acumulat la 31.12.2024, pe activităţi economice (conform CAEM-2)</v>
      </c>
      <c r="C37" s="319" t="s">
        <v>39</v>
      </c>
      <c r="D37" s="210"/>
    </row>
    <row r="38" spans="2:4" x14ac:dyDescent="0.2">
      <c r="B38" s="144" t="str">
        <f>'D22'!B5</f>
        <v>Diagrama 22. Structura activelor financiare şi pasivelor externe, pe scadenţe, la sfârșitul perioadei (%)</v>
      </c>
      <c r="C38" s="319" t="s">
        <v>40</v>
      </c>
      <c r="D38" s="210"/>
    </row>
    <row r="39" spans="2:4" ht="12.75" customHeight="1" x14ac:dyDescent="0.2">
      <c r="D39" s="210"/>
    </row>
    <row r="40" spans="2:4" x14ac:dyDescent="0.2">
      <c r="B40" s="198" t="s">
        <v>143</v>
      </c>
      <c r="C40" s="320"/>
      <c r="D40" s="210"/>
    </row>
    <row r="41" spans="2:4" x14ac:dyDescent="0.2">
      <c r="B41" s="144" t="str">
        <f>'T11'!_Ref130801470</f>
        <v>Tabelul 11. Datoria externă brută, la sfârșitul perioadei</v>
      </c>
      <c r="C41" s="319" t="s">
        <v>35</v>
      </c>
      <c r="D41" s="210"/>
    </row>
    <row r="42" spans="2:4" x14ac:dyDescent="0.2">
      <c r="B42" s="144" t="str">
        <f>'T12'!_Ref128036795</f>
        <v>Tabelul 12. Indicatorii principali aferenţi datoriei externe, la sfârșitul perioadei</v>
      </c>
      <c r="C42" s="319" t="s">
        <v>36</v>
      </c>
      <c r="D42" s="210"/>
    </row>
    <row r="43" spans="2:4" x14ac:dyDescent="0.2">
      <c r="B43" s="144" t="str">
        <f>'T13'!_Ref128036938</f>
        <v xml:space="preserve">Tabelul 13. Serviciul datoriei externe, plăți efective </v>
      </c>
      <c r="C43" s="319" t="s">
        <v>43</v>
      </c>
      <c r="D43" s="210"/>
    </row>
    <row r="44" spans="2:4" ht="28.5" x14ac:dyDescent="0.2">
      <c r="B44" s="318" t="str">
        <f>'D23'!B5</f>
        <v>Diagrama 23. Evoluția datoriei externe publice, la sfârșitul perioadei, pe scadențe (conform maturității originale) și pe instrumente (mil. USD)</v>
      </c>
      <c r="C44" s="319" t="s">
        <v>41</v>
      </c>
      <c r="D44" s="210"/>
    </row>
    <row r="45" spans="2:4" x14ac:dyDescent="0.2">
      <c r="B45" s="144" t="str">
        <f>'T14'!_Ref128036938</f>
        <v>Tabelul 14. Datoria externă publică pe termen scurt (scadența reziduală), pe sectoare, la sfârșitul perioadei (mil. USD)</v>
      </c>
      <c r="C45" s="319" t="s">
        <v>46</v>
      </c>
      <c r="D45" s="210"/>
    </row>
    <row r="46" spans="2:4" x14ac:dyDescent="0.2">
      <c r="B46" s="144" t="str">
        <f>'D24'!B5</f>
        <v>Diagrama 24. Structura pe creditori a datoriei externe publice, la sfârșitul perioadei (%)</v>
      </c>
      <c r="C46" s="319" t="s">
        <v>42</v>
      </c>
      <c r="D46" s="210"/>
    </row>
    <row r="47" spans="2:4" s="19" customFormat="1" ht="28.5" x14ac:dyDescent="0.2">
      <c r="B47" s="318" t="str">
        <f>'T15'!_Ref128037083</f>
        <v>Tabelul 15. Datoria externă sub formă de împrumuturi, alocări de DST și titluri de angajamente, pe creditori, la sfârșitul perioadei (mil. USD)</v>
      </c>
      <c r="C47" s="356" t="s">
        <v>83</v>
      </c>
      <c r="D47" s="210"/>
    </row>
    <row r="48" spans="2:4" x14ac:dyDescent="0.2">
      <c r="B48" s="144" t="str">
        <f>'D25'!B5</f>
        <v>Diagrama 25. Datoria externă privată, la sfârșitul perioadei (conform maturității originale), (mil. USD)</v>
      </c>
      <c r="C48" s="319" t="s">
        <v>44</v>
      </c>
      <c r="D48" s="210"/>
    </row>
    <row r="49" spans="2:4" x14ac:dyDescent="0.2">
      <c r="B49" s="144" t="str">
        <f>'D26'!B5</f>
        <v>Diagrama 26. Structura datoriei private, pe sectoare instituționale, la sfârșitul perioadei (%)</v>
      </c>
      <c r="C49" s="319" t="s">
        <v>45</v>
      </c>
      <c r="D49" s="210"/>
    </row>
    <row r="50" spans="2:4" x14ac:dyDescent="0.2">
      <c r="B50" s="144" t="str">
        <f>'D27'!B5</f>
        <v>Diagrama 27. Structura pe creditori a datoriei private sub formă de împrumuturi, la 31.12.2024</v>
      </c>
      <c r="C50" s="319" t="s">
        <v>47</v>
      </c>
      <c r="D50" s="210"/>
    </row>
    <row r="51" spans="2:4" s="19" customFormat="1" x14ac:dyDescent="0.2">
      <c r="B51" s="144" t="str">
        <f>'T16'!_Ref128036938</f>
        <v>Tabelul 16. Datoria externă privată pe termen scurt (scadența reziduală), pe sectoare, la sfârșitul perioadei (mil. USD)</v>
      </c>
      <c r="C51" s="356" t="s">
        <v>84</v>
      </c>
      <c r="D51" s="210"/>
    </row>
    <row r="52" spans="2:4" ht="5.0999999999999996" customHeight="1" x14ac:dyDescent="0.2">
      <c r="C52" s="320"/>
      <c r="D52" s="210"/>
    </row>
    <row r="53" spans="2:4" s="141" customFormat="1" ht="12.75" x14ac:dyDescent="0.2">
      <c r="B53" s="199" t="s">
        <v>175</v>
      </c>
      <c r="C53" s="597"/>
      <c r="D53" s="597"/>
    </row>
  </sheetData>
  <phoneticPr fontId="16" type="noConversion"/>
  <hyperlinks>
    <hyperlink ref="C5" location="'D1'!A1" display="D1" xr:uid="{00000000-0004-0000-0000-000000000000}"/>
    <hyperlink ref="C6" location="'T1'!A1" display="T1" xr:uid="{00000000-0004-0000-0000-000001000000}"/>
    <hyperlink ref="C7" location="'D2'!A1" display="D2" xr:uid="{00000000-0004-0000-0000-000002000000}"/>
    <hyperlink ref="C8" location="'T2'!A1" display="T2" xr:uid="{00000000-0004-0000-0000-000003000000}"/>
    <hyperlink ref="C10" location="'T3'!A1" display="T3" xr:uid="{00000000-0004-0000-0000-000005000000}"/>
    <hyperlink ref="C17" location="'T5'!A1" display="T5" xr:uid="{00000000-0004-0000-0000-00000C000000}"/>
    <hyperlink ref="C19" location="'T6'!A1" display="T6" xr:uid="{00000000-0004-0000-0000-00000E000000}"/>
    <hyperlink ref="C25" location="'T7'!A1" display="T7" xr:uid="{00000000-0004-0000-0000-000014000000}"/>
    <hyperlink ref="C26" location="'T8'!A1" display="T8" xr:uid="{00000000-0004-0000-0000-000015000000}"/>
    <hyperlink ref="C31" location="'T9'!A1" display="T9" xr:uid="{00000000-0004-0000-0000-000018000000}"/>
    <hyperlink ref="C32" location="'T10'!A1" display="T10" xr:uid="{00000000-0004-0000-0000-000019000000}"/>
    <hyperlink ref="C41" location="'T11'!A1" display="T11" xr:uid="{00000000-0004-0000-0000-000020000000}"/>
    <hyperlink ref="C42" location="'T12'!A1" display="T12" xr:uid="{00000000-0004-0000-0000-000021000000}"/>
    <hyperlink ref="C43" location="'T13'!A1" display="T13" xr:uid="{00000000-0004-0000-0000-000022000000}"/>
    <hyperlink ref="C45" location="'T14'!A1" display="T14" xr:uid="{00000000-0004-0000-0000-000025000000}"/>
    <hyperlink ref="C14" location="'T4'!A1" display="T4" xr:uid="{00000000-0004-0000-0000-000028000000}"/>
    <hyperlink ref="C47" location="'T15'!A1" display="T15" xr:uid="{00000000-0004-0000-0000-000029000000}"/>
    <hyperlink ref="C51" location="'T16'!A1" display="T16" xr:uid="{00000000-0004-0000-0000-00002A000000}"/>
    <hyperlink ref="C9" location="'D3'!A1" display="D3" xr:uid="{135F30C3-EC1F-4504-90CF-8E11CE92BA9D}"/>
    <hyperlink ref="C11" location="'D4'!A1" display="D4" xr:uid="{62C7C4C6-9C7F-46E0-ACCB-8C0AEC702E6E}"/>
    <hyperlink ref="C12" location="'D5'!A1" display="D5" xr:uid="{3CE458BE-C427-4106-AD3B-6F9D7E1930D0}"/>
    <hyperlink ref="C13" location="'D6'!A1" display="D6" xr:uid="{1FA2EE51-FABC-42B9-8D60-43709B7B9B39}"/>
    <hyperlink ref="C15" location="'D7'!A1" display="D7" xr:uid="{D13E0334-E20C-406B-B1D7-4DD744342CE3}"/>
    <hyperlink ref="C16" location="'D8'!A1" display="D8" xr:uid="{B52417D5-DA2F-40B5-8BFC-C686995CEE23}"/>
    <hyperlink ref="C18" location="'D9'!A1" display="D9" xr:uid="{65F5C946-A60B-40C5-84A0-A3CA9758B03A}"/>
    <hyperlink ref="C20" location="'D10'!A1" display="D10" xr:uid="{3050B1D3-9103-4E4D-A5D9-47A6CE51D34D}"/>
    <hyperlink ref="C21" location="'D11'!A1" display="D11" xr:uid="{04A85B1C-769F-428C-A6A3-711AA600F981}"/>
    <hyperlink ref="C22" location="'D12'!A1" display="D12" xr:uid="{82C496F3-43E1-49FC-8F11-BA39748CD9A9}"/>
    <hyperlink ref="C23" location="'D13'!A1" display="D13" xr:uid="{D42AA4C5-A3B2-4FAA-AF29-970F83F9D047}"/>
    <hyperlink ref="C24" location="'D14'!A1" display="D14" xr:uid="{076016B2-AB65-4218-B90A-F3EAF095FAF7}"/>
    <hyperlink ref="C27" location="'D15'!A1" display="D15" xr:uid="{BF00FE35-81C1-44B4-8D5E-9C129941E721}"/>
    <hyperlink ref="C28" location="'D16'!A1" display="D16" xr:uid="{38CF5A0B-9618-42C0-A90F-C334A107A63B}"/>
    <hyperlink ref="C33" location="'D17'!A1" display="D17" xr:uid="{DAD1C8C9-36DD-48BE-80C9-890B6715B8E3}"/>
    <hyperlink ref="C34" location="'D18'!A1" display="D18" xr:uid="{A576F5D4-6AE6-4172-B2C5-B915A4523AD1}"/>
    <hyperlink ref="C35" location="'D19'!A1" display="D19" xr:uid="{EC60B3CC-477D-4AA4-ABA4-A45E77CB65F4}"/>
    <hyperlink ref="C36" location="'D20'!A1" display="D20" xr:uid="{4A60F296-90D3-4204-AE3B-EE5AC2328A36}"/>
    <hyperlink ref="C37" location="'D21'!A1" display="D21" xr:uid="{97F8E945-6C2F-4104-BF01-C2B54B34F5C0}"/>
    <hyperlink ref="C38" location="'D22'!A1" display="D22" xr:uid="{0FD1282A-DDA7-4544-9B89-BFE8A291CFA2}"/>
    <hyperlink ref="C44" location="'D23'!A1" display="D23" xr:uid="{12C7CFDB-40B6-43FF-95EA-AB7EF56405E3}"/>
    <hyperlink ref="C46" location="'D24'!A1" display="D24" xr:uid="{23E47AF6-B088-4513-9337-774D25AC126D}"/>
    <hyperlink ref="C48" location="'D25'!A1" display="D25" xr:uid="{0853542B-5F65-4EE3-B52F-20E1BAFCAEB6}"/>
    <hyperlink ref="C49" location="'D26'!A1" display="D26" xr:uid="{3E2BE772-C4ED-4459-8950-14155764366B}"/>
    <hyperlink ref="C50" location="'D27'!A1" display="D27" xr:uid="{836E63DE-6764-434B-A1F6-AD4D31B82AE9}"/>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Q43"/>
  <sheetViews>
    <sheetView showGridLines="0" showRowColHeaders="0" zoomScaleNormal="100" workbookViewId="0"/>
  </sheetViews>
  <sheetFormatPr defaultColWidth="9.140625" defaultRowHeight="14.25" x14ac:dyDescent="0.2"/>
  <cols>
    <col min="1" max="1" customWidth="true" style="9" width="5.7109375" collapsed="false"/>
    <col min="2" max="2" customWidth="true" style="9" width="49.140625" collapsed="false"/>
    <col min="3" max="14" customWidth="true" style="141" width="7.28515625" collapsed="false"/>
    <col min="15" max="16" customWidth="true" style="9" width="7.0" collapsed="false"/>
    <col min="17" max="17" customWidth="true" style="142" width="4.7109375" collapsed="false"/>
    <col min="18" max="18" style="9" width="9.140625" collapsed="false"/>
    <col min="19" max="19" customWidth="true" style="9" width="9.140625" collapsed="false"/>
    <col min="20" max="16384" style="9" width="9.140625" collapsed="false"/>
  </cols>
  <sheetData>
    <row r="1" spans="2:17" x14ac:dyDescent="0.2">
      <c r="B1" s="707" t="s">
        <v>141</v>
      </c>
      <c r="C1" s="707"/>
      <c r="D1" s="707"/>
      <c r="E1" s="707"/>
      <c r="F1" s="707"/>
      <c r="G1" s="707"/>
      <c r="H1" s="707"/>
      <c r="I1" s="707"/>
      <c r="J1" s="707"/>
      <c r="K1" s="707"/>
      <c r="L1" s="9"/>
      <c r="M1" s="9"/>
      <c r="N1" s="9"/>
      <c r="Q1" s="9"/>
    </row>
    <row r="2" spans="2:17" ht="11.25" customHeight="1" x14ac:dyDescent="0.2">
      <c r="B2" s="11"/>
      <c r="C2" s="11"/>
      <c r="D2" s="11"/>
      <c r="E2" s="11"/>
      <c r="F2" s="11"/>
      <c r="G2" s="11"/>
      <c r="H2" s="11"/>
      <c r="I2" s="11"/>
      <c r="J2" s="11"/>
      <c r="K2" s="11"/>
      <c r="L2" s="9"/>
      <c r="M2" s="9"/>
      <c r="N2" s="9"/>
      <c r="Q2" s="9"/>
    </row>
    <row r="3" spans="2:17" s="548" customFormat="1" ht="45" customHeight="1" x14ac:dyDescent="0.25">
      <c r="B3" s="709" t="s">
        <v>151</v>
      </c>
      <c r="C3" s="709"/>
      <c r="D3" s="709"/>
      <c r="E3" s="709"/>
      <c r="F3" s="709"/>
      <c r="G3" s="709"/>
      <c r="H3" s="709"/>
      <c r="I3" s="709"/>
      <c r="J3" s="709"/>
      <c r="K3" s="709"/>
      <c r="L3" s="552"/>
      <c r="M3" s="552"/>
    </row>
    <row r="4" spans="2:17" ht="5.0999999999999996" customHeight="1" x14ac:dyDescent="0.2">
      <c r="B4" s="11"/>
      <c r="C4" s="11"/>
      <c r="D4" s="11"/>
      <c r="E4" s="11"/>
      <c r="F4" s="11"/>
      <c r="G4" s="11"/>
      <c r="H4" s="11"/>
      <c r="I4" s="11"/>
      <c r="J4" s="11"/>
      <c r="K4" s="11"/>
      <c r="L4" s="9"/>
      <c r="M4" s="9"/>
      <c r="N4" s="9"/>
      <c r="Q4" s="9"/>
    </row>
    <row r="5" spans="2:17" s="216" customFormat="1" x14ac:dyDescent="0.2">
      <c r="B5" s="468" t="s">
        <v>124</v>
      </c>
      <c r="C5" s="471"/>
      <c r="D5" s="471"/>
      <c r="E5" s="471"/>
      <c r="F5" s="471"/>
      <c r="G5" s="471"/>
      <c r="H5" s="471"/>
      <c r="I5" s="471"/>
      <c r="J5" s="471"/>
      <c r="K5" s="471"/>
    </row>
    <row r="6" spans="2:17" x14ac:dyDescent="0.2">
      <c r="B6" s="141"/>
    </row>
    <row r="42" spans="2:17" s="20" customFormat="1" ht="10.5" x14ac:dyDescent="0.15">
      <c r="B42" s="134" t="s">
        <v>194</v>
      </c>
      <c r="Q42" s="621"/>
    </row>
    <row r="43" spans="2:17" s="20" customFormat="1" ht="10.5" x14ac:dyDescent="0.15">
      <c r="B43" s="281" t="s">
        <v>177</v>
      </c>
      <c r="Q43" s="621"/>
    </row>
  </sheetData>
  <mergeCells count="2">
    <mergeCell ref="B1:K1"/>
    <mergeCell ref="B3:K3"/>
  </mergeCells>
  <hyperlinks>
    <hyperlink ref="B1:C1" location="Cuprins_ro!B4" display="I. Balanța de plăți a Republicii Moldova în trimestrul I 2023 (date provizorii)" xr:uid="{584AD055-876D-461F-9897-C49561FEC19C}"/>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V47"/>
  <sheetViews>
    <sheetView showGridLines="0" showRowColHeaders="0" zoomScaleNormal="100" workbookViewId="0"/>
  </sheetViews>
  <sheetFormatPr defaultRowHeight="14.25" x14ac:dyDescent="0.2"/>
  <cols>
    <col min="1" max="1" customWidth="true" style="9" width="5.7109375" collapsed="false"/>
    <col min="2" max="2" customWidth="true" style="9" width="44.28515625" collapsed="false"/>
    <col min="3" max="7" style="9" width="9.140625" collapsed="false"/>
    <col min="8" max="8" customWidth="true" style="9" width="9.5703125" collapsed="false"/>
    <col min="9" max="11" style="9" width="9.140625" collapsed="false"/>
    <col min="12" max="12" customWidth="true" style="9" width="30.7109375" collapsed="false"/>
    <col min="13" max="13" style="9" width="9.140625" collapsed="false"/>
    <col min="14" max="14" customWidth="true" style="9" width="8.42578125" collapsed="false"/>
    <col min="15" max="16384" style="9" width="9.140625" collapsed="false"/>
  </cols>
  <sheetData>
    <row r="1" spans="2:22" x14ac:dyDescent="0.2">
      <c r="B1" s="707" t="s">
        <v>141</v>
      </c>
      <c r="C1" s="708"/>
      <c r="D1" s="708"/>
      <c r="E1" s="708"/>
      <c r="F1" s="708"/>
      <c r="G1" s="708"/>
      <c r="H1" s="708"/>
      <c r="I1" s="195"/>
      <c r="J1" s="195"/>
      <c r="K1" s="195"/>
      <c r="L1" s="195"/>
    </row>
    <row r="2" spans="2:22" ht="11.25" customHeight="1" x14ac:dyDescent="0.2"/>
    <row r="3" spans="2:22" x14ac:dyDescent="0.2">
      <c r="B3" s="748" t="s">
        <v>72</v>
      </c>
      <c r="C3" s="748"/>
      <c r="D3" s="748"/>
      <c r="E3" s="748"/>
      <c r="F3" s="748"/>
      <c r="G3" s="748"/>
      <c r="H3" s="748"/>
      <c r="I3" s="748"/>
      <c r="J3" s="748"/>
      <c r="K3" s="748"/>
    </row>
    <row r="4" spans="2:22" ht="5.0999999999999996" customHeight="1" x14ac:dyDescent="0.2">
      <c r="B4" s="121"/>
    </row>
    <row r="5" spans="2:22" s="20" customFormat="1" ht="11.25" thickBot="1" x14ac:dyDescent="0.2">
      <c r="B5" s="622"/>
      <c r="C5" s="764" t="s">
        <v>244</v>
      </c>
      <c r="D5" s="765"/>
      <c r="E5" s="765" t="s">
        <v>245</v>
      </c>
      <c r="F5" s="765"/>
      <c r="G5" s="765" t="s">
        <v>157</v>
      </c>
      <c r="H5" s="765"/>
    </row>
    <row r="6" spans="2:22" s="20" customFormat="1" ht="11.25" thickBot="1" x14ac:dyDescent="0.2">
      <c r="B6" s="622"/>
      <c r="C6" s="762" t="s">
        <v>246</v>
      </c>
      <c r="D6" s="763"/>
      <c r="E6" s="762" t="s">
        <v>246</v>
      </c>
      <c r="F6" s="763"/>
      <c r="G6" s="762" t="s">
        <v>246</v>
      </c>
      <c r="H6" s="763"/>
    </row>
    <row r="7" spans="2:22" ht="12" customHeight="1" thickBot="1" x14ac:dyDescent="0.25">
      <c r="B7" s="59"/>
      <c r="C7" s="49">
        <v>2023</v>
      </c>
      <c r="D7" s="47">
        <v>2024</v>
      </c>
      <c r="E7" s="49">
        <v>2023</v>
      </c>
      <c r="F7" s="48">
        <v>2024</v>
      </c>
      <c r="G7" s="49">
        <v>2023</v>
      </c>
      <c r="H7" s="49">
        <v>2024</v>
      </c>
    </row>
    <row r="8" spans="2:22" s="65" customFormat="1" ht="13.5" thickTop="1" thickBot="1" x14ac:dyDescent="0.25">
      <c r="B8" s="62" t="s">
        <v>247</v>
      </c>
      <c r="C8" s="506">
        <v>13.1</v>
      </c>
      <c r="D8" s="507">
        <v>-5.7</v>
      </c>
      <c r="E8" s="508">
        <v>1</v>
      </c>
      <c r="F8" s="507">
        <v>3.3</v>
      </c>
      <c r="G8" s="508">
        <v>-5.5</v>
      </c>
      <c r="H8" s="508">
        <v>9.5</v>
      </c>
    </row>
    <row r="9" spans="2:22" s="65" customFormat="1" ht="13.5" thickTop="1" thickBot="1" x14ac:dyDescent="0.25">
      <c r="B9" s="62" t="s">
        <v>248</v>
      </c>
      <c r="C9" s="487">
        <v>-13.9</v>
      </c>
      <c r="D9" s="488">
        <v>-1.5</v>
      </c>
      <c r="E9" s="478">
        <v>-22.5</v>
      </c>
      <c r="F9" s="488">
        <v>0.5</v>
      </c>
      <c r="G9" s="478">
        <v>-27.1</v>
      </c>
      <c r="H9" s="478">
        <v>1.8</v>
      </c>
    </row>
    <row r="10" spans="2:22" s="65" customFormat="1" ht="13.5" thickTop="1" thickBot="1" x14ac:dyDescent="0.25">
      <c r="B10" s="62" t="s">
        <v>249</v>
      </c>
      <c r="C10" s="487">
        <v>-0.1</v>
      </c>
      <c r="D10" s="488">
        <v>0.1</v>
      </c>
      <c r="E10" s="478">
        <v>0.1</v>
      </c>
      <c r="F10" s="488">
        <v>0.5</v>
      </c>
      <c r="G10" s="478">
        <v>0.1</v>
      </c>
      <c r="H10" s="478">
        <v>0.8</v>
      </c>
    </row>
    <row r="11" spans="2:22" s="65" customFormat="1" ht="13.5" thickTop="1" thickBot="1" x14ac:dyDescent="0.25">
      <c r="B11" s="62" t="s">
        <v>250</v>
      </c>
      <c r="C11" s="487">
        <v>-0.3</v>
      </c>
      <c r="D11" s="488">
        <v>-0.8</v>
      </c>
      <c r="E11" s="478">
        <v>0</v>
      </c>
      <c r="F11" s="488">
        <v>0.2</v>
      </c>
      <c r="G11" s="478">
        <v>0.1</v>
      </c>
      <c r="H11" s="478">
        <v>0.9</v>
      </c>
    </row>
    <row r="12" spans="2:22" s="65" customFormat="1" ht="13.5" thickTop="1" thickBot="1" x14ac:dyDescent="0.25">
      <c r="B12" s="62" t="s">
        <v>251</v>
      </c>
      <c r="C12" s="487">
        <v>-0.6</v>
      </c>
      <c r="D12" s="488">
        <v>-0.5</v>
      </c>
      <c r="E12" s="478">
        <v>-0.1</v>
      </c>
      <c r="F12" s="488">
        <v>0.4</v>
      </c>
      <c r="G12" s="478">
        <v>0.1</v>
      </c>
      <c r="H12" s="478">
        <v>1</v>
      </c>
    </row>
    <row r="13" spans="2:22" s="65" customFormat="1" ht="13.5" thickTop="1" thickBot="1" x14ac:dyDescent="0.25">
      <c r="B13" s="62" t="s">
        <v>252</v>
      </c>
      <c r="C13" s="487">
        <v>0.3</v>
      </c>
      <c r="D13" s="488">
        <v>0.7</v>
      </c>
      <c r="E13" s="478">
        <v>0.4</v>
      </c>
      <c r="F13" s="488">
        <v>1.7</v>
      </c>
      <c r="G13" s="478">
        <v>0.4</v>
      </c>
      <c r="H13" s="478">
        <v>2.5</v>
      </c>
    </row>
    <row r="14" spans="2:22" s="65" customFormat="1" ht="25.5" thickTop="1" thickBot="1" x14ac:dyDescent="0.25">
      <c r="B14" s="62" t="s">
        <v>253</v>
      </c>
      <c r="C14" s="487">
        <v>3.8</v>
      </c>
      <c r="D14" s="488">
        <v>-1.7</v>
      </c>
      <c r="E14" s="478">
        <v>1.1000000000000001</v>
      </c>
      <c r="F14" s="488">
        <v>1.8</v>
      </c>
      <c r="G14" s="478">
        <v>-0.3</v>
      </c>
      <c r="H14" s="478">
        <v>4.3</v>
      </c>
    </row>
    <row r="15" spans="2:22" s="65" customFormat="1" ht="13.5" thickTop="1" thickBot="1" x14ac:dyDescent="0.25">
      <c r="B15" s="62" t="s">
        <v>254</v>
      </c>
      <c r="C15" s="487">
        <v>-2.2999999999999998</v>
      </c>
      <c r="D15" s="488">
        <v>0.4</v>
      </c>
      <c r="E15" s="478">
        <v>4.3</v>
      </c>
      <c r="F15" s="488">
        <v>-0.8</v>
      </c>
      <c r="G15" s="478">
        <v>7.9</v>
      </c>
      <c r="H15" s="478">
        <v>-1.6</v>
      </c>
    </row>
    <row r="16" spans="2:22" s="20" customFormat="1" ht="12" thickTop="1" thickBot="1" x14ac:dyDescent="0.2">
      <c r="B16" s="201" t="s">
        <v>255</v>
      </c>
      <c r="C16" s="497">
        <v>-1.2</v>
      </c>
      <c r="D16" s="499">
        <v>-0.3</v>
      </c>
      <c r="E16" s="498">
        <v>0.1</v>
      </c>
      <c r="F16" s="499">
        <v>1.5</v>
      </c>
      <c r="G16" s="498">
        <v>0.9</v>
      </c>
      <c r="H16" s="498">
        <v>2.7</v>
      </c>
      <c r="V16" s="621"/>
    </row>
    <row r="17" spans="2:8" s="20" customFormat="1" ht="10.5" x14ac:dyDescent="0.15">
      <c r="B17" s="200" t="s">
        <v>240</v>
      </c>
      <c r="C17" s="502">
        <v>-1.4</v>
      </c>
      <c r="D17" s="504">
        <v>-9.1999999999999993</v>
      </c>
      <c r="E17" s="503">
        <v>-15.6</v>
      </c>
      <c r="F17" s="504">
        <v>9.1999999999999993</v>
      </c>
      <c r="G17" s="503">
        <v>-23.3</v>
      </c>
      <c r="H17" s="503">
        <v>21.9</v>
      </c>
    </row>
    <row r="18" spans="2:8" x14ac:dyDescent="0.2">
      <c r="B18" s="281"/>
    </row>
    <row r="34" spans="3:11" x14ac:dyDescent="0.2">
      <c r="C34" s="40"/>
      <c r="D34" s="40"/>
      <c r="E34" s="40"/>
      <c r="F34" s="40"/>
      <c r="G34" s="40"/>
      <c r="H34" s="40"/>
      <c r="I34" s="40"/>
      <c r="J34" s="40"/>
      <c r="K34" s="40"/>
    </row>
    <row r="35" spans="3:11" x14ac:dyDescent="0.2">
      <c r="C35" s="40"/>
      <c r="D35" s="40"/>
      <c r="E35" s="40"/>
      <c r="F35" s="40"/>
      <c r="G35" s="40"/>
      <c r="H35" s="40"/>
      <c r="I35" s="40"/>
      <c r="J35" s="40"/>
      <c r="K35" s="40"/>
    </row>
    <row r="36" spans="3:11" x14ac:dyDescent="0.2">
      <c r="C36" s="40"/>
      <c r="D36" s="40"/>
      <c r="E36" s="40"/>
      <c r="F36" s="40"/>
      <c r="G36" s="40"/>
      <c r="H36" s="40"/>
      <c r="I36" s="40"/>
      <c r="J36" s="40"/>
      <c r="K36" s="40"/>
    </row>
    <row r="37" spans="3:11" x14ac:dyDescent="0.2">
      <c r="C37" s="40"/>
      <c r="D37" s="40"/>
      <c r="E37" s="40"/>
      <c r="F37" s="40"/>
      <c r="G37" s="40"/>
      <c r="H37" s="40"/>
      <c r="I37" s="40"/>
      <c r="J37" s="40"/>
      <c r="K37" s="40"/>
    </row>
    <row r="38" spans="3:11" x14ac:dyDescent="0.2">
      <c r="C38" s="40"/>
      <c r="D38" s="40"/>
      <c r="E38" s="40"/>
      <c r="F38" s="40"/>
      <c r="G38" s="40"/>
      <c r="H38" s="40"/>
      <c r="I38" s="40"/>
      <c r="J38" s="40"/>
      <c r="K38" s="40"/>
    </row>
    <row r="39" spans="3:11" x14ac:dyDescent="0.2">
      <c r="C39" s="40"/>
      <c r="D39" s="40"/>
      <c r="E39" s="40"/>
      <c r="F39" s="40"/>
      <c r="G39" s="40"/>
      <c r="H39" s="40"/>
      <c r="I39" s="40"/>
      <c r="J39" s="40"/>
      <c r="K39" s="40"/>
    </row>
    <row r="40" spans="3:11" x14ac:dyDescent="0.2">
      <c r="C40" s="40"/>
      <c r="D40" s="40"/>
      <c r="E40" s="40"/>
      <c r="F40" s="40"/>
      <c r="G40" s="40"/>
      <c r="H40" s="40"/>
      <c r="I40" s="40"/>
      <c r="J40" s="40"/>
      <c r="K40" s="40"/>
    </row>
    <row r="41" spans="3:11" x14ac:dyDescent="0.2">
      <c r="C41" s="40"/>
      <c r="D41" s="40"/>
      <c r="E41" s="40"/>
      <c r="F41" s="40"/>
      <c r="G41" s="40"/>
      <c r="H41" s="40"/>
      <c r="I41" s="40"/>
      <c r="J41" s="40"/>
      <c r="K41" s="40"/>
    </row>
    <row r="42" spans="3:11" x14ac:dyDescent="0.2">
      <c r="C42" s="40"/>
      <c r="D42" s="40"/>
      <c r="E42" s="40"/>
      <c r="F42" s="40"/>
      <c r="G42" s="40"/>
      <c r="H42" s="40"/>
      <c r="I42" s="40"/>
      <c r="J42" s="40"/>
      <c r="K42" s="40"/>
    </row>
    <row r="43" spans="3:11" x14ac:dyDescent="0.2">
      <c r="C43" s="40"/>
      <c r="D43" s="40"/>
      <c r="E43" s="40"/>
      <c r="F43" s="40"/>
      <c r="G43" s="40"/>
      <c r="H43" s="40"/>
      <c r="I43" s="40"/>
      <c r="J43" s="40"/>
      <c r="K43" s="40"/>
    </row>
    <row r="44" spans="3:11" x14ac:dyDescent="0.2">
      <c r="C44" s="40"/>
      <c r="D44" s="40"/>
      <c r="E44" s="40"/>
      <c r="F44" s="40"/>
      <c r="G44" s="40"/>
      <c r="H44" s="40"/>
      <c r="I44" s="40"/>
      <c r="J44" s="40"/>
      <c r="K44" s="40"/>
    </row>
    <row r="45" spans="3:11" x14ac:dyDescent="0.2">
      <c r="C45" s="40"/>
      <c r="D45" s="40"/>
      <c r="E45" s="40"/>
      <c r="F45" s="40"/>
      <c r="G45" s="40"/>
      <c r="H45" s="40"/>
      <c r="I45" s="40"/>
      <c r="J45" s="40"/>
      <c r="K45" s="40"/>
    </row>
    <row r="46" spans="3:11" x14ac:dyDescent="0.2">
      <c r="C46" s="40"/>
      <c r="D46" s="40"/>
      <c r="E46" s="40"/>
      <c r="F46" s="40"/>
      <c r="G46" s="40"/>
      <c r="H46" s="40"/>
      <c r="I46" s="40"/>
      <c r="J46" s="40"/>
      <c r="K46" s="40"/>
    </row>
    <row r="47" spans="3:11" x14ac:dyDescent="0.2">
      <c r="C47" s="40"/>
      <c r="D47" s="40"/>
      <c r="E47" s="40"/>
      <c r="F47" s="40"/>
      <c r="G47" s="40"/>
      <c r="H47" s="40"/>
      <c r="I47" s="40"/>
      <c r="J47" s="40"/>
      <c r="K47" s="40"/>
    </row>
  </sheetData>
  <mergeCells count="8">
    <mergeCell ref="C6:D6"/>
    <mergeCell ref="E6:F6"/>
    <mergeCell ref="G6:H6"/>
    <mergeCell ref="B1:H1"/>
    <mergeCell ref="B3:K3"/>
    <mergeCell ref="C5:D5"/>
    <mergeCell ref="E5:F5"/>
    <mergeCell ref="G5:H5"/>
  </mergeCells>
  <hyperlinks>
    <hyperlink ref="B1:C1" location="Cuprins_ro!B4" display="I. Balanța de plăți a Republicii Moldova în trimestrul I 2023 (date provizorii)" xr:uid="{11D0B78C-2539-4677-A398-A581129B4442}"/>
  </hyperlink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Y71"/>
  <sheetViews>
    <sheetView showGridLines="0" showRowColHeaders="0" zoomScaleNormal="100" workbookViewId="0"/>
  </sheetViews>
  <sheetFormatPr defaultRowHeight="14.25" x14ac:dyDescent="0.2"/>
  <cols>
    <col min="1" max="1" customWidth="true" style="9" width="5.7109375" collapsed="false"/>
    <col min="2" max="2" customWidth="true" style="143" width="32.42578125" collapsed="false"/>
    <col min="3" max="10" customWidth="true" style="9" width="11.140625" collapsed="false"/>
    <col min="11" max="16384" style="9" width="9.140625" collapsed="false"/>
  </cols>
  <sheetData>
    <row r="1" spans="2:12" x14ac:dyDescent="0.2">
      <c r="B1" s="707" t="s">
        <v>141</v>
      </c>
      <c r="C1" s="708"/>
      <c r="D1" s="708"/>
      <c r="E1" s="708"/>
      <c r="F1" s="708"/>
      <c r="G1" s="708"/>
      <c r="H1" s="708"/>
      <c r="I1" s="708"/>
      <c r="J1" s="708"/>
      <c r="K1" s="195"/>
    </row>
    <row r="2" spans="2:12" ht="11.25" customHeight="1" x14ac:dyDescent="0.2"/>
    <row r="3" spans="2:12" s="38" customFormat="1" ht="30" customHeight="1" x14ac:dyDescent="0.25">
      <c r="B3" s="761" t="s">
        <v>443</v>
      </c>
      <c r="C3" s="761"/>
      <c r="D3" s="761"/>
      <c r="E3" s="761"/>
      <c r="F3" s="761"/>
      <c r="G3" s="761"/>
      <c r="H3" s="761"/>
      <c r="I3" s="761"/>
      <c r="J3" s="761"/>
    </row>
    <row r="4" spans="2:12" ht="5.0999999999999996" customHeight="1" x14ac:dyDescent="0.2">
      <c r="B4" s="248"/>
      <c r="C4" s="215"/>
      <c r="D4" s="215"/>
      <c r="E4" s="215"/>
      <c r="F4" s="215"/>
      <c r="G4" s="215"/>
      <c r="H4" s="215"/>
      <c r="I4" s="215"/>
      <c r="J4" s="215"/>
    </row>
    <row r="5" spans="2:12" s="216" customFormat="1" x14ac:dyDescent="0.2">
      <c r="B5" s="770" t="s">
        <v>152</v>
      </c>
      <c r="C5" s="770"/>
      <c r="D5" s="770"/>
      <c r="E5" s="770"/>
      <c r="F5" s="770"/>
      <c r="G5" s="770"/>
      <c r="H5" s="770"/>
      <c r="I5" s="770"/>
      <c r="J5" s="770"/>
      <c r="L5" s="472"/>
    </row>
    <row r="29" spans="2:10" ht="11.25" customHeight="1" x14ac:dyDescent="0.2">
      <c r="B29" s="144"/>
      <c r="C29" s="19"/>
      <c r="D29" s="19"/>
      <c r="E29" s="19"/>
      <c r="F29" s="19"/>
      <c r="G29" s="19"/>
      <c r="H29" s="19"/>
      <c r="I29" s="19"/>
      <c r="J29" s="19"/>
    </row>
    <row r="30" spans="2:10" ht="11.25" customHeight="1" x14ac:dyDescent="0.2">
      <c r="B30" s="144"/>
      <c r="C30" s="19"/>
      <c r="D30" s="19"/>
      <c r="E30" s="19"/>
      <c r="F30" s="19"/>
      <c r="G30" s="19"/>
      <c r="H30" s="19"/>
      <c r="I30" s="19"/>
      <c r="J30" s="19"/>
    </row>
    <row r="31" spans="2:10" s="20" customFormat="1" ht="10.5" x14ac:dyDescent="0.15">
      <c r="B31" s="281" t="s">
        <v>177</v>
      </c>
      <c r="C31" s="3"/>
      <c r="D31" s="3"/>
      <c r="E31" s="3"/>
      <c r="F31" s="3"/>
      <c r="G31" s="3"/>
      <c r="H31" s="3"/>
      <c r="I31" s="3"/>
      <c r="J31" s="3"/>
    </row>
    <row r="32" spans="2:10" ht="11.25" customHeight="1" x14ac:dyDescent="0.2">
      <c r="B32" s="766"/>
      <c r="C32" s="768">
        <v>2023</v>
      </c>
      <c r="D32" s="769"/>
      <c r="E32" s="769"/>
      <c r="F32" s="769"/>
      <c r="G32" s="768">
        <v>2024</v>
      </c>
      <c r="H32" s="769"/>
      <c r="I32" s="769"/>
      <c r="J32" s="771"/>
    </row>
    <row r="33" spans="2:25" s="20" customFormat="1" ht="10.5" x14ac:dyDescent="0.15">
      <c r="B33" s="767"/>
      <c r="C33" s="145" t="s">
        <v>0</v>
      </c>
      <c r="D33" s="145" t="s">
        <v>1</v>
      </c>
      <c r="E33" s="145" t="s">
        <v>2</v>
      </c>
      <c r="F33" s="145" t="s">
        <v>3</v>
      </c>
      <c r="G33" s="145" t="s">
        <v>74</v>
      </c>
      <c r="H33" s="145" t="s">
        <v>75</v>
      </c>
      <c r="I33" s="145" t="s">
        <v>76</v>
      </c>
      <c r="J33" s="145" t="s">
        <v>3</v>
      </c>
    </row>
    <row r="34" spans="2:25" s="20" customFormat="1" ht="10.5" x14ac:dyDescent="0.15">
      <c r="B34" s="146" t="s">
        <v>256</v>
      </c>
      <c r="C34" s="147">
        <v>241.29</v>
      </c>
      <c r="D34" s="147">
        <v>217.93</v>
      </c>
      <c r="E34" s="147">
        <v>227.81</v>
      </c>
      <c r="F34" s="147">
        <v>168.39</v>
      </c>
      <c r="G34" s="147">
        <v>144.93</v>
      </c>
      <c r="H34" s="147">
        <v>133.69</v>
      </c>
      <c r="I34" s="147">
        <v>157.63999999999999</v>
      </c>
      <c r="J34" s="147">
        <v>133.75</v>
      </c>
      <c r="K34" s="623"/>
      <c r="N34" s="265"/>
      <c r="O34" s="266"/>
      <c r="P34" s="266"/>
      <c r="Q34" s="266"/>
      <c r="R34" s="266"/>
      <c r="S34" s="266"/>
      <c r="T34" s="266"/>
      <c r="Y34" s="623"/>
    </row>
    <row r="35" spans="2:25" s="20" customFormat="1" ht="10.5" x14ac:dyDescent="0.15">
      <c r="B35" s="146" t="s">
        <v>257</v>
      </c>
      <c r="C35" s="147">
        <v>188.85999999999999</v>
      </c>
      <c r="D35" s="147">
        <v>6.75</v>
      </c>
      <c r="E35" s="147">
        <v>167.11999999999998</v>
      </c>
      <c r="F35" s="147">
        <v>95.449999999999989</v>
      </c>
      <c r="G35" s="147">
        <v>-2.839999999999975</v>
      </c>
      <c r="H35" s="147">
        <v>28.1</v>
      </c>
      <c r="I35" s="147">
        <v>85.7</v>
      </c>
      <c r="J35" s="147">
        <v>111.62</v>
      </c>
      <c r="K35" s="623"/>
      <c r="N35" s="265"/>
      <c r="O35" s="266"/>
      <c r="P35" s="266"/>
      <c r="Q35" s="266"/>
      <c r="R35" s="266"/>
      <c r="S35" s="266"/>
      <c r="T35" s="266"/>
    </row>
    <row r="36" spans="2:25" s="20" customFormat="1" ht="10.5" x14ac:dyDescent="0.15">
      <c r="B36" s="146" t="s">
        <v>258</v>
      </c>
      <c r="C36" s="147">
        <v>60.97</v>
      </c>
      <c r="D36" s="147">
        <v>60.55</v>
      </c>
      <c r="E36" s="147">
        <v>66.8</v>
      </c>
      <c r="F36" s="147">
        <v>65.930000000000007</v>
      </c>
      <c r="G36" s="147">
        <v>67.81</v>
      </c>
      <c r="H36" s="147">
        <v>63.82</v>
      </c>
      <c r="I36" s="147">
        <v>77.13</v>
      </c>
      <c r="J36" s="147">
        <v>70.69</v>
      </c>
      <c r="K36" s="623"/>
      <c r="N36" s="265"/>
      <c r="O36" s="266"/>
      <c r="P36" s="266"/>
      <c r="Q36" s="266"/>
      <c r="R36" s="266"/>
      <c r="S36" s="266"/>
      <c r="T36" s="266"/>
    </row>
    <row r="37" spans="2:25" s="20" customFormat="1" ht="10.5" x14ac:dyDescent="0.15">
      <c r="B37" s="146" t="s">
        <v>259</v>
      </c>
      <c r="C37" s="147">
        <v>13.24</v>
      </c>
      <c r="D37" s="147">
        <v>11.03</v>
      </c>
      <c r="E37" s="147">
        <v>15.17</v>
      </c>
      <c r="F37" s="147">
        <v>17.399999999999999</v>
      </c>
      <c r="G37" s="147">
        <v>18.309999999999999</v>
      </c>
      <c r="H37" s="147">
        <v>18.23</v>
      </c>
      <c r="I37" s="147">
        <v>37.29</v>
      </c>
      <c r="J37" s="147">
        <v>53.82</v>
      </c>
      <c r="K37" s="623"/>
      <c r="N37" s="265"/>
      <c r="O37" s="266"/>
      <c r="P37" s="266"/>
      <c r="Q37" s="266"/>
      <c r="R37" s="266"/>
      <c r="S37" s="266"/>
      <c r="T37" s="266"/>
    </row>
    <row r="38" spans="2:25" s="20" customFormat="1" ht="10.5" x14ac:dyDescent="0.15">
      <c r="B38" s="146" t="s">
        <v>260</v>
      </c>
      <c r="C38" s="147">
        <v>5.0199999999999996</v>
      </c>
      <c r="D38" s="147">
        <v>2.13</v>
      </c>
      <c r="E38" s="147">
        <v>4.46</v>
      </c>
      <c r="F38" s="147">
        <v>4.93</v>
      </c>
      <c r="G38" s="147">
        <v>3.06</v>
      </c>
      <c r="H38" s="147">
        <v>2.4700000000000002</v>
      </c>
      <c r="I38" s="147">
        <v>2.16</v>
      </c>
      <c r="J38" s="147">
        <v>4.53</v>
      </c>
      <c r="K38" s="623"/>
      <c r="N38" s="265"/>
      <c r="O38" s="266"/>
      <c r="P38" s="266"/>
      <c r="Q38" s="266"/>
      <c r="R38" s="266"/>
      <c r="S38" s="266"/>
      <c r="T38" s="266"/>
    </row>
    <row r="39" spans="2:25" s="20" customFormat="1" ht="10.5" x14ac:dyDescent="0.15">
      <c r="B39" s="146" t="s">
        <v>261</v>
      </c>
      <c r="C39" s="147">
        <v>62.03</v>
      </c>
      <c r="D39" s="147">
        <v>1.1399999999999999</v>
      </c>
      <c r="E39" s="147">
        <v>0.09</v>
      </c>
      <c r="F39" s="147">
        <v>10.53</v>
      </c>
      <c r="G39" s="147">
        <v>0.1</v>
      </c>
      <c r="H39" s="147">
        <v>0.08</v>
      </c>
      <c r="I39" s="147">
        <v>0.11</v>
      </c>
      <c r="J39" s="147">
        <v>0.02</v>
      </c>
      <c r="K39" s="623"/>
      <c r="N39" s="265"/>
      <c r="O39" s="266"/>
      <c r="P39" s="266"/>
      <c r="Q39" s="266"/>
      <c r="R39" s="266"/>
      <c r="S39" s="266"/>
      <c r="T39" s="266"/>
    </row>
    <row r="40" spans="2:25" s="20" customFormat="1" ht="10.5" x14ac:dyDescent="0.15">
      <c r="B40" s="146" t="s">
        <v>255</v>
      </c>
      <c r="C40" s="147">
        <v>26.760000000000105</v>
      </c>
      <c r="D40" s="147">
        <v>23.830000000000041</v>
      </c>
      <c r="E40" s="147">
        <v>38.55000000000004</v>
      </c>
      <c r="F40" s="147">
        <v>32.660000000000061</v>
      </c>
      <c r="G40" s="147">
        <v>23.819999999999936</v>
      </c>
      <c r="H40" s="147">
        <v>29.710000000000051</v>
      </c>
      <c r="I40" s="147">
        <v>34.88000000000001</v>
      </c>
      <c r="J40" s="147">
        <v>29.680000000000032</v>
      </c>
      <c r="K40" s="623"/>
      <c r="N40" s="265"/>
      <c r="O40" s="266"/>
      <c r="P40" s="266"/>
      <c r="Q40" s="266"/>
      <c r="R40" s="266"/>
      <c r="S40" s="266"/>
      <c r="T40" s="266"/>
    </row>
    <row r="41" spans="2:25" s="20" customFormat="1" ht="10.5" x14ac:dyDescent="0.15">
      <c r="B41" s="148" t="s">
        <v>240</v>
      </c>
      <c r="C41" s="262">
        <v>598.17000000000007</v>
      </c>
      <c r="D41" s="262">
        <v>323.36</v>
      </c>
      <c r="E41" s="262">
        <v>520</v>
      </c>
      <c r="F41" s="262">
        <v>395.29</v>
      </c>
      <c r="G41" s="262">
        <v>255.18999999999997</v>
      </c>
      <c r="H41" s="262">
        <v>276.10000000000008</v>
      </c>
      <c r="I41" s="262">
        <v>394.91</v>
      </c>
      <c r="J41" s="262">
        <v>404.11</v>
      </c>
      <c r="K41" s="623"/>
      <c r="N41" s="267"/>
      <c r="O41" s="268"/>
      <c r="P41" s="268"/>
      <c r="Q41" s="268"/>
      <c r="R41" s="268"/>
      <c r="S41" s="268"/>
      <c r="T41" s="268"/>
    </row>
    <row r="42" spans="2:25" ht="12" customHeight="1" x14ac:dyDescent="0.2">
      <c r="B42" s="149"/>
    </row>
    <row r="43" spans="2:25" ht="12" customHeight="1" x14ac:dyDescent="0.2">
      <c r="B43" s="9"/>
    </row>
    <row r="44" spans="2:25" x14ac:dyDescent="0.2">
      <c r="B44" s="9"/>
    </row>
    <row r="45" spans="2:25" x14ac:dyDescent="0.2">
      <c r="B45" s="9"/>
    </row>
    <row r="46" spans="2:25" x14ac:dyDescent="0.2">
      <c r="B46" s="9"/>
    </row>
    <row r="47" spans="2:25" x14ac:dyDescent="0.2">
      <c r="B47" s="9"/>
    </row>
    <row r="48" spans="2:25" x14ac:dyDescent="0.2">
      <c r="B48" s="9"/>
    </row>
    <row r="49" spans="2:10" x14ac:dyDescent="0.2">
      <c r="B49" s="9"/>
    </row>
    <row r="50" spans="2:10" x14ac:dyDescent="0.2">
      <c r="B50" s="9"/>
    </row>
    <row r="55" spans="2:10" x14ac:dyDescent="0.2">
      <c r="B55" s="9"/>
    </row>
    <row r="56" spans="2:10" x14ac:dyDescent="0.2">
      <c r="B56" s="9"/>
    </row>
    <row r="57" spans="2:10" x14ac:dyDescent="0.2">
      <c r="B57" s="9"/>
    </row>
    <row r="58" spans="2:10" x14ac:dyDescent="0.2">
      <c r="B58" s="9"/>
    </row>
    <row r="59" spans="2:10" x14ac:dyDescent="0.2">
      <c r="B59" s="9"/>
    </row>
    <row r="60" spans="2:10" x14ac:dyDescent="0.2">
      <c r="B60" s="9"/>
    </row>
    <row r="61" spans="2:10" x14ac:dyDescent="0.2">
      <c r="B61" s="9"/>
    </row>
    <row r="62" spans="2:10" x14ac:dyDescent="0.2">
      <c r="B62" s="9"/>
    </row>
    <row r="64" spans="2:10" x14ac:dyDescent="0.2">
      <c r="C64" s="111"/>
      <c r="D64" s="111"/>
      <c r="E64" s="111"/>
      <c r="F64" s="111"/>
      <c r="G64" s="111"/>
      <c r="H64" s="111"/>
      <c r="I64" s="111"/>
      <c r="J64" s="111"/>
    </row>
    <row r="65" spans="3:10" x14ac:dyDescent="0.2">
      <c r="C65" s="111"/>
      <c r="D65" s="111"/>
      <c r="E65" s="111"/>
      <c r="F65" s="111"/>
      <c r="G65" s="111"/>
      <c r="H65" s="111"/>
      <c r="I65" s="111"/>
      <c r="J65" s="111"/>
    </row>
    <row r="66" spans="3:10" x14ac:dyDescent="0.2">
      <c r="C66" s="111"/>
      <c r="D66" s="111"/>
      <c r="E66" s="111"/>
      <c r="F66" s="111"/>
      <c r="G66" s="111"/>
      <c r="H66" s="111"/>
      <c r="I66" s="111"/>
      <c r="J66" s="111"/>
    </row>
    <row r="67" spans="3:10" x14ac:dyDescent="0.2">
      <c r="C67" s="111"/>
      <c r="D67" s="111"/>
      <c r="E67" s="111"/>
      <c r="F67" s="111"/>
      <c r="G67" s="111"/>
      <c r="H67" s="111"/>
      <c r="I67" s="111"/>
      <c r="J67" s="111"/>
    </row>
    <row r="68" spans="3:10" x14ac:dyDescent="0.2">
      <c r="C68" s="111"/>
      <c r="D68" s="111"/>
      <c r="E68" s="111"/>
      <c r="F68" s="111"/>
      <c r="G68" s="111"/>
      <c r="H68" s="111"/>
      <c r="I68" s="111"/>
      <c r="J68" s="111"/>
    </row>
    <row r="69" spans="3:10" x14ac:dyDescent="0.2">
      <c r="C69" s="111"/>
      <c r="D69" s="111"/>
      <c r="E69" s="111"/>
      <c r="F69" s="111"/>
      <c r="G69" s="111"/>
      <c r="H69" s="111"/>
      <c r="I69" s="111"/>
      <c r="J69" s="111"/>
    </row>
    <row r="70" spans="3:10" x14ac:dyDescent="0.2">
      <c r="C70" s="111"/>
      <c r="D70" s="111"/>
      <c r="E70" s="111"/>
      <c r="F70" s="111"/>
      <c r="G70" s="111"/>
      <c r="H70" s="111"/>
      <c r="I70" s="111"/>
      <c r="J70" s="111"/>
    </row>
    <row r="71" spans="3:10" x14ac:dyDescent="0.2">
      <c r="C71" s="111"/>
      <c r="D71" s="111"/>
      <c r="E71" s="111"/>
      <c r="F71" s="111"/>
      <c r="G71" s="111"/>
      <c r="H71" s="111"/>
      <c r="I71" s="111"/>
      <c r="J71" s="111"/>
    </row>
  </sheetData>
  <mergeCells count="6">
    <mergeCell ref="B3:J3"/>
    <mergeCell ref="B1:J1"/>
    <mergeCell ref="B32:B33"/>
    <mergeCell ref="C32:F32"/>
    <mergeCell ref="B5:J5"/>
    <mergeCell ref="G32:J32"/>
  </mergeCells>
  <hyperlinks>
    <hyperlink ref="B1:C1" location="Cuprins_ro!B4" display="I. Balanța de plăți a Republicii Moldova în trimestrul I 2023 (date provizorii)" xr:uid="{D1D29BC0-F276-4416-AB2B-3CFFE22CF27C}"/>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J43"/>
  <sheetViews>
    <sheetView showGridLines="0" showRowColHeaders="0" zoomScaleNormal="100" workbookViewId="0"/>
  </sheetViews>
  <sheetFormatPr defaultRowHeight="14.25" x14ac:dyDescent="0.2"/>
  <cols>
    <col min="1" max="1" customWidth="true" style="9" width="5.7109375" collapsed="false"/>
    <col min="2" max="2" customWidth="true" style="9" width="37.5703125" collapsed="false"/>
    <col min="3" max="3" customWidth="true" style="9" width="9.140625" collapsed="false"/>
    <col min="4" max="16384" style="9" width="9.140625" collapsed="false"/>
  </cols>
  <sheetData>
    <row r="1" spans="2:10" x14ac:dyDescent="0.2">
      <c r="B1" s="707" t="s">
        <v>141</v>
      </c>
      <c r="C1" s="708"/>
      <c r="D1" s="708"/>
      <c r="E1" s="708"/>
      <c r="F1" s="708"/>
      <c r="G1" s="708"/>
      <c r="H1" s="708"/>
      <c r="I1" s="708"/>
      <c r="J1" s="708"/>
    </row>
    <row r="2" spans="2:10" ht="11.25" customHeight="1" x14ac:dyDescent="0.2"/>
    <row r="3" spans="2:10" s="38" customFormat="1" ht="15" customHeight="1" x14ac:dyDescent="0.25">
      <c r="B3" s="709" t="s">
        <v>440</v>
      </c>
      <c r="C3" s="709"/>
      <c r="D3" s="709"/>
      <c r="E3" s="709"/>
      <c r="F3" s="709"/>
      <c r="G3" s="709"/>
      <c r="H3" s="709"/>
      <c r="I3" s="709"/>
      <c r="J3" s="709"/>
    </row>
    <row r="4" spans="2:10" ht="5.0999999999999996" customHeight="1" x14ac:dyDescent="0.2"/>
    <row r="5" spans="2:10" s="216" customFormat="1" x14ac:dyDescent="0.2">
      <c r="B5" s="770" t="s">
        <v>125</v>
      </c>
      <c r="C5" s="770"/>
      <c r="D5" s="770"/>
      <c r="E5" s="770"/>
      <c r="F5" s="770"/>
      <c r="G5" s="770"/>
      <c r="H5" s="770"/>
      <c r="I5" s="770"/>
      <c r="J5" s="770"/>
    </row>
    <row r="24" spans="2:10" s="20" customFormat="1" ht="10.5" x14ac:dyDescent="0.15">
      <c r="B24" s="281" t="s">
        <v>177</v>
      </c>
      <c r="C24" s="3"/>
      <c r="D24" s="3"/>
      <c r="E24" s="3"/>
      <c r="F24" s="3"/>
      <c r="G24" s="3"/>
      <c r="H24" s="3"/>
      <c r="I24" s="3"/>
      <c r="J24" s="3"/>
    </row>
    <row r="25" spans="2:10" s="20" customFormat="1" ht="10.5" x14ac:dyDescent="0.15">
      <c r="B25" s="281"/>
      <c r="C25" s="3"/>
      <c r="D25" s="3"/>
      <c r="E25" s="3"/>
      <c r="F25" s="3"/>
      <c r="G25" s="3"/>
      <c r="H25" s="3"/>
      <c r="I25" s="3"/>
      <c r="J25" s="3"/>
    </row>
    <row r="26" spans="2:10" ht="11.25" customHeight="1" x14ac:dyDescent="0.2">
      <c r="B26" s="772"/>
      <c r="C26" s="758">
        <v>2023</v>
      </c>
      <c r="D26" s="759"/>
      <c r="E26" s="759"/>
      <c r="F26" s="759"/>
      <c r="G26" s="758">
        <v>2024</v>
      </c>
      <c r="H26" s="759"/>
      <c r="I26" s="759"/>
      <c r="J26" s="760"/>
    </row>
    <row r="27" spans="2:10" s="20" customFormat="1" ht="10.5" x14ac:dyDescent="0.15">
      <c r="B27" s="773"/>
      <c r="C27" s="150" t="s">
        <v>0</v>
      </c>
      <c r="D27" s="150" t="s">
        <v>1</v>
      </c>
      <c r="E27" s="150" t="s">
        <v>2</v>
      </c>
      <c r="F27" s="150" t="s">
        <v>3</v>
      </c>
      <c r="G27" s="150" t="s">
        <v>74</v>
      </c>
      <c r="H27" s="150" t="s">
        <v>75</v>
      </c>
      <c r="I27" s="150" t="s">
        <v>76</v>
      </c>
      <c r="J27" s="150" t="s">
        <v>3</v>
      </c>
    </row>
    <row r="28" spans="2:10" s="20" customFormat="1" ht="10.5" x14ac:dyDescent="0.15">
      <c r="B28" s="151" t="s">
        <v>262</v>
      </c>
      <c r="C28" s="57">
        <f>C29-C30</f>
        <v>270.47999999999996</v>
      </c>
      <c r="D28" s="57">
        <f t="shared" ref="D28:F28" si="0">D29-D30</f>
        <v>191.20000000000005</v>
      </c>
      <c r="E28" s="57">
        <f t="shared" si="0"/>
        <v>182.32000000000011</v>
      </c>
      <c r="F28" s="57">
        <f t="shared" si="0"/>
        <v>250.89999999999986</v>
      </c>
      <c r="G28" s="57">
        <v>210.34999999999991</v>
      </c>
      <c r="H28" s="57">
        <v>239.77999999999997</v>
      </c>
      <c r="I28" s="57">
        <v>231.64000000000004</v>
      </c>
      <c r="J28" s="57">
        <v>237.02999999999997</v>
      </c>
    </row>
    <row r="29" spans="2:10" s="20" customFormat="1" ht="10.5" x14ac:dyDescent="0.15">
      <c r="B29" s="4" t="s">
        <v>244</v>
      </c>
      <c r="C29" s="57">
        <v>591.42999999999995</v>
      </c>
      <c r="D29" s="57">
        <v>577.94999999999993</v>
      </c>
      <c r="E29" s="57">
        <v>640.99</v>
      </c>
      <c r="F29" s="57">
        <v>630.15999999999985</v>
      </c>
      <c r="G29" s="57">
        <v>568.54</v>
      </c>
      <c r="H29" s="57">
        <v>683.86</v>
      </c>
      <c r="I29" s="57">
        <v>740.2</v>
      </c>
      <c r="J29" s="57">
        <v>711.13</v>
      </c>
    </row>
    <row r="30" spans="2:10" s="20" customFormat="1" ht="10.5" x14ac:dyDescent="0.15">
      <c r="B30" s="4" t="s">
        <v>245</v>
      </c>
      <c r="C30" s="57">
        <v>320.95</v>
      </c>
      <c r="D30" s="57">
        <v>386.74999999999989</v>
      </c>
      <c r="E30" s="57">
        <v>458.6699999999999</v>
      </c>
      <c r="F30" s="57">
        <v>379.26</v>
      </c>
      <c r="G30" s="57">
        <v>358.19000000000005</v>
      </c>
      <c r="H30" s="57">
        <v>444.08000000000004</v>
      </c>
      <c r="I30" s="57">
        <v>508.56</v>
      </c>
      <c r="J30" s="57">
        <v>474.1</v>
      </c>
    </row>
    <row r="31" spans="2:10" s="20" customFormat="1" ht="10.5" x14ac:dyDescent="0.15">
      <c r="B31" s="152" t="s">
        <v>263</v>
      </c>
      <c r="C31" s="397">
        <v>7.8695015240149502</v>
      </c>
      <c r="D31" s="397">
        <v>4.8159375461277731</v>
      </c>
      <c r="E31" s="397">
        <v>4.0424207913691506</v>
      </c>
      <c r="F31" s="397">
        <v>5.3837764667806605</v>
      </c>
      <c r="G31" s="397">
        <v>5.4743290791363908</v>
      </c>
      <c r="H31" s="397">
        <v>5.6362991013607697</v>
      </c>
      <c r="I31" s="397">
        <v>4.4428418537030714</v>
      </c>
      <c r="J31" s="397">
        <v>4.8474672632864122</v>
      </c>
    </row>
    <row r="40" spans="3:10" x14ac:dyDescent="0.2">
      <c r="C40" s="153"/>
      <c r="D40" s="153"/>
      <c r="E40" s="153"/>
      <c r="F40" s="153"/>
      <c r="G40" s="153"/>
      <c r="H40" s="153"/>
      <c r="I40" s="153"/>
      <c r="J40" s="153"/>
    </row>
    <row r="41" spans="3:10" x14ac:dyDescent="0.2">
      <c r="C41" s="153"/>
      <c r="D41" s="153"/>
      <c r="E41" s="153"/>
      <c r="F41" s="153"/>
      <c r="G41" s="153"/>
      <c r="H41" s="153"/>
      <c r="I41" s="153"/>
      <c r="J41" s="153"/>
    </row>
    <row r="42" spans="3:10" x14ac:dyDescent="0.2">
      <c r="C42" s="153"/>
      <c r="D42" s="153"/>
      <c r="E42" s="153"/>
      <c r="F42" s="153"/>
      <c r="G42" s="153"/>
      <c r="H42" s="153"/>
      <c r="I42" s="153"/>
      <c r="J42" s="153"/>
    </row>
    <row r="43" spans="3:10" x14ac:dyDescent="0.2">
      <c r="C43" s="153"/>
      <c r="D43" s="153"/>
      <c r="E43" s="153"/>
      <c r="F43" s="153"/>
      <c r="G43" s="153"/>
      <c r="H43" s="153"/>
      <c r="I43" s="153"/>
      <c r="J43" s="153"/>
    </row>
  </sheetData>
  <mergeCells count="6">
    <mergeCell ref="B26:B27"/>
    <mergeCell ref="C26:F26"/>
    <mergeCell ref="B1:J1"/>
    <mergeCell ref="B3:J3"/>
    <mergeCell ref="B5:J5"/>
    <mergeCell ref="G26:J26"/>
  </mergeCells>
  <hyperlinks>
    <hyperlink ref="B1:C1" location="Cuprins_ro!B4" display="I. Balanța de plăți a Republicii Moldova în trimestrul I 2023 (date provizorii)" xr:uid="{735368AE-E1BD-43B8-91C6-309665593447}"/>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RowHeight="14.25" x14ac:dyDescent="0.2"/>
  <cols>
    <col min="1" max="1" customWidth="true" style="9" width="5.7109375" collapsed="false"/>
    <col min="2" max="2" customWidth="true" style="9" width="44.28515625" collapsed="false"/>
    <col min="3" max="9" style="9" width="9.140625" collapsed="false"/>
    <col min="10" max="25" customWidth="true" style="9" width="10.28515625" collapsed="false"/>
    <col min="26" max="16384" style="9" width="9.140625" collapsed="false"/>
  </cols>
  <sheetData>
    <row r="1" spans="2:16" x14ac:dyDescent="0.2">
      <c r="B1" s="707" t="s">
        <v>141</v>
      </c>
      <c r="C1" s="708"/>
      <c r="D1" s="708"/>
      <c r="E1" s="708"/>
      <c r="F1" s="708"/>
      <c r="G1" s="708"/>
      <c r="H1" s="708"/>
      <c r="I1" s="195"/>
    </row>
    <row r="2" spans="2:16" ht="11.25" customHeight="1" x14ac:dyDescent="0.2"/>
    <row r="3" spans="2:16" x14ac:dyDescent="0.2">
      <c r="B3" s="748" t="s">
        <v>51</v>
      </c>
      <c r="C3" s="748"/>
      <c r="D3" s="748"/>
      <c r="E3" s="748"/>
      <c r="F3" s="748"/>
      <c r="G3" s="748"/>
      <c r="H3" s="748"/>
      <c r="I3" s="216"/>
    </row>
    <row r="4" spans="2:16" ht="5.0999999999999996" customHeight="1" x14ac:dyDescent="0.2">
      <c r="B4" s="121"/>
    </row>
    <row r="5" spans="2:16" s="65" customFormat="1" ht="12.75" thickBot="1" x14ac:dyDescent="0.25">
      <c r="B5" s="154"/>
      <c r="C5" s="774" t="s">
        <v>244</v>
      </c>
      <c r="D5" s="775"/>
      <c r="E5" s="775" t="s">
        <v>245</v>
      </c>
      <c r="F5" s="775"/>
      <c r="G5" s="775" t="s">
        <v>157</v>
      </c>
      <c r="H5" s="775"/>
    </row>
    <row r="6" spans="2:16" s="65" customFormat="1" ht="12.75" thickBot="1" x14ac:dyDescent="0.25">
      <c r="B6" s="154"/>
      <c r="C6" s="776" t="s">
        <v>246</v>
      </c>
      <c r="D6" s="777"/>
      <c r="E6" s="776" t="s">
        <v>246</v>
      </c>
      <c r="F6" s="777"/>
      <c r="G6" s="776" t="s">
        <v>246</v>
      </c>
      <c r="H6" s="777"/>
    </row>
    <row r="7" spans="2:16" s="65" customFormat="1" ht="12.75" thickBot="1" x14ac:dyDescent="0.25">
      <c r="B7" s="154"/>
      <c r="C7" s="572">
        <v>2023</v>
      </c>
      <c r="D7" s="54">
        <v>2024</v>
      </c>
      <c r="E7" s="568">
        <v>2023</v>
      </c>
      <c r="F7" s="571">
        <v>2024</v>
      </c>
      <c r="G7" s="568">
        <v>2023</v>
      </c>
      <c r="H7" s="568">
        <v>2024</v>
      </c>
    </row>
    <row r="8" spans="2:16" s="65" customFormat="1" ht="24.75" thickBot="1" x14ac:dyDescent="0.25">
      <c r="B8" s="348" t="s">
        <v>264</v>
      </c>
      <c r="C8" s="506">
        <v>0</v>
      </c>
      <c r="D8" s="507">
        <v>0.2</v>
      </c>
      <c r="E8" s="508">
        <v>0.3</v>
      </c>
      <c r="F8" s="507">
        <v>-0.1</v>
      </c>
      <c r="G8" s="508">
        <v>-0.5</v>
      </c>
      <c r="H8" s="508">
        <v>0.5</v>
      </c>
      <c r="J8" s="624"/>
      <c r="K8" s="269"/>
      <c r="L8" s="270"/>
      <c r="M8" s="271"/>
      <c r="N8" s="270"/>
      <c r="O8" s="271"/>
      <c r="P8" s="272"/>
    </row>
    <row r="9" spans="2:16" s="65" customFormat="1" ht="12.75" thickBot="1" x14ac:dyDescent="0.25">
      <c r="B9" s="348" t="s">
        <v>265</v>
      </c>
      <c r="C9" s="487">
        <v>-3.8</v>
      </c>
      <c r="D9" s="488">
        <v>1.5</v>
      </c>
      <c r="E9" s="478">
        <v>-2.7</v>
      </c>
      <c r="F9" s="488">
        <v>8.5</v>
      </c>
      <c r="G9" s="478">
        <v>-5.2</v>
      </c>
      <c r="H9" s="478">
        <v>-9</v>
      </c>
      <c r="J9" s="624"/>
      <c r="K9" s="269"/>
      <c r="L9" s="270"/>
      <c r="M9" s="271"/>
      <c r="N9" s="270"/>
      <c r="O9" s="271"/>
      <c r="P9" s="272"/>
    </row>
    <row r="10" spans="2:16" s="65" customFormat="1" ht="12.75" thickBot="1" x14ac:dyDescent="0.25">
      <c r="B10" s="348" t="s">
        <v>266</v>
      </c>
      <c r="C10" s="487">
        <v>-5.9</v>
      </c>
      <c r="D10" s="488">
        <v>6.4</v>
      </c>
      <c r="E10" s="478">
        <v>5.2</v>
      </c>
      <c r="F10" s="488">
        <v>8.4</v>
      </c>
      <c r="G10" s="478">
        <v>-19.600000000000001</v>
      </c>
      <c r="H10" s="478">
        <v>3.3</v>
      </c>
      <c r="J10" s="624"/>
      <c r="K10" s="269"/>
      <c r="L10" s="270"/>
      <c r="M10" s="271"/>
      <c r="N10" s="270"/>
      <c r="O10" s="271"/>
      <c r="P10" s="272"/>
    </row>
    <row r="11" spans="2:16" s="65" customFormat="1" ht="12.75" thickBot="1" x14ac:dyDescent="0.25">
      <c r="B11" s="348" t="s">
        <v>267</v>
      </c>
      <c r="C11" s="487">
        <v>0.4</v>
      </c>
      <c r="D11" s="488">
        <v>0.4</v>
      </c>
      <c r="E11" s="478">
        <v>1.2</v>
      </c>
      <c r="F11" s="488">
        <v>1.8</v>
      </c>
      <c r="G11" s="478">
        <v>-0.7</v>
      </c>
      <c r="H11" s="478">
        <v>-1.7</v>
      </c>
      <c r="J11" s="624"/>
      <c r="K11" s="269"/>
      <c r="L11" s="270"/>
      <c r="M11" s="271"/>
      <c r="N11" s="270"/>
      <c r="O11" s="271"/>
      <c r="P11" s="272"/>
    </row>
    <row r="12" spans="2:16" s="65" customFormat="1" ht="12.75" thickBot="1" x14ac:dyDescent="0.25">
      <c r="B12" s="348" t="s">
        <v>268</v>
      </c>
      <c r="C12" s="487">
        <v>0</v>
      </c>
      <c r="D12" s="488">
        <v>0.1</v>
      </c>
      <c r="E12" s="478">
        <v>-0.4</v>
      </c>
      <c r="F12" s="488">
        <v>1.3</v>
      </c>
      <c r="G12" s="478">
        <v>0.5</v>
      </c>
      <c r="H12" s="478">
        <v>-1.8</v>
      </c>
      <c r="J12" s="624"/>
      <c r="K12" s="269"/>
      <c r="L12" s="270"/>
      <c r="M12" s="271"/>
      <c r="N12" s="270"/>
      <c r="O12" s="271"/>
      <c r="P12" s="272"/>
    </row>
    <row r="13" spans="2:16" s="65" customFormat="1" ht="12.75" thickBot="1" x14ac:dyDescent="0.25">
      <c r="B13" s="348" t="s">
        <v>269</v>
      </c>
      <c r="C13" s="487">
        <v>2.1</v>
      </c>
      <c r="D13" s="488">
        <v>2.4</v>
      </c>
      <c r="E13" s="478">
        <v>0.8</v>
      </c>
      <c r="F13" s="488">
        <v>1.6</v>
      </c>
      <c r="G13" s="478">
        <v>3.8</v>
      </c>
      <c r="H13" s="478">
        <v>3.7</v>
      </c>
      <c r="J13" s="624"/>
      <c r="K13" s="269"/>
      <c r="L13" s="270"/>
      <c r="M13" s="271"/>
      <c r="N13" s="270"/>
      <c r="O13" s="271"/>
      <c r="P13" s="272"/>
    </row>
    <row r="14" spans="2:16" s="65" customFormat="1" ht="12.75" thickBot="1" x14ac:dyDescent="0.25">
      <c r="B14" s="348" t="s">
        <v>270</v>
      </c>
      <c r="C14" s="487">
        <v>3.9</v>
      </c>
      <c r="D14" s="488">
        <v>-1.6</v>
      </c>
      <c r="E14" s="478">
        <v>0.4</v>
      </c>
      <c r="F14" s="488">
        <v>1.2</v>
      </c>
      <c r="G14" s="478">
        <v>8.1999999999999993</v>
      </c>
      <c r="H14" s="478">
        <v>-5.9</v>
      </c>
      <c r="J14" s="624"/>
      <c r="K14" s="269"/>
      <c r="L14" s="270"/>
      <c r="M14" s="271"/>
      <c r="N14" s="270"/>
      <c r="O14" s="271"/>
      <c r="P14" s="272"/>
    </row>
    <row r="15" spans="2:16" s="65" customFormat="1" ht="12.75" thickBot="1" x14ac:dyDescent="0.25">
      <c r="B15" s="348" t="s">
        <v>271</v>
      </c>
      <c r="C15" s="487">
        <v>-0.4</v>
      </c>
      <c r="D15" s="488">
        <v>0.3</v>
      </c>
      <c r="E15" s="478">
        <v>-1.7</v>
      </c>
      <c r="F15" s="488">
        <v>0.9</v>
      </c>
      <c r="G15" s="478">
        <v>1.1000000000000001</v>
      </c>
      <c r="H15" s="478">
        <v>-0.7</v>
      </c>
      <c r="J15" s="624"/>
      <c r="K15" s="269"/>
      <c r="L15" s="270"/>
      <c r="M15" s="271"/>
      <c r="N15" s="270"/>
      <c r="O15" s="271"/>
      <c r="P15" s="272"/>
    </row>
    <row r="16" spans="2:16" s="65" customFormat="1" ht="12.75" thickBot="1" x14ac:dyDescent="0.25">
      <c r="B16" s="348" t="s">
        <v>255</v>
      </c>
      <c r="C16" s="487">
        <v>0.6</v>
      </c>
      <c r="D16" s="488">
        <v>3.1</v>
      </c>
      <c r="E16" s="478">
        <v>2.7</v>
      </c>
      <c r="F16" s="488">
        <v>1.4</v>
      </c>
      <c r="G16" s="478">
        <v>-1.6</v>
      </c>
      <c r="H16" s="478">
        <v>6.1</v>
      </c>
      <c r="J16" s="624"/>
      <c r="K16" s="269"/>
      <c r="L16" s="270"/>
      <c r="M16" s="271"/>
      <c r="N16" s="270"/>
      <c r="O16" s="271"/>
      <c r="P16" s="272"/>
    </row>
    <row r="17" spans="2:18" s="65" customFormat="1" ht="12" x14ac:dyDescent="0.2">
      <c r="B17" s="96" t="s">
        <v>240</v>
      </c>
      <c r="C17" s="489">
        <v>-3.1</v>
      </c>
      <c r="D17" s="491">
        <v>12.8</v>
      </c>
      <c r="E17" s="490">
        <v>5.8</v>
      </c>
      <c r="F17" s="491">
        <v>25</v>
      </c>
      <c r="G17" s="490">
        <v>-14</v>
      </c>
      <c r="H17" s="490">
        <v>-5.5</v>
      </c>
      <c r="J17" s="625"/>
      <c r="K17" s="273"/>
      <c r="L17" s="274"/>
      <c r="M17" s="275"/>
      <c r="N17" s="274"/>
      <c r="O17" s="275"/>
      <c r="P17" s="275"/>
      <c r="R17" s="626"/>
    </row>
    <row r="18" spans="2:18" s="20" customFormat="1" ht="10.5" x14ac:dyDescent="0.15">
      <c r="B18" s="281" t="s">
        <v>177</v>
      </c>
    </row>
    <row r="36" spans="3:8" x14ac:dyDescent="0.2">
      <c r="C36" s="40"/>
      <c r="D36" s="40"/>
      <c r="E36" s="40"/>
      <c r="F36" s="40"/>
      <c r="G36" s="40"/>
      <c r="H36" s="40"/>
    </row>
    <row r="37" spans="3:8" x14ac:dyDescent="0.2">
      <c r="C37" s="40"/>
      <c r="D37" s="40"/>
      <c r="E37" s="40"/>
      <c r="F37" s="40"/>
      <c r="G37" s="40"/>
      <c r="H37" s="40"/>
    </row>
    <row r="38" spans="3:8" x14ac:dyDescent="0.2">
      <c r="C38" s="40"/>
      <c r="D38" s="40"/>
      <c r="E38" s="40"/>
      <c r="F38" s="40"/>
      <c r="G38" s="40"/>
      <c r="H38" s="40"/>
    </row>
    <row r="39" spans="3:8" x14ac:dyDescent="0.2">
      <c r="C39" s="40"/>
      <c r="D39" s="40"/>
      <c r="E39" s="40"/>
      <c r="F39" s="40"/>
      <c r="G39" s="40"/>
      <c r="H39" s="40"/>
    </row>
    <row r="40" spans="3:8" x14ac:dyDescent="0.2">
      <c r="C40" s="40"/>
      <c r="D40" s="40"/>
      <c r="E40" s="40"/>
      <c r="F40" s="40"/>
      <c r="G40" s="40"/>
      <c r="H40" s="40"/>
    </row>
    <row r="41" spans="3:8" x14ac:dyDescent="0.2">
      <c r="C41" s="40"/>
      <c r="D41" s="40"/>
      <c r="E41" s="40"/>
      <c r="F41" s="40"/>
      <c r="G41" s="40"/>
      <c r="H41" s="40"/>
    </row>
    <row r="42" spans="3:8" x14ac:dyDescent="0.2">
      <c r="C42" s="40"/>
      <c r="D42" s="40"/>
      <c r="E42" s="40"/>
      <c r="F42" s="40"/>
      <c r="G42" s="40"/>
      <c r="H42" s="40"/>
    </row>
    <row r="43" spans="3:8" x14ac:dyDescent="0.2">
      <c r="C43" s="40"/>
      <c r="D43" s="40"/>
      <c r="E43" s="40"/>
      <c r="F43" s="40"/>
      <c r="G43" s="40"/>
      <c r="H43" s="40"/>
    </row>
    <row r="44" spans="3:8" x14ac:dyDescent="0.2">
      <c r="C44" s="40"/>
      <c r="D44" s="40"/>
      <c r="E44" s="40"/>
      <c r="F44" s="40"/>
      <c r="G44" s="40"/>
      <c r="H44" s="40"/>
    </row>
    <row r="45" spans="3:8" x14ac:dyDescent="0.2">
      <c r="C45" s="40"/>
      <c r="D45" s="40"/>
      <c r="E45" s="40"/>
      <c r="F45" s="40"/>
      <c r="G45" s="40"/>
      <c r="H45" s="40"/>
    </row>
    <row r="46" spans="3:8" x14ac:dyDescent="0.2">
      <c r="C46" s="40"/>
      <c r="D46" s="40"/>
      <c r="E46" s="40"/>
      <c r="F46" s="40"/>
      <c r="G46" s="40"/>
      <c r="H46" s="40"/>
    </row>
    <row r="47" spans="3:8" x14ac:dyDescent="0.2">
      <c r="C47" s="40"/>
      <c r="D47" s="40"/>
      <c r="E47" s="40"/>
      <c r="F47" s="40"/>
      <c r="G47" s="40"/>
      <c r="H47" s="40"/>
    </row>
    <row r="48" spans="3:8" x14ac:dyDescent="0.2">
      <c r="C48" s="40"/>
      <c r="D48" s="40"/>
      <c r="E48" s="40"/>
      <c r="F48" s="40"/>
      <c r="G48" s="40"/>
      <c r="H48" s="40"/>
    </row>
    <row r="49" spans="3:8" x14ac:dyDescent="0.2">
      <c r="C49" s="40"/>
      <c r="D49" s="40"/>
      <c r="E49" s="40"/>
      <c r="F49" s="40"/>
      <c r="G49" s="40"/>
      <c r="H49" s="40"/>
    </row>
  </sheetData>
  <mergeCells count="8">
    <mergeCell ref="B3:H3"/>
    <mergeCell ref="B1:H1"/>
    <mergeCell ref="C5:D5"/>
    <mergeCell ref="E5:F5"/>
    <mergeCell ref="E6:F6"/>
    <mergeCell ref="G5:H5"/>
    <mergeCell ref="G6:H6"/>
    <mergeCell ref="C6:D6"/>
  </mergeCells>
  <hyperlinks>
    <hyperlink ref="B1:C1" location="Cuprins_ro!B4" display="I. Balanța de plăți a Republicii Moldova în trimestrul I 2023 (date provizorii)" xr:uid="{E707CAF9-0F7A-420A-8647-DE4424FA9112}"/>
  </hyperlink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5"/>
  <sheetViews>
    <sheetView showGridLines="0" showRowColHeaders="0" zoomScaleNormal="100" workbookViewId="0"/>
  </sheetViews>
  <sheetFormatPr defaultRowHeight="14.25" x14ac:dyDescent="0.2"/>
  <cols>
    <col min="1" max="1" customWidth="true" style="9" width="5.7109375" collapsed="false"/>
    <col min="2" max="2" customWidth="true" style="14" width="66.7109375" collapsed="false"/>
    <col min="3" max="3" style="14" width="9.140625" collapsed="false"/>
    <col min="4" max="16384" style="9" width="9.140625" collapsed="false"/>
  </cols>
  <sheetData>
    <row r="1" spans="1:8" x14ac:dyDescent="0.2">
      <c r="A1" s="157"/>
      <c r="B1" s="707" t="s">
        <v>141</v>
      </c>
      <c r="C1" s="708"/>
      <c r="D1" s="708"/>
      <c r="E1" s="708"/>
      <c r="F1" s="708"/>
      <c r="G1" s="708"/>
    </row>
    <row r="2" spans="1:8" ht="11.25" customHeight="1" x14ac:dyDescent="0.2"/>
    <row r="3" spans="1:8" s="548" customFormat="1" ht="30" customHeight="1" x14ac:dyDescent="0.25">
      <c r="B3" s="709" t="s">
        <v>154</v>
      </c>
      <c r="C3" s="709"/>
      <c r="D3" s="709"/>
      <c r="E3" s="709"/>
      <c r="F3" s="709"/>
      <c r="G3" s="709"/>
    </row>
    <row r="4" spans="1:8" ht="5.0999999999999996" customHeight="1" x14ac:dyDescent="0.2">
      <c r="B4" s="357"/>
      <c r="C4" s="357"/>
      <c r="D4" s="157"/>
      <c r="E4" s="157"/>
      <c r="F4" s="157"/>
      <c r="G4" s="157"/>
    </row>
    <row r="5" spans="1:8" s="196" customFormat="1" x14ac:dyDescent="0.2">
      <c r="B5" s="778" t="s">
        <v>153</v>
      </c>
      <c r="C5" s="778"/>
      <c r="D5" s="778"/>
      <c r="E5" s="778"/>
      <c r="F5" s="778"/>
      <c r="G5" s="473"/>
      <c r="H5" s="19"/>
    </row>
  </sheetData>
  <mergeCells count="3">
    <mergeCell ref="B1:G1"/>
    <mergeCell ref="B5:F5"/>
    <mergeCell ref="B3:G3"/>
  </mergeCells>
  <hyperlinks>
    <hyperlink ref="B1:C1" location="Cuprins_ro!B4" display="I. Balanța de plăți a Republicii Moldova în trimestrul I 2023 (date provizorii)" xr:uid="{42A55FE9-AB50-47AB-A011-84D4DD9DADE5}"/>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XFA37"/>
  <sheetViews>
    <sheetView showGridLines="0" showRowColHeaders="0" zoomScaleNormal="100" workbookViewId="0"/>
  </sheetViews>
  <sheetFormatPr defaultRowHeight="14.25" x14ac:dyDescent="0.2"/>
  <cols>
    <col min="1" max="1" customWidth="true" style="9" width="5.7109375" collapsed="false"/>
    <col min="2" max="2" customWidth="true" style="9" width="44.5703125" collapsed="false"/>
    <col min="3" max="10" customWidth="true" style="9" width="7.7109375" collapsed="false"/>
    <col min="11" max="16384" style="9" width="9.140625" collapsed="false"/>
  </cols>
  <sheetData>
    <row r="1" spans="2:11" x14ac:dyDescent="0.2">
      <c r="B1" s="707" t="s">
        <v>141</v>
      </c>
      <c r="C1" s="708"/>
      <c r="D1" s="708"/>
      <c r="E1" s="708"/>
      <c r="F1" s="708"/>
      <c r="G1" s="708"/>
      <c r="H1" s="708"/>
      <c r="I1" s="708"/>
      <c r="J1" s="708"/>
      <c r="K1" s="780"/>
    </row>
    <row r="2" spans="2:11" ht="11.25" customHeight="1" x14ac:dyDescent="0.2"/>
    <row r="3" spans="2:11" x14ac:dyDescent="0.2">
      <c r="B3" s="748" t="s">
        <v>52</v>
      </c>
      <c r="C3" s="748"/>
      <c r="D3" s="748"/>
      <c r="E3" s="748"/>
      <c r="F3" s="748"/>
      <c r="G3" s="748"/>
      <c r="H3" s="748"/>
      <c r="I3" s="748"/>
      <c r="J3" s="748"/>
    </row>
    <row r="4" spans="2:11" ht="5.0999999999999996" customHeight="1" thickBot="1" x14ac:dyDescent="0.25">
      <c r="B4" s="121"/>
    </row>
    <row r="5" spans="2:11" s="65" customFormat="1" ht="13.5" thickTop="1" thickBot="1" x14ac:dyDescent="0.25">
      <c r="B5" s="398"/>
      <c r="C5" s="781">
        <v>2023</v>
      </c>
      <c r="D5" s="782"/>
      <c r="E5" s="782"/>
      <c r="F5" s="783"/>
      <c r="G5" s="781">
        <v>2024</v>
      </c>
      <c r="H5" s="782"/>
      <c r="I5" s="782"/>
      <c r="J5" s="783"/>
      <c r="K5" s="784" t="s">
        <v>155</v>
      </c>
    </row>
    <row r="6" spans="2:11" s="65" customFormat="1" ht="12.75" thickBot="1" x14ac:dyDescent="0.25">
      <c r="B6" s="573"/>
      <c r="C6" s="560" t="s">
        <v>0</v>
      </c>
      <c r="D6" s="565" t="s">
        <v>1</v>
      </c>
      <c r="E6" s="565" t="s">
        <v>2</v>
      </c>
      <c r="F6" s="564" t="s">
        <v>3</v>
      </c>
      <c r="G6" s="560" t="s">
        <v>74</v>
      </c>
      <c r="H6" s="565" t="s">
        <v>75</v>
      </c>
      <c r="I6" s="565" t="s">
        <v>76</v>
      </c>
      <c r="J6" s="564" t="s">
        <v>3</v>
      </c>
      <c r="K6" s="785"/>
    </row>
    <row r="7" spans="2:11" s="65" customFormat="1" ht="12.75" thickBot="1" x14ac:dyDescent="0.25">
      <c r="B7" s="59"/>
      <c r="C7" s="786" t="s">
        <v>182</v>
      </c>
      <c r="D7" s="787"/>
      <c r="E7" s="787"/>
      <c r="F7" s="787"/>
      <c r="G7" s="787"/>
      <c r="H7" s="787"/>
      <c r="I7" s="787"/>
      <c r="J7" s="788"/>
      <c r="K7" s="49" t="s">
        <v>8</v>
      </c>
    </row>
    <row r="8" spans="2:11" s="65" customFormat="1" ht="12.75" thickTop="1" x14ac:dyDescent="0.2">
      <c r="B8" s="509" t="s">
        <v>272</v>
      </c>
      <c r="C8" s="511">
        <v>110.91</v>
      </c>
      <c r="D8" s="511">
        <v>123.33</v>
      </c>
      <c r="E8" s="511">
        <v>121.67</v>
      </c>
      <c r="F8" s="511">
        <v>139.84</v>
      </c>
      <c r="G8" s="511">
        <v>126.62</v>
      </c>
      <c r="H8" s="511">
        <v>135.28</v>
      </c>
      <c r="I8" s="511">
        <v>144.29</v>
      </c>
      <c r="J8" s="511">
        <v>149.08000000000001</v>
      </c>
      <c r="K8" s="231">
        <v>106.6</v>
      </c>
    </row>
    <row r="9" spans="2:11" s="65" customFormat="1" ht="12.75" thickBot="1" x14ac:dyDescent="0.25">
      <c r="B9" s="704" t="s">
        <v>273</v>
      </c>
      <c r="C9" s="480">
        <v>61.49</v>
      </c>
      <c r="D9" s="480">
        <v>62.67</v>
      </c>
      <c r="E9" s="480">
        <v>58.17</v>
      </c>
      <c r="F9" s="480">
        <v>59.8</v>
      </c>
      <c r="G9" s="480">
        <v>55.34</v>
      </c>
      <c r="H9" s="480">
        <v>45.82</v>
      </c>
      <c r="I9" s="480">
        <v>51.33</v>
      </c>
      <c r="J9" s="480">
        <v>42.33</v>
      </c>
      <c r="K9" s="478">
        <v>82.5</v>
      </c>
    </row>
    <row r="10" spans="2:11" s="65" customFormat="1" ht="13.5" thickTop="1" thickBot="1" x14ac:dyDescent="0.25">
      <c r="B10" s="704" t="s">
        <v>274</v>
      </c>
      <c r="C10" s="480">
        <v>49.42</v>
      </c>
      <c r="D10" s="480">
        <v>60.66</v>
      </c>
      <c r="E10" s="480">
        <v>63.5</v>
      </c>
      <c r="F10" s="480">
        <v>80.040000000000006</v>
      </c>
      <c r="G10" s="480">
        <v>71.28</v>
      </c>
      <c r="H10" s="480">
        <v>89.46</v>
      </c>
      <c r="I10" s="480">
        <v>92.96</v>
      </c>
      <c r="J10" s="480">
        <v>106.75</v>
      </c>
      <c r="K10" s="478">
        <v>114.8</v>
      </c>
    </row>
    <row r="11" spans="2:11" s="65" customFormat="1" ht="13.5" thickTop="1" thickBot="1" x14ac:dyDescent="0.25">
      <c r="B11" s="510" t="s">
        <v>275</v>
      </c>
      <c r="C11" s="512">
        <v>132.34</v>
      </c>
      <c r="D11" s="512">
        <v>143.19</v>
      </c>
      <c r="E11" s="512">
        <v>144.29</v>
      </c>
      <c r="F11" s="512">
        <v>160.6</v>
      </c>
      <c r="G11" s="512">
        <v>151.88</v>
      </c>
      <c r="H11" s="512">
        <v>161.11000000000001</v>
      </c>
      <c r="I11" s="512">
        <v>167.71</v>
      </c>
      <c r="J11" s="512">
        <v>176.01</v>
      </c>
      <c r="K11" s="513">
        <v>109.6</v>
      </c>
    </row>
    <row r="12" spans="2:11" s="65" customFormat="1" ht="13.5" thickTop="1" thickBot="1" x14ac:dyDescent="0.25">
      <c r="B12" s="704" t="s">
        <v>273</v>
      </c>
      <c r="C12" s="480">
        <v>67.53</v>
      </c>
      <c r="D12" s="480">
        <v>68.37</v>
      </c>
      <c r="E12" s="480">
        <v>64.53</v>
      </c>
      <c r="F12" s="480">
        <v>66.64</v>
      </c>
      <c r="G12" s="480">
        <v>61.02</v>
      </c>
      <c r="H12" s="480">
        <v>52.86</v>
      </c>
      <c r="I12" s="480">
        <v>57.44</v>
      </c>
      <c r="J12" s="480">
        <v>50.39</v>
      </c>
      <c r="K12" s="478">
        <v>87.7</v>
      </c>
    </row>
    <row r="13" spans="2:11" s="65" customFormat="1" ht="13.5" thickTop="1" thickBot="1" x14ac:dyDescent="0.25">
      <c r="B13" s="704" t="s">
        <v>274</v>
      </c>
      <c r="C13" s="480">
        <v>64.81</v>
      </c>
      <c r="D13" s="480">
        <v>74.819999999999993</v>
      </c>
      <c r="E13" s="480">
        <v>79.760000000000005</v>
      </c>
      <c r="F13" s="480">
        <v>93.96</v>
      </c>
      <c r="G13" s="480">
        <v>90.86</v>
      </c>
      <c r="H13" s="480">
        <v>108.25</v>
      </c>
      <c r="I13" s="480">
        <v>110.27</v>
      </c>
      <c r="J13" s="480">
        <v>125.62</v>
      </c>
      <c r="K13" s="478">
        <v>113.9</v>
      </c>
    </row>
    <row r="14" spans="2:11" s="65" customFormat="1" ht="13.5" thickTop="1" thickBot="1" x14ac:dyDescent="0.25">
      <c r="B14" s="510" t="s">
        <v>276</v>
      </c>
      <c r="C14" s="512">
        <v>21.43</v>
      </c>
      <c r="D14" s="512">
        <v>19.86</v>
      </c>
      <c r="E14" s="512">
        <v>22.62</v>
      </c>
      <c r="F14" s="512">
        <v>20.76</v>
      </c>
      <c r="G14" s="512">
        <v>25.26</v>
      </c>
      <c r="H14" s="512">
        <v>25.83</v>
      </c>
      <c r="I14" s="512">
        <v>23.42</v>
      </c>
      <c r="J14" s="512">
        <v>26.93</v>
      </c>
      <c r="K14" s="513">
        <v>129.69999999999999</v>
      </c>
    </row>
    <row r="15" spans="2:11" s="65" customFormat="1" ht="13.5" thickTop="1" thickBot="1" x14ac:dyDescent="0.25">
      <c r="B15" s="704" t="s">
        <v>273</v>
      </c>
      <c r="C15" s="480">
        <v>6.04</v>
      </c>
      <c r="D15" s="480">
        <v>5.7</v>
      </c>
      <c r="E15" s="480">
        <v>6.36</v>
      </c>
      <c r="F15" s="480">
        <v>6.84</v>
      </c>
      <c r="G15" s="480">
        <v>5.68</v>
      </c>
      <c r="H15" s="480">
        <v>7.04</v>
      </c>
      <c r="I15" s="480">
        <v>6.11</v>
      </c>
      <c r="J15" s="480">
        <v>8.06</v>
      </c>
      <c r="K15" s="478">
        <v>131.9</v>
      </c>
    </row>
    <row r="16" spans="2:11" s="65" customFormat="1" ht="13.5" thickTop="1" thickBot="1" x14ac:dyDescent="0.25">
      <c r="B16" s="704" t="s">
        <v>274</v>
      </c>
      <c r="C16" s="480">
        <v>15.39</v>
      </c>
      <c r="D16" s="480">
        <v>14.16</v>
      </c>
      <c r="E16" s="480">
        <v>16.260000000000002</v>
      </c>
      <c r="F16" s="480">
        <v>13.92</v>
      </c>
      <c r="G16" s="480">
        <v>19.579999999999998</v>
      </c>
      <c r="H16" s="480">
        <v>18.79</v>
      </c>
      <c r="I16" s="480">
        <v>17.309999999999999</v>
      </c>
      <c r="J16" s="480">
        <v>18.87</v>
      </c>
      <c r="K16" s="478">
        <v>109</v>
      </c>
    </row>
    <row r="17" spans="1:16381" s="20" customFormat="1" ht="11.25" thickTop="1" x14ac:dyDescent="0.15">
      <c r="A17" s="281"/>
      <c r="B17" s="281" t="s">
        <v>177</v>
      </c>
      <c r="C17" s="281"/>
      <c r="D17" s="281"/>
      <c r="E17" s="281"/>
      <c r="F17" s="281"/>
      <c r="G17" s="281"/>
      <c r="H17" s="281"/>
      <c r="I17" s="281"/>
      <c r="J17" s="715"/>
      <c r="K17" s="715"/>
      <c r="L17" s="715"/>
      <c r="M17" s="715"/>
      <c r="N17" s="715"/>
      <c r="O17" s="715"/>
      <c r="P17" s="715"/>
      <c r="Q17" s="715"/>
      <c r="R17" s="715"/>
      <c r="S17" s="715"/>
      <c r="T17" s="715"/>
      <c r="U17" s="715"/>
      <c r="V17" s="715"/>
      <c r="W17" s="715"/>
      <c r="X17" s="715"/>
      <c r="Y17" s="715"/>
      <c r="Z17" s="715"/>
      <c r="AA17" s="715"/>
      <c r="AB17" s="715"/>
      <c r="AC17" s="715"/>
      <c r="AD17" s="715"/>
      <c r="AE17" s="715"/>
      <c r="AF17" s="715"/>
      <c r="AG17" s="715"/>
      <c r="AH17" s="715"/>
      <c r="AI17" s="715"/>
      <c r="AJ17" s="715"/>
      <c r="AK17" s="715"/>
      <c r="AL17" s="715"/>
      <c r="AM17" s="715"/>
      <c r="AN17" s="715"/>
      <c r="AO17" s="715"/>
      <c r="AP17" s="715"/>
      <c r="AQ17" s="715"/>
      <c r="AR17" s="715"/>
      <c r="AS17" s="715"/>
      <c r="AT17" s="715"/>
      <c r="AU17" s="715"/>
      <c r="AV17" s="715"/>
      <c r="AW17" s="715"/>
      <c r="AX17" s="715"/>
      <c r="AY17" s="715"/>
      <c r="AZ17" s="715"/>
      <c r="BA17" s="715"/>
      <c r="BB17" s="715"/>
      <c r="BC17" s="715"/>
      <c r="BD17" s="715"/>
      <c r="BE17" s="715"/>
      <c r="BF17" s="715"/>
      <c r="BG17" s="715"/>
      <c r="BH17" s="715"/>
      <c r="BI17" s="715"/>
      <c r="BJ17" s="715"/>
      <c r="BK17" s="715"/>
      <c r="BL17" s="715"/>
      <c r="BM17" s="715"/>
      <c r="BN17" s="715"/>
      <c r="BO17" s="715"/>
      <c r="BP17" s="715"/>
      <c r="BQ17" s="715"/>
      <c r="BR17" s="715"/>
      <c r="BS17" s="715"/>
      <c r="BT17" s="715"/>
      <c r="BU17" s="715"/>
      <c r="BV17" s="715"/>
      <c r="BW17" s="715"/>
      <c r="BX17" s="715"/>
      <c r="BY17" s="715"/>
      <c r="BZ17" s="715"/>
      <c r="CA17" s="715"/>
      <c r="CB17" s="715"/>
      <c r="CC17" s="715"/>
      <c r="CD17" s="715"/>
      <c r="CE17" s="715"/>
      <c r="CF17" s="715"/>
      <c r="CG17" s="715"/>
      <c r="CH17" s="715"/>
      <c r="CI17" s="715"/>
      <c r="CJ17" s="715"/>
      <c r="CK17" s="715"/>
      <c r="CL17" s="715"/>
      <c r="CM17" s="715"/>
      <c r="CN17" s="715"/>
      <c r="CO17" s="715"/>
      <c r="CP17" s="715"/>
      <c r="CQ17" s="715"/>
      <c r="CR17" s="715"/>
      <c r="CS17" s="715"/>
      <c r="CT17" s="715"/>
      <c r="CU17" s="715"/>
      <c r="CV17" s="715"/>
      <c r="CW17" s="715"/>
      <c r="CX17" s="715"/>
      <c r="CY17" s="715"/>
      <c r="CZ17" s="715"/>
      <c r="DA17" s="715"/>
      <c r="DB17" s="715"/>
      <c r="DC17" s="715"/>
      <c r="DD17" s="715"/>
      <c r="DE17" s="715"/>
      <c r="DF17" s="715"/>
      <c r="DG17" s="715"/>
      <c r="DH17" s="715"/>
      <c r="DI17" s="715"/>
      <c r="DJ17" s="715"/>
      <c r="DK17" s="715"/>
      <c r="DL17" s="715"/>
      <c r="DM17" s="715"/>
      <c r="DN17" s="715"/>
      <c r="DO17" s="715"/>
      <c r="DP17" s="715"/>
      <c r="DQ17" s="715"/>
      <c r="DR17" s="715"/>
      <c r="DS17" s="715"/>
      <c r="DT17" s="715"/>
      <c r="DU17" s="715"/>
      <c r="DV17" s="715"/>
      <c r="DW17" s="715"/>
      <c r="DX17" s="715"/>
      <c r="DY17" s="715"/>
      <c r="DZ17" s="715"/>
      <c r="EA17" s="715"/>
      <c r="EB17" s="715"/>
      <c r="EC17" s="715"/>
      <c r="ED17" s="715"/>
      <c r="EE17" s="715"/>
      <c r="EF17" s="715"/>
      <c r="EG17" s="715"/>
      <c r="EH17" s="715"/>
      <c r="EI17" s="715"/>
      <c r="EJ17" s="715"/>
      <c r="EK17" s="715"/>
      <c r="EL17" s="715"/>
      <c r="EM17" s="715"/>
      <c r="EN17" s="715"/>
      <c r="EO17" s="715"/>
      <c r="EP17" s="715"/>
      <c r="EQ17" s="715"/>
      <c r="ER17" s="715"/>
      <c r="ES17" s="715"/>
      <c r="ET17" s="715"/>
      <c r="EU17" s="715"/>
      <c r="EV17" s="715"/>
      <c r="EW17" s="715"/>
      <c r="EX17" s="715"/>
      <c r="EY17" s="715"/>
      <c r="EZ17" s="715"/>
      <c r="FA17" s="715"/>
      <c r="FB17" s="715"/>
      <c r="FC17" s="715"/>
      <c r="FD17" s="715"/>
      <c r="FE17" s="715"/>
      <c r="FF17" s="715"/>
      <c r="FG17" s="715"/>
      <c r="FH17" s="715"/>
      <c r="FI17" s="715"/>
      <c r="FJ17" s="715"/>
      <c r="FK17" s="715"/>
      <c r="FL17" s="715"/>
      <c r="FM17" s="715"/>
      <c r="FN17" s="715"/>
      <c r="FO17" s="715"/>
      <c r="FP17" s="715"/>
      <c r="FQ17" s="715"/>
      <c r="FR17" s="715"/>
      <c r="FS17" s="715"/>
      <c r="FT17" s="715"/>
      <c r="FU17" s="715"/>
      <c r="FV17" s="715"/>
      <c r="FW17" s="715"/>
      <c r="FX17" s="715"/>
      <c r="FY17" s="715"/>
      <c r="FZ17" s="715"/>
      <c r="GA17" s="715"/>
      <c r="GB17" s="715"/>
      <c r="GC17" s="715"/>
      <c r="GD17" s="715"/>
      <c r="GE17" s="715"/>
      <c r="GF17" s="715"/>
      <c r="GG17" s="715"/>
      <c r="GH17" s="715"/>
      <c r="GI17" s="715"/>
      <c r="GJ17" s="715"/>
      <c r="GK17" s="715"/>
      <c r="GL17" s="715"/>
      <c r="GM17" s="715"/>
      <c r="GN17" s="715"/>
      <c r="GO17" s="715"/>
      <c r="GP17" s="715"/>
      <c r="GQ17" s="715"/>
      <c r="GR17" s="715"/>
      <c r="GS17" s="715"/>
      <c r="GT17" s="715"/>
      <c r="GU17" s="715"/>
      <c r="GV17" s="715"/>
      <c r="GW17" s="715"/>
      <c r="GX17" s="715"/>
      <c r="GY17" s="715"/>
      <c r="GZ17" s="715"/>
      <c r="HA17" s="715"/>
      <c r="HB17" s="715"/>
      <c r="HC17" s="715"/>
      <c r="HD17" s="715"/>
      <c r="HE17" s="715"/>
      <c r="HF17" s="715"/>
      <c r="HG17" s="715"/>
      <c r="HH17" s="715"/>
      <c r="HI17" s="715"/>
      <c r="HJ17" s="715"/>
      <c r="HK17" s="715"/>
      <c r="HL17" s="715"/>
      <c r="HM17" s="715"/>
      <c r="HN17" s="715"/>
      <c r="HO17" s="715"/>
      <c r="HP17" s="715"/>
      <c r="HQ17" s="715"/>
      <c r="HR17" s="715"/>
      <c r="HS17" s="715"/>
      <c r="HT17" s="715"/>
      <c r="HU17" s="715"/>
      <c r="HV17" s="715"/>
      <c r="HW17" s="715"/>
      <c r="HX17" s="715"/>
      <c r="HY17" s="715"/>
      <c r="HZ17" s="715"/>
      <c r="IA17" s="715"/>
      <c r="IB17" s="715"/>
      <c r="IC17" s="715"/>
      <c r="ID17" s="715"/>
      <c r="IE17" s="715"/>
      <c r="IF17" s="715"/>
      <c r="IG17" s="715"/>
      <c r="IH17" s="715"/>
      <c r="II17" s="715"/>
      <c r="IJ17" s="715"/>
      <c r="IK17" s="715"/>
      <c r="IL17" s="715"/>
      <c r="IM17" s="715"/>
      <c r="IN17" s="715"/>
      <c r="IO17" s="715"/>
      <c r="IP17" s="715"/>
      <c r="IQ17" s="715"/>
      <c r="IR17" s="715"/>
      <c r="IS17" s="715"/>
      <c r="IT17" s="715"/>
      <c r="IU17" s="715"/>
      <c r="IV17" s="715"/>
      <c r="IW17" s="715"/>
      <c r="IX17" s="715"/>
      <c r="IY17" s="715"/>
      <c r="IZ17" s="715"/>
      <c r="JA17" s="715"/>
      <c r="JB17" s="715"/>
      <c r="JC17" s="715"/>
      <c r="JD17" s="715"/>
      <c r="JE17" s="715"/>
      <c r="JF17" s="715"/>
      <c r="JG17" s="715"/>
      <c r="JH17" s="715"/>
      <c r="JI17" s="715"/>
      <c r="JJ17" s="715"/>
      <c r="JK17" s="715"/>
      <c r="JL17" s="715"/>
      <c r="JM17" s="715"/>
      <c r="JN17" s="715"/>
      <c r="JO17" s="715"/>
      <c r="JP17" s="715"/>
      <c r="JQ17" s="715"/>
      <c r="JR17" s="715"/>
      <c r="JS17" s="715"/>
      <c r="JT17" s="715"/>
      <c r="JU17" s="715"/>
      <c r="JV17" s="715"/>
      <c r="JW17" s="715"/>
      <c r="JX17" s="715"/>
      <c r="JY17" s="715"/>
      <c r="JZ17" s="715"/>
      <c r="KA17" s="715"/>
      <c r="KB17" s="715"/>
      <c r="KC17" s="715"/>
      <c r="KD17" s="715"/>
      <c r="KE17" s="715"/>
      <c r="KF17" s="715"/>
      <c r="KG17" s="715"/>
      <c r="KH17" s="715"/>
      <c r="KI17" s="715"/>
      <c r="KJ17" s="715"/>
      <c r="KK17" s="715"/>
      <c r="KL17" s="715"/>
      <c r="KM17" s="715"/>
      <c r="KN17" s="715"/>
      <c r="KO17" s="715"/>
      <c r="KP17" s="715"/>
      <c r="KQ17" s="715"/>
      <c r="KR17" s="715"/>
      <c r="KS17" s="715"/>
      <c r="KT17" s="715"/>
      <c r="KU17" s="715"/>
      <c r="KV17" s="715"/>
      <c r="KW17" s="715"/>
      <c r="KX17" s="715"/>
      <c r="KY17" s="715"/>
      <c r="KZ17" s="715"/>
      <c r="LA17" s="715"/>
      <c r="LB17" s="715"/>
      <c r="LC17" s="715"/>
      <c r="LD17" s="715"/>
      <c r="LE17" s="715"/>
      <c r="LF17" s="715"/>
      <c r="LG17" s="715"/>
      <c r="LH17" s="715"/>
      <c r="LI17" s="715"/>
      <c r="LJ17" s="715"/>
      <c r="LK17" s="715"/>
      <c r="LL17" s="715"/>
      <c r="LM17" s="715"/>
      <c r="LN17" s="715"/>
      <c r="LO17" s="715"/>
      <c r="LP17" s="715"/>
      <c r="LQ17" s="715"/>
      <c r="LR17" s="715"/>
      <c r="LS17" s="715"/>
      <c r="LT17" s="715"/>
      <c r="LU17" s="715"/>
      <c r="LV17" s="715"/>
      <c r="LW17" s="715"/>
      <c r="LX17" s="715"/>
      <c r="LY17" s="715"/>
      <c r="LZ17" s="715"/>
      <c r="MA17" s="715"/>
      <c r="MB17" s="715"/>
      <c r="MC17" s="715"/>
      <c r="MD17" s="715"/>
      <c r="ME17" s="715"/>
      <c r="MF17" s="715"/>
      <c r="MG17" s="715"/>
      <c r="MH17" s="715"/>
      <c r="MI17" s="715"/>
      <c r="MJ17" s="715"/>
      <c r="MK17" s="715"/>
      <c r="ML17" s="715"/>
      <c r="MM17" s="715"/>
      <c r="MN17" s="715"/>
      <c r="MO17" s="715"/>
      <c r="MP17" s="715"/>
      <c r="MQ17" s="715"/>
      <c r="MR17" s="715"/>
      <c r="MS17" s="715"/>
      <c r="MT17" s="715"/>
      <c r="MU17" s="715"/>
      <c r="MV17" s="715"/>
      <c r="MW17" s="715"/>
      <c r="MX17" s="715"/>
      <c r="MY17" s="715"/>
      <c r="MZ17" s="715"/>
      <c r="NA17" s="715"/>
      <c r="NB17" s="715"/>
      <c r="NC17" s="715"/>
      <c r="ND17" s="715"/>
      <c r="NE17" s="715"/>
      <c r="NF17" s="715"/>
      <c r="NG17" s="715"/>
      <c r="NH17" s="715"/>
      <c r="NI17" s="715"/>
      <c r="NJ17" s="715"/>
      <c r="NK17" s="715"/>
      <c r="NL17" s="715"/>
      <c r="NM17" s="715"/>
      <c r="NN17" s="715"/>
      <c r="NO17" s="715"/>
      <c r="NP17" s="715"/>
      <c r="NQ17" s="715"/>
      <c r="NR17" s="715"/>
      <c r="NS17" s="715"/>
      <c r="NT17" s="715"/>
      <c r="NU17" s="715"/>
      <c r="NV17" s="715"/>
      <c r="NW17" s="715"/>
      <c r="NX17" s="715"/>
      <c r="NY17" s="715"/>
      <c r="NZ17" s="715"/>
      <c r="OA17" s="715"/>
      <c r="OB17" s="715"/>
      <c r="OC17" s="715"/>
      <c r="OD17" s="715"/>
      <c r="OE17" s="715"/>
      <c r="OF17" s="715"/>
      <c r="OG17" s="715"/>
      <c r="OH17" s="715"/>
      <c r="OI17" s="715"/>
      <c r="OJ17" s="715"/>
      <c r="OK17" s="715"/>
      <c r="OL17" s="715"/>
      <c r="OM17" s="715"/>
      <c r="ON17" s="715"/>
      <c r="OO17" s="715"/>
      <c r="OP17" s="715"/>
      <c r="OQ17" s="715"/>
      <c r="OR17" s="715"/>
      <c r="OS17" s="715"/>
      <c r="OT17" s="715"/>
      <c r="OU17" s="715"/>
      <c r="OV17" s="715"/>
      <c r="OW17" s="715"/>
      <c r="OX17" s="715"/>
      <c r="OY17" s="715"/>
      <c r="OZ17" s="715"/>
      <c r="PA17" s="715"/>
      <c r="PB17" s="715"/>
      <c r="PC17" s="715"/>
      <c r="PD17" s="715"/>
      <c r="PE17" s="715"/>
      <c r="PF17" s="715"/>
      <c r="PG17" s="715"/>
      <c r="PH17" s="715"/>
      <c r="PI17" s="715"/>
      <c r="PJ17" s="715"/>
      <c r="PK17" s="715"/>
      <c r="PL17" s="715"/>
      <c r="PM17" s="715"/>
      <c r="PN17" s="715"/>
      <c r="PO17" s="715"/>
      <c r="PP17" s="715"/>
      <c r="PQ17" s="715"/>
      <c r="PR17" s="715"/>
      <c r="PS17" s="715"/>
      <c r="PT17" s="715"/>
      <c r="PU17" s="715"/>
      <c r="PV17" s="715"/>
      <c r="PW17" s="715"/>
      <c r="PX17" s="715"/>
      <c r="PY17" s="715"/>
      <c r="PZ17" s="715"/>
      <c r="QA17" s="715"/>
      <c r="QB17" s="715"/>
      <c r="QC17" s="715"/>
      <c r="QD17" s="715"/>
      <c r="QE17" s="715"/>
      <c r="QF17" s="715"/>
      <c r="QG17" s="715"/>
      <c r="QH17" s="715"/>
      <c r="QI17" s="715"/>
      <c r="QJ17" s="715"/>
      <c r="QK17" s="715"/>
      <c r="QL17" s="715"/>
      <c r="QM17" s="715"/>
      <c r="QN17" s="715"/>
      <c r="QO17" s="715"/>
      <c r="QP17" s="715"/>
      <c r="QQ17" s="715"/>
      <c r="QR17" s="715"/>
      <c r="QS17" s="715"/>
      <c r="QT17" s="715"/>
      <c r="QU17" s="715"/>
      <c r="QV17" s="715"/>
      <c r="QW17" s="715"/>
      <c r="QX17" s="715"/>
      <c r="QY17" s="715"/>
      <c r="QZ17" s="715"/>
      <c r="RA17" s="715"/>
      <c r="RB17" s="715"/>
      <c r="RC17" s="715"/>
      <c r="RD17" s="715"/>
      <c r="RE17" s="715"/>
      <c r="RF17" s="715"/>
      <c r="RG17" s="715"/>
      <c r="RH17" s="715"/>
      <c r="RI17" s="715"/>
      <c r="RJ17" s="715"/>
      <c r="RK17" s="715"/>
      <c r="RL17" s="715"/>
      <c r="RM17" s="715"/>
      <c r="RN17" s="715"/>
      <c r="RO17" s="715"/>
      <c r="RP17" s="715"/>
      <c r="RQ17" s="715"/>
      <c r="RR17" s="715"/>
      <c r="RS17" s="715"/>
      <c r="RT17" s="715"/>
      <c r="RU17" s="715"/>
      <c r="RV17" s="715"/>
      <c r="RW17" s="715"/>
      <c r="RX17" s="715"/>
      <c r="RY17" s="715"/>
      <c r="RZ17" s="715"/>
      <c r="SA17" s="715"/>
      <c r="SB17" s="715"/>
      <c r="SC17" s="715"/>
      <c r="SD17" s="715"/>
      <c r="SE17" s="715"/>
      <c r="SF17" s="715"/>
      <c r="SG17" s="715"/>
      <c r="SH17" s="715"/>
      <c r="SI17" s="715"/>
      <c r="SJ17" s="715"/>
      <c r="SK17" s="715"/>
      <c r="SL17" s="715"/>
      <c r="SM17" s="715"/>
      <c r="SN17" s="715"/>
      <c r="SO17" s="715"/>
      <c r="SP17" s="715"/>
      <c r="SQ17" s="715"/>
      <c r="SR17" s="715"/>
      <c r="SS17" s="715"/>
      <c r="ST17" s="715"/>
      <c r="SU17" s="715"/>
      <c r="SV17" s="715"/>
      <c r="SW17" s="715"/>
      <c r="SX17" s="715"/>
      <c r="SY17" s="715"/>
      <c r="SZ17" s="715"/>
      <c r="TA17" s="715"/>
      <c r="TB17" s="715"/>
      <c r="TC17" s="715"/>
      <c r="TD17" s="715"/>
      <c r="TE17" s="715"/>
      <c r="TF17" s="715"/>
      <c r="TG17" s="715"/>
      <c r="TH17" s="715"/>
      <c r="TI17" s="715"/>
      <c r="TJ17" s="715"/>
      <c r="TK17" s="715"/>
      <c r="TL17" s="715"/>
      <c r="TM17" s="715"/>
      <c r="TN17" s="715"/>
      <c r="TO17" s="715"/>
      <c r="TP17" s="715"/>
      <c r="TQ17" s="715"/>
      <c r="TR17" s="715"/>
      <c r="TS17" s="715"/>
      <c r="TT17" s="715"/>
      <c r="TU17" s="715"/>
      <c r="TV17" s="715"/>
      <c r="TW17" s="715"/>
      <c r="TX17" s="715"/>
      <c r="TY17" s="715"/>
      <c r="TZ17" s="715"/>
      <c r="UA17" s="715"/>
      <c r="UB17" s="715"/>
      <c r="UC17" s="715"/>
      <c r="UD17" s="715"/>
      <c r="UE17" s="715"/>
      <c r="UF17" s="715"/>
      <c r="UG17" s="715"/>
      <c r="UH17" s="715"/>
      <c r="UI17" s="715"/>
      <c r="UJ17" s="715"/>
      <c r="UK17" s="715"/>
      <c r="UL17" s="715"/>
      <c r="UM17" s="715"/>
      <c r="UN17" s="715"/>
      <c r="UO17" s="715"/>
      <c r="UP17" s="715"/>
      <c r="UQ17" s="715"/>
      <c r="UR17" s="715"/>
      <c r="US17" s="715"/>
      <c r="UT17" s="715"/>
      <c r="UU17" s="715"/>
      <c r="UV17" s="715"/>
      <c r="UW17" s="715"/>
      <c r="UX17" s="715"/>
      <c r="UY17" s="715"/>
      <c r="UZ17" s="715"/>
      <c r="VA17" s="715"/>
      <c r="VB17" s="715"/>
      <c r="VC17" s="715"/>
      <c r="VD17" s="715"/>
      <c r="VE17" s="715"/>
      <c r="VF17" s="715"/>
      <c r="VG17" s="715"/>
      <c r="VH17" s="715"/>
      <c r="VI17" s="715"/>
      <c r="VJ17" s="715"/>
      <c r="VK17" s="715"/>
      <c r="VL17" s="715"/>
      <c r="VM17" s="715"/>
      <c r="VN17" s="715"/>
      <c r="VO17" s="715"/>
      <c r="VP17" s="715"/>
      <c r="VQ17" s="715"/>
      <c r="VR17" s="715"/>
      <c r="VS17" s="715"/>
      <c r="VT17" s="715"/>
      <c r="VU17" s="715"/>
      <c r="VV17" s="715"/>
      <c r="VW17" s="715"/>
      <c r="VX17" s="715"/>
      <c r="VY17" s="715"/>
      <c r="VZ17" s="715"/>
      <c r="WA17" s="715"/>
      <c r="WB17" s="715"/>
      <c r="WC17" s="715"/>
      <c r="WD17" s="715"/>
      <c r="WE17" s="715"/>
      <c r="WF17" s="715"/>
      <c r="WG17" s="715"/>
      <c r="WH17" s="715"/>
      <c r="WI17" s="715"/>
      <c r="WJ17" s="715"/>
      <c r="WK17" s="715"/>
      <c r="WL17" s="715"/>
      <c r="WM17" s="715"/>
      <c r="WN17" s="715"/>
      <c r="WO17" s="715"/>
      <c r="WP17" s="715"/>
      <c r="WQ17" s="715"/>
      <c r="WR17" s="715"/>
      <c r="WS17" s="715"/>
      <c r="WT17" s="715"/>
      <c r="WU17" s="715"/>
      <c r="WV17" s="715"/>
      <c r="WW17" s="715"/>
      <c r="WX17" s="715"/>
      <c r="WY17" s="715"/>
      <c r="WZ17" s="715"/>
      <c r="XA17" s="715"/>
      <c r="XB17" s="715"/>
      <c r="XC17" s="715"/>
      <c r="XD17" s="715"/>
      <c r="XE17" s="715"/>
      <c r="XF17" s="715"/>
      <c r="XG17" s="715"/>
      <c r="XH17" s="715"/>
      <c r="XI17" s="715"/>
      <c r="XJ17" s="715"/>
      <c r="XK17" s="715"/>
      <c r="XL17" s="715"/>
      <c r="XM17" s="715"/>
      <c r="XN17" s="715"/>
      <c r="XO17" s="715"/>
      <c r="XP17" s="715"/>
      <c r="XQ17" s="715"/>
      <c r="XR17" s="715"/>
      <c r="XS17" s="715"/>
      <c r="XT17" s="715"/>
      <c r="XU17" s="715"/>
      <c r="XV17" s="715"/>
      <c r="XW17" s="715"/>
      <c r="XX17" s="715"/>
      <c r="XY17" s="715"/>
      <c r="XZ17" s="715"/>
      <c r="YA17" s="715"/>
      <c r="YB17" s="715"/>
      <c r="YC17" s="715"/>
      <c r="YD17" s="715"/>
      <c r="YE17" s="715"/>
      <c r="YF17" s="715"/>
      <c r="YG17" s="715"/>
      <c r="YH17" s="715"/>
      <c r="YI17" s="715"/>
      <c r="YJ17" s="715"/>
      <c r="YK17" s="715"/>
      <c r="YL17" s="715"/>
      <c r="YM17" s="715"/>
      <c r="YN17" s="715"/>
      <c r="YO17" s="715"/>
      <c r="YP17" s="715"/>
      <c r="YQ17" s="715"/>
      <c r="YR17" s="715"/>
      <c r="YS17" s="715"/>
      <c r="YT17" s="715"/>
      <c r="YU17" s="715"/>
      <c r="YV17" s="715"/>
      <c r="YW17" s="715"/>
      <c r="YX17" s="715"/>
      <c r="YY17" s="715"/>
      <c r="YZ17" s="715"/>
      <c r="ZA17" s="715"/>
      <c r="ZB17" s="715"/>
      <c r="ZC17" s="715"/>
      <c r="ZD17" s="715"/>
      <c r="ZE17" s="715"/>
      <c r="ZF17" s="715"/>
      <c r="ZG17" s="715"/>
      <c r="ZH17" s="715"/>
      <c r="ZI17" s="715"/>
      <c r="ZJ17" s="715"/>
      <c r="ZK17" s="715"/>
      <c r="ZL17" s="715"/>
      <c r="ZM17" s="715"/>
      <c r="ZN17" s="715"/>
      <c r="ZO17" s="715"/>
      <c r="ZP17" s="715"/>
      <c r="ZQ17" s="715"/>
      <c r="ZR17" s="715"/>
      <c r="ZS17" s="715"/>
      <c r="ZT17" s="715"/>
      <c r="ZU17" s="715"/>
      <c r="ZV17" s="715"/>
      <c r="ZW17" s="715"/>
      <c r="ZX17" s="715"/>
      <c r="ZY17" s="715"/>
      <c r="ZZ17" s="715"/>
      <c r="AAA17" s="715"/>
      <c r="AAB17" s="715"/>
      <c r="AAC17" s="715"/>
      <c r="AAD17" s="715"/>
      <c r="AAE17" s="715"/>
      <c r="AAF17" s="715"/>
      <c r="AAG17" s="715"/>
      <c r="AAH17" s="715"/>
      <c r="AAI17" s="715"/>
      <c r="AAJ17" s="715"/>
      <c r="AAK17" s="715"/>
      <c r="AAL17" s="715"/>
      <c r="AAM17" s="715"/>
      <c r="AAN17" s="715"/>
      <c r="AAO17" s="715"/>
      <c r="AAP17" s="715"/>
      <c r="AAQ17" s="715"/>
      <c r="AAR17" s="715"/>
      <c r="AAS17" s="715"/>
      <c r="AAT17" s="715"/>
      <c r="AAU17" s="715"/>
      <c r="AAV17" s="715"/>
      <c r="AAW17" s="715"/>
      <c r="AAX17" s="715"/>
      <c r="AAY17" s="715"/>
      <c r="AAZ17" s="715"/>
      <c r="ABA17" s="715"/>
      <c r="ABB17" s="715"/>
      <c r="ABC17" s="715"/>
      <c r="ABD17" s="715"/>
      <c r="ABE17" s="715"/>
      <c r="ABF17" s="715"/>
      <c r="ABG17" s="715"/>
      <c r="ABH17" s="715"/>
      <c r="ABI17" s="715"/>
      <c r="ABJ17" s="715"/>
      <c r="ABK17" s="715"/>
      <c r="ABL17" s="715"/>
      <c r="ABM17" s="715"/>
      <c r="ABN17" s="715"/>
      <c r="ABO17" s="715"/>
      <c r="ABP17" s="715"/>
      <c r="ABQ17" s="715"/>
      <c r="ABR17" s="715"/>
      <c r="ABS17" s="715"/>
      <c r="ABT17" s="715"/>
      <c r="ABU17" s="715"/>
      <c r="ABV17" s="715"/>
      <c r="ABW17" s="715"/>
      <c r="ABX17" s="715"/>
      <c r="ABY17" s="715"/>
      <c r="ABZ17" s="715"/>
      <c r="ACA17" s="715"/>
      <c r="ACB17" s="715"/>
      <c r="ACC17" s="715"/>
      <c r="ACD17" s="715"/>
      <c r="ACE17" s="715"/>
      <c r="ACF17" s="715"/>
      <c r="ACG17" s="715"/>
      <c r="ACH17" s="715"/>
      <c r="ACI17" s="715"/>
      <c r="ACJ17" s="715"/>
      <c r="ACK17" s="715"/>
      <c r="ACL17" s="715"/>
      <c r="ACM17" s="715"/>
      <c r="ACN17" s="715"/>
      <c r="ACO17" s="715"/>
      <c r="ACP17" s="715"/>
      <c r="ACQ17" s="715"/>
      <c r="ACR17" s="715"/>
      <c r="ACS17" s="715"/>
      <c r="ACT17" s="715"/>
      <c r="ACU17" s="715"/>
      <c r="ACV17" s="715"/>
      <c r="ACW17" s="715"/>
      <c r="ACX17" s="715"/>
      <c r="ACY17" s="715"/>
      <c r="ACZ17" s="715"/>
      <c r="ADA17" s="715"/>
      <c r="ADB17" s="715"/>
      <c r="ADC17" s="715"/>
      <c r="ADD17" s="715"/>
      <c r="ADE17" s="715"/>
      <c r="ADF17" s="715"/>
      <c r="ADG17" s="715"/>
      <c r="ADH17" s="715"/>
      <c r="ADI17" s="715"/>
      <c r="ADJ17" s="715"/>
      <c r="ADK17" s="715"/>
      <c r="ADL17" s="715"/>
      <c r="ADM17" s="715"/>
      <c r="ADN17" s="715"/>
      <c r="ADO17" s="715"/>
      <c r="ADP17" s="715"/>
      <c r="ADQ17" s="715"/>
      <c r="ADR17" s="715"/>
      <c r="ADS17" s="715"/>
      <c r="ADT17" s="715"/>
      <c r="ADU17" s="715"/>
      <c r="ADV17" s="715"/>
      <c r="ADW17" s="715"/>
      <c r="ADX17" s="715"/>
      <c r="ADY17" s="715"/>
      <c r="ADZ17" s="715"/>
      <c r="AEA17" s="715"/>
      <c r="AEB17" s="715"/>
      <c r="AEC17" s="715"/>
      <c r="AED17" s="715"/>
      <c r="AEE17" s="715"/>
      <c r="AEF17" s="715"/>
      <c r="AEG17" s="715"/>
      <c r="AEH17" s="715"/>
      <c r="AEI17" s="715"/>
      <c r="AEJ17" s="715"/>
      <c r="AEK17" s="715"/>
      <c r="AEL17" s="715"/>
      <c r="AEM17" s="715"/>
      <c r="AEN17" s="715"/>
      <c r="AEO17" s="715"/>
      <c r="AEP17" s="715"/>
      <c r="AEQ17" s="715"/>
      <c r="AER17" s="715"/>
      <c r="AES17" s="715"/>
      <c r="AET17" s="715"/>
      <c r="AEU17" s="715"/>
      <c r="AEV17" s="715"/>
      <c r="AEW17" s="715"/>
      <c r="AEX17" s="715"/>
      <c r="AEY17" s="715"/>
      <c r="AEZ17" s="715"/>
      <c r="AFA17" s="715"/>
      <c r="AFB17" s="715"/>
      <c r="AFC17" s="715"/>
      <c r="AFD17" s="715"/>
      <c r="AFE17" s="715"/>
      <c r="AFF17" s="715"/>
      <c r="AFG17" s="715"/>
      <c r="AFH17" s="715"/>
      <c r="AFI17" s="715"/>
      <c r="AFJ17" s="715"/>
      <c r="AFK17" s="715"/>
      <c r="AFL17" s="715"/>
      <c r="AFM17" s="715"/>
      <c r="AFN17" s="715"/>
      <c r="AFO17" s="715"/>
      <c r="AFP17" s="715"/>
      <c r="AFQ17" s="715"/>
      <c r="AFR17" s="715"/>
      <c r="AFS17" s="715"/>
      <c r="AFT17" s="715"/>
      <c r="AFU17" s="715"/>
      <c r="AFV17" s="715"/>
      <c r="AFW17" s="715"/>
      <c r="AFX17" s="715"/>
      <c r="AFY17" s="715"/>
      <c r="AFZ17" s="715"/>
      <c r="AGA17" s="715"/>
      <c r="AGB17" s="715"/>
      <c r="AGC17" s="715"/>
      <c r="AGD17" s="715"/>
      <c r="AGE17" s="715"/>
      <c r="AGF17" s="715"/>
      <c r="AGG17" s="715"/>
      <c r="AGH17" s="715"/>
      <c r="AGI17" s="715"/>
      <c r="AGJ17" s="715"/>
      <c r="AGK17" s="715"/>
      <c r="AGL17" s="715"/>
      <c r="AGM17" s="715"/>
      <c r="AGN17" s="715"/>
      <c r="AGO17" s="715"/>
      <c r="AGP17" s="715"/>
      <c r="AGQ17" s="715"/>
      <c r="AGR17" s="715"/>
      <c r="AGS17" s="715"/>
      <c r="AGT17" s="715"/>
      <c r="AGU17" s="715"/>
      <c r="AGV17" s="715"/>
      <c r="AGW17" s="715"/>
      <c r="AGX17" s="715"/>
      <c r="AGY17" s="715"/>
      <c r="AGZ17" s="715"/>
      <c r="AHA17" s="715"/>
      <c r="AHB17" s="715"/>
      <c r="AHC17" s="715"/>
      <c r="AHD17" s="715"/>
      <c r="AHE17" s="715"/>
      <c r="AHF17" s="715"/>
      <c r="AHG17" s="715"/>
      <c r="AHH17" s="715"/>
      <c r="AHI17" s="715"/>
      <c r="AHJ17" s="715"/>
      <c r="AHK17" s="715"/>
      <c r="AHL17" s="715"/>
      <c r="AHM17" s="715"/>
      <c r="AHN17" s="715"/>
      <c r="AHO17" s="715"/>
      <c r="AHP17" s="715"/>
      <c r="AHQ17" s="715"/>
      <c r="AHR17" s="715"/>
      <c r="AHS17" s="715"/>
      <c r="AHT17" s="715"/>
      <c r="AHU17" s="715"/>
      <c r="AHV17" s="715"/>
      <c r="AHW17" s="715"/>
      <c r="AHX17" s="715"/>
      <c r="AHY17" s="715"/>
      <c r="AHZ17" s="715"/>
      <c r="AIA17" s="715"/>
      <c r="AIB17" s="715"/>
      <c r="AIC17" s="715"/>
      <c r="AID17" s="715"/>
      <c r="AIE17" s="715"/>
      <c r="AIF17" s="715"/>
      <c r="AIG17" s="715"/>
      <c r="AIH17" s="715"/>
      <c r="AII17" s="715"/>
      <c r="AIJ17" s="715"/>
      <c r="AIK17" s="715"/>
      <c r="AIL17" s="715"/>
      <c r="AIM17" s="715"/>
      <c r="AIN17" s="715"/>
      <c r="AIO17" s="715"/>
      <c r="AIP17" s="715"/>
      <c r="AIQ17" s="715"/>
      <c r="AIR17" s="715"/>
      <c r="AIS17" s="715"/>
      <c r="AIT17" s="715"/>
      <c r="AIU17" s="715"/>
      <c r="AIV17" s="715"/>
      <c r="AIW17" s="715"/>
      <c r="AIX17" s="715"/>
      <c r="AIY17" s="715"/>
      <c r="AIZ17" s="715"/>
      <c r="AJA17" s="715"/>
      <c r="AJB17" s="715"/>
      <c r="AJC17" s="715"/>
      <c r="AJD17" s="715"/>
      <c r="AJE17" s="715"/>
      <c r="AJF17" s="715"/>
      <c r="AJG17" s="715"/>
      <c r="AJH17" s="715"/>
      <c r="AJI17" s="715"/>
      <c r="AJJ17" s="715"/>
      <c r="AJK17" s="715"/>
      <c r="AJL17" s="715"/>
      <c r="AJM17" s="715"/>
      <c r="AJN17" s="715"/>
      <c r="AJO17" s="715"/>
      <c r="AJP17" s="715"/>
      <c r="AJQ17" s="715"/>
      <c r="AJR17" s="715"/>
      <c r="AJS17" s="715"/>
      <c r="AJT17" s="715"/>
      <c r="AJU17" s="715"/>
      <c r="AJV17" s="715"/>
      <c r="AJW17" s="715"/>
      <c r="AJX17" s="715"/>
      <c r="AJY17" s="715"/>
      <c r="AJZ17" s="715"/>
      <c r="AKA17" s="715"/>
      <c r="AKB17" s="715"/>
      <c r="AKC17" s="715"/>
      <c r="AKD17" s="715"/>
      <c r="AKE17" s="715"/>
      <c r="AKF17" s="715"/>
      <c r="AKG17" s="715"/>
      <c r="AKH17" s="715"/>
      <c r="AKI17" s="715"/>
      <c r="AKJ17" s="715"/>
      <c r="AKK17" s="715"/>
      <c r="AKL17" s="715"/>
      <c r="AKM17" s="715"/>
      <c r="AKN17" s="715"/>
      <c r="AKO17" s="715"/>
      <c r="AKP17" s="715"/>
      <c r="AKQ17" s="715"/>
      <c r="AKR17" s="715"/>
      <c r="AKS17" s="715"/>
      <c r="AKT17" s="715"/>
      <c r="AKU17" s="715"/>
      <c r="AKV17" s="715"/>
      <c r="AKW17" s="715"/>
      <c r="AKX17" s="715"/>
      <c r="AKY17" s="715"/>
      <c r="AKZ17" s="715"/>
      <c r="ALA17" s="715"/>
      <c r="ALB17" s="715"/>
      <c r="ALC17" s="715"/>
      <c r="ALD17" s="715"/>
      <c r="ALE17" s="715"/>
      <c r="ALF17" s="715"/>
      <c r="ALG17" s="715"/>
      <c r="ALH17" s="715"/>
      <c r="ALI17" s="715"/>
      <c r="ALJ17" s="715"/>
      <c r="ALK17" s="715"/>
      <c r="ALL17" s="715"/>
      <c r="ALM17" s="715"/>
      <c r="ALN17" s="715"/>
      <c r="ALO17" s="715"/>
      <c r="ALP17" s="715"/>
      <c r="ALQ17" s="715"/>
      <c r="ALR17" s="715"/>
      <c r="ALS17" s="715"/>
      <c r="ALT17" s="715"/>
      <c r="ALU17" s="715"/>
      <c r="ALV17" s="715"/>
      <c r="ALW17" s="715"/>
      <c r="ALX17" s="715"/>
      <c r="ALY17" s="715"/>
      <c r="ALZ17" s="715"/>
      <c r="AMA17" s="715"/>
      <c r="AMB17" s="715"/>
      <c r="AMC17" s="715"/>
      <c r="AMD17" s="715"/>
      <c r="AME17" s="715"/>
      <c r="AMF17" s="715"/>
      <c r="AMG17" s="715"/>
      <c r="AMH17" s="715"/>
      <c r="AMI17" s="715"/>
      <c r="AMJ17" s="715"/>
      <c r="AMK17" s="715"/>
      <c r="AML17" s="715"/>
      <c r="AMM17" s="715"/>
      <c r="AMN17" s="715"/>
      <c r="AMO17" s="715"/>
      <c r="AMP17" s="715"/>
      <c r="AMQ17" s="715"/>
      <c r="AMR17" s="715"/>
      <c r="AMS17" s="715"/>
      <c r="AMT17" s="715"/>
      <c r="AMU17" s="715"/>
      <c r="AMV17" s="715"/>
      <c r="AMW17" s="715"/>
      <c r="AMX17" s="715"/>
      <c r="AMY17" s="715"/>
      <c r="AMZ17" s="715"/>
      <c r="ANA17" s="715"/>
      <c r="ANB17" s="715"/>
      <c r="ANC17" s="715"/>
      <c r="AND17" s="715"/>
      <c r="ANE17" s="715"/>
      <c r="ANF17" s="715"/>
      <c r="ANG17" s="715"/>
      <c r="ANH17" s="715"/>
      <c r="ANI17" s="715"/>
      <c r="ANJ17" s="715"/>
      <c r="ANK17" s="715"/>
      <c r="ANL17" s="715"/>
      <c r="ANM17" s="715"/>
      <c r="ANN17" s="715"/>
      <c r="ANO17" s="715"/>
      <c r="ANP17" s="715"/>
      <c r="ANQ17" s="715"/>
      <c r="ANR17" s="715"/>
      <c r="ANS17" s="715"/>
      <c r="ANT17" s="715"/>
      <c r="ANU17" s="715"/>
      <c r="ANV17" s="715"/>
      <c r="ANW17" s="715"/>
      <c r="ANX17" s="715"/>
      <c r="ANY17" s="715"/>
      <c r="ANZ17" s="715"/>
      <c r="AOA17" s="715"/>
      <c r="AOB17" s="715"/>
      <c r="AOC17" s="715"/>
      <c r="AOD17" s="715"/>
      <c r="AOE17" s="715"/>
      <c r="AOF17" s="715"/>
      <c r="AOG17" s="715"/>
      <c r="AOH17" s="715"/>
      <c r="AOI17" s="715"/>
      <c r="AOJ17" s="715"/>
      <c r="AOK17" s="715"/>
      <c r="AOL17" s="715"/>
      <c r="AOM17" s="715"/>
      <c r="AON17" s="715"/>
      <c r="AOO17" s="715"/>
      <c r="AOP17" s="715"/>
      <c r="AOQ17" s="715"/>
      <c r="AOR17" s="715"/>
      <c r="AOS17" s="715"/>
      <c r="AOT17" s="715"/>
      <c r="AOU17" s="715"/>
      <c r="AOV17" s="715"/>
      <c r="AOW17" s="715"/>
      <c r="AOX17" s="715"/>
      <c r="AOY17" s="715"/>
      <c r="AOZ17" s="715"/>
      <c r="APA17" s="715"/>
      <c r="APB17" s="715"/>
      <c r="APC17" s="715"/>
      <c r="APD17" s="715"/>
      <c r="APE17" s="715"/>
      <c r="APF17" s="715"/>
      <c r="APG17" s="715"/>
      <c r="APH17" s="715"/>
      <c r="API17" s="715"/>
      <c r="APJ17" s="715"/>
      <c r="APK17" s="715"/>
      <c r="APL17" s="715"/>
      <c r="APM17" s="715"/>
      <c r="APN17" s="715"/>
      <c r="APO17" s="715"/>
      <c r="APP17" s="715"/>
      <c r="APQ17" s="715"/>
      <c r="APR17" s="715"/>
      <c r="APS17" s="715"/>
      <c r="APT17" s="715"/>
      <c r="APU17" s="715"/>
      <c r="APV17" s="715"/>
      <c r="APW17" s="715"/>
      <c r="APX17" s="715"/>
      <c r="APY17" s="715"/>
      <c r="APZ17" s="715"/>
      <c r="AQA17" s="715"/>
      <c r="AQB17" s="715"/>
      <c r="AQC17" s="715"/>
      <c r="AQD17" s="715"/>
      <c r="AQE17" s="715"/>
      <c r="AQF17" s="715"/>
      <c r="AQG17" s="715"/>
      <c r="AQH17" s="715"/>
      <c r="AQI17" s="715"/>
      <c r="AQJ17" s="715"/>
      <c r="AQK17" s="715"/>
      <c r="AQL17" s="715"/>
      <c r="AQM17" s="715"/>
      <c r="AQN17" s="715"/>
      <c r="AQO17" s="715"/>
      <c r="AQP17" s="715"/>
      <c r="AQQ17" s="715"/>
      <c r="AQR17" s="715"/>
      <c r="AQS17" s="715"/>
      <c r="AQT17" s="715"/>
      <c r="AQU17" s="715"/>
      <c r="AQV17" s="715"/>
      <c r="AQW17" s="715"/>
      <c r="AQX17" s="715"/>
      <c r="AQY17" s="715"/>
      <c r="AQZ17" s="715"/>
      <c r="ARA17" s="715"/>
      <c r="ARB17" s="715"/>
      <c r="ARC17" s="715"/>
      <c r="ARD17" s="715"/>
      <c r="ARE17" s="715"/>
      <c r="ARF17" s="715"/>
      <c r="ARG17" s="715"/>
      <c r="ARH17" s="715"/>
      <c r="ARI17" s="715"/>
      <c r="ARJ17" s="715"/>
      <c r="ARK17" s="715"/>
      <c r="ARL17" s="715"/>
      <c r="ARM17" s="715"/>
      <c r="ARN17" s="715"/>
      <c r="ARO17" s="715"/>
      <c r="ARP17" s="715"/>
      <c r="ARQ17" s="715"/>
      <c r="ARR17" s="715"/>
      <c r="ARS17" s="715"/>
      <c r="ART17" s="715"/>
      <c r="ARU17" s="715"/>
      <c r="ARV17" s="715"/>
      <c r="ARW17" s="715"/>
      <c r="ARX17" s="715"/>
      <c r="ARY17" s="715"/>
      <c r="ARZ17" s="715"/>
      <c r="ASA17" s="715"/>
      <c r="ASB17" s="715"/>
      <c r="ASC17" s="715"/>
      <c r="ASD17" s="715"/>
      <c r="ASE17" s="715"/>
      <c r="ASF17" s="715"/>
      <c r="ASG17" s="715"/>
      <c r="ASH17" s="715"/>
      <c r="ASI17" s="715"/>
      <c r="ASJ17" s="715"/>
      <c r="ASK17" s="715"/>
      <c r="ASL17" s="715"/>
      <c r="ASM17" s="715"/>
      <c r="ASN17" s="715"/>
      <c r="ASO17" s="715"/>
      <c r="ASP17" s="715"/>
      <c r="ASQ17" s="715"/>
      <c r="ASR17" s="715"/>
      <c r="ASS17" s="715"/>
      <c r="AST17" s="715"/>
      <c r="ASU17" s="715"/>
      <c r="ASV17" s="715"/>
      <c r="ASW17" s="715"/>
      <c r="ASX17" s="715"/>
      <c r="ASY17" s="715"/>
      <c r="ASZ17" s="715"/>
      <c r="ATA17" s="715"/>
      <c r="ATB17" s="715"/>
      <c r="ATC17" s="715"/>
      <c r="ATD17" s="715"/>
      <c r="ATE17" s="715"/>
      <c r="ATF17" s="715"/>
      <c r="ATG17" s="715"/>
      <c r="ATH17" s="715"/>
      <c r="ATI17" s="715"/>
      <c r="ATJ17" s="715"/>
      <c r="ATK17" s="715"/>
      <c r="ATL17" s="715"/>
      <c r="ATM17" s="715"/>
      <c r="ATN17" s="715"/>
      <c r="ATO17" s="715"/>
      <c r="ATP17" s="715"/>
      <c r="ATQ17" s="715"/>
      <c r="ATR17" s="715"/>
      <c r="ATS17" s="715"/>
      <c r="ATT17" s="715"/>
      <c r="ATU17" s="715"/>
      <c r="ATV17" s="715"/>
      <c r="ATW17" s="715"/>
      <c r="ATX17" s="715"/>
      <c r="ATY17" s="715"/>
      <c r="ATZ17" s="715"/>
      <c r="AUA17" s="715"/>
      <c r="AUB17" s="715"/>
      <c r="AUC17" s="715"/>
      <c r="AUD17" s="715"/>
      <c r="AUE17" s="715"/>
      <c r="AUF17" s="715"/>
      <c r="AUG17" s="715"/>
      <c r="AUH17" s="715"/>
      <c r="AUI17" s="715"/>
      <c r="AUJ17" s="715"/>
      <c r="AUK17" s="715"/>
      <c r="AUL17" s="715"/>
      <c r="AUM17" s="715"/>
      <c r="AUN17" s="715"/>
      <c r="AUO17" s="715"/>
      <c r="AUP17" s="715"/>
      <c r="AUQ17" s="715"/>
      <c r="AUR17" s="715"/>
      <c r="AUS17" s="715"/>
      <c r="AUT17" s="715"/>
      <c r="AUU17" s="715"/>
      <c r="AUV17" s="715"/>
      <c r="AUW17" s="715"/>
      <c r="AUX17" s="715"/>
      <c r="AUY17" s="715"/>
      <c r="AUZ17" s="715"/>
      <c r="AVA17" s="715"/>
      <c r="AVB17" s="715"/>
      <c r="AVC17" s="715"/>
      <c r="AVD17" s="715"/>
      <c r="AVE17" s="715"/>
      <c r="AVF17" s="715"/>
      <c r="AVG17" s="715"/>
      <c r="AVH17" s="715"/>
      <c r="AVI17" s="715"/>
      <c r="AVJ17" s="715"/>
      <c r="AVK17" s="715"/>
      <c r="AVL17" s="715"/>
      <c r="AVM17" s="715"/>
      <c r="AVN17" s="715"/>
      <c r="AVO17" s="715"/>
      <c r="AVP17" s="715"/>
      <c r="AVQ17" s="715"/>
      <c r="AVR17" s="715"/>
      <c r="AVS17" s="715"/>
      <c r="AVT17" s="715"/>
      <c r="AVU17" s="715"/>
      <c r="AVV17" s="715"/>
      <c r="AVW17" s="715"/>
      <c r="AVX17" s="715"/>
      <c r="AVY17" s="715"/>
      <c r="AVZ17" s="715"/>
      <c r="AWA17" s="715"/>
      <c r="AWB17" s="715"/>
      <c r="AWC17" s="715"/>
      <c r="AWD17" s="715"/>
      <c r="AWE17" s="715"/>
      <c r="AWF17" s="715"/>
      <c r="AWG17" s="715"/>
      <c r="AWH17" s="715"/>
      <c r="AWI17" s="715"/>
      <c r="AWJ17" s="715"/>
      <c r="AWK17" s="715"/>
      <c r="AWL17" s="715"/>
      <c r="AWM17" s="715"/>
      <c r="AWN17" s="715"/>
      <c r="AWO17" s="715"/>
      <c r="AWP17" s="715"/>
      <c r="AWQ17" s="715"/>
      <c r="AWR17" s="715"/>
      <c r="AWS17" s="715"/>
      <c r="AWT17" s="715"/>
      <c r="AWU17" s="715"/>
      <c r="AWV17" s="715"/>
      <c r="AWW17" s="715"/>
      <c r="AWX17" s="715"/>
      <c r="AWY17" s="715"/>
      <c r="AWZ17" s="715"/>
      <c r="AXA17" s="715"/>
      <c r="AXB17" s="715"/>
      <c r="AXC17" s="715"/>
      <c r="AXD17" s="715"/>
      <c r="AXE17" s="715"/>
      <c r="AXF17" s="715"/>
      <c r="AXG17" s="715"/>
      <c r="AXH17" s="715"/>
      <c r="AXI17" s="715"/>
      <c r="AXJ17" s="715"/>
      <c r="AXK17" s="715"/>
      <c r="AXL17" s="715"/>
      <c r="AXM17" s="715"/>
      <c r="AXN17" s="715"/>
      <c r="AXO17" s="715"/>
      <c r="AXP17" s="715"/>
      <c r="AXQ17" s="715"/>
      <c r="AXR17" s="715"/>
      <c r="AXS17" s="715"/>
      <c r="AXT17" s="715"/>
      <c r="AXU17" s="715"/>
      <c r="AXV17" s="715"/>
      <c r="AXW17" s="715"/>
      <c r="AXX17" s="715"/>
      <c r="AXY17" s="715"/>
      <c r="AXZ17" s="715"/>
      <c r="AYA17" s="715"/>
      <c r="AYB17" s="715"/>
      <c r="AYC17" s="715"/>
      <c r="AYD17" s="715"/>
      <c r="AYE17" s="715"/>
      <c r="AYF17" s="715"/>
      <c r="AYG17" s="715"/>
      <c r="AYH17" s="715"/>
      <c r="AYI17" s="715"/>
      <c r="AYJ17" s="715"/>
      <c r="AYK17" s="715"/>
      <c r="AYL17" s="715"/>
      <c r="AYM17" s="715"/>
      <c r="AYN17" s="715"/>
      <c r="AYO17" s="715"/>
      <c r="AYP17" s="715"/>
      <c r="AYQ17" s="715"/>
      <c r="AYR17" s="715"/>
      <c r="AYS17" s="715"/>
      <c r="AYT17" s="715"/>
      <c r="AYU17" s="715"/>
      <c r="AYV17" s="715"/>
      <c r="AYW17" s="715"/>
      <c r="AYX17" s="715"/>
      <c r="AYY17" s="715"/>
      <c r="AYZ17" s="715"/>
      <c r="AZA17" s="715"/>
      <c r="AZB17" s="715"/>
      <c r="AZC17" s="715"/>
      <c r="AZD17" s="715"/>
      <c r="AZE17" s="715"/>
      <c r="AZF17" s="715"/>
      <c r="AZG17" s="715"/>
      <c r="AZH17" s="715"/>
      <c r="AZI17" s="715"/>
      <c r="AZJ17" s="715"/>
      <c r="AZK17" s="715"/>
      <c r="AZL17" s="715"/>
      <c r="AZM17" s="715"/>
      <c r="AZN17" s="715"/>
      <c r="AZO17" s="715"/>
      <c r="AZP17" s="715"/>
      <c r="AZQ17" s="715"/>
      <c r="AZR17" s="715"/>
      <c r="AZS17" s="715"/>
      <c r="AZT17" s="715"/>
      <c r="AZU17" s="715"/>
      <c r="AZV17" s="715"/>
      <c r="AZW17" s="715"/>
      <c r="AZX17" s="715"/>
      <c r="AZY17" s="715"/>
      <c r="AZZ17" s="715"/>
      <c r="BAA17" s="715"/>
      <c r="BAB17" s="715"/>
      <c r="BAC17" s="715"/>
      <c r="BAD17" s="715"/>
      <c r="BAE17" s="715"/>
      <c r="BAF17" s="715"/>
      <c r="BAG17" s="715"/>
      <c r="BAH17" s="715"/>
      <c r="BAI17" s="715"/>
      <c r="BAJ17" s="715"/>
      <c r="BAK17" s="715"/>
      <c r="BAL17" s="715"/>
      <c r="BAM17" s="715"/>
      <c r="BAN17" s="715"/>
      <c r="BAO17" s="715"/>
      <c r="BAP17" s="715"/>
      <c r="BAQ17" s="715"/>
      <c r="BAR17" s="715"/>
      <c r="BAS17" s="715"/>
      <c r="BAT17" s="715"/>
      <c r="BAU17" s="715"/>
      <c r="BAV17" s="715"/>
      <c r="BAW17" s="715"/>
      <c r="BAX17" s="715"/>
      <c r="BAY17" s="715"/>
      <c r="BAZ17" s="715"/>
      <c r="BBA17" s="715"/>
      <c r="BBB17" s="715"/>
      <c r="BBC17" s="715"/>
      <c r="BBD17" s="715"/>
      <c r="BBE17" s="715"/>
      <c r="BBF17" s="715"/>
      <c r="BBG17" s="715"/>
      <c r="BBH17" s="715"/>
      <c r="BBI17" s="715"/>
      <c r="BBJ17" s="715"/>
      <c r="BBK17" s="715"/>
      <c r="BBL17" s="715"/>
      <c r="BBM17" s="715"/>
      <c r="BBN17" s="715"/>
      <c r="BBO17" s="715"/>
      <c r="BBP17" s="715"/>
      <c r="BBQ17" s="715"/>
      <c r="BBR17" s="715"/>
      <c r="BBS17" s="715"/>
      <c r="BBT17" s="715"/>
      <c r="BBU17" s="715"/>
      <c r="BBV17" s="715"/>
      <c r="BBW17" s="715"/>
      <c r="BBX17" s="715"/>
      <c r="BBY17" s="715"/>
      <c r="BBZ17" s="715"/>
      <c r="BCA17" s="715"/>
      <c r="BCB17" s="715"/>
      <c r="BCC17" s="715"/>
      <c r="BCD17" s="715"/>
      <c r="BCE17" s="715"/>
      <c r="BCF17" s="715"/>
      <c r="BCG17" s="715"/>
      <c r="BCH17" s="715"/>
      <c r="BCI17" s="715"/>
      <c r="BCJ17" s="715"/>
      <c r="BCK17" s="715"/>
      <c r="BCL17" s="715"/>
      <c r="BCM17" s="715"/>
      <c r="BCN17" s="715"/>
      <c r="BCO17" s="715"/>
      <c r="BCP17" s="715"/>
      <c r="BCQ17" s="715"/>
      <c r="BCR17" s="715"/>
      <c r="BCS17" s="715"/>
      <c r="BCT17" s="715"/>
      <c r="BCU17" s="715"/>
      <c r="BCV17" s="715"/>
      <c r="BCW17" s="715"/>
      <c r="BCX17" s="715"/>
      <c r="BCY17" s="715"/>
      <c r="BCZ17" s="715"/>
      <c r="BDA17" s="715"/>
      <c r="BDB17" s="715"/>
      <c r="BDC17" s="715"/>
      <c r="BDD17" s="715"/>
      <c r="BDE17" s="715"/>
      <c r="BDF17" s="715"/>
      <c r="BDG17" s="715"/>
      <c r="BDH17" s="715"/>
      <c r="BDI17" s="715"/>
      <c r="BDJ17" s="715"/>
      <c r="BDK17" s="715"/>
      <c r="BDL17" s="715"/>
      <c r="BDM17" s="715"/>
      <c r="BDN17" s="715"/>
      <c r="BDO17" s="715"/>
      <c r="BDP17" s="715"/>
      <c r="BDQ17" s="715"/>
      <c r="BDR17" s="715"/>
      <c r="BDS17" s="715"/>
      <c r="BDT17" s="715"/>
      <c r="BDU17" s="715"/>
      <c r="BDV17" s="715"/>
      <c r="BDW17" s="715"/>
      <c r="BDX17" s="715"/>
      <c r="BDY17" s="715"/>
      <c r="BDZ17" s="715"/>
      <c r="BEA17" s="715"/>
      <c r="BEB17" s="715"/>
      <c r="BEC17" s="715"/>
      <c r="BED17" s="715"/>
      <c r="BEE17" s="715"/>
      <c r="BEF17" s="715"/>
      <c r="BEG17" s="715"/>
      <c r="BEH17" s="715"/>
      <c r="BEI17" s="715"/>
      <c r="BEJ17" s="715"/>
      <c r="BEK17" s="715"/>
      <c r="BEL17" s="715"/>
      <c r="BEM17" s="715"/>
      <c r="BEN17" s="715"/>
      <c r="BEO17" s="715"/>
      <c r="BEP17" s="715"/>
      <c r="BEQ17" s="715"/>
      <c r="BER17" s="715"/>
      <c r="BES17" s="715"/>
      <c r="BET17" s="715"/>
      <c r="BEU17" s="715"/>
      <c r="BEV17" s="715"/>
      <c r="BEW17" s="715"/>
      <c r="BEX17" s="715"/>
      <c r="BEY17" s="715"/>
      <c r="BEZ17" s="715"/>
      <c r="BFA17" s="715"/>
      <c r="BFB17" s="715"/>
      <c r="BFC17" s="715"/>
      <c r="BFD17" s="715"/>
      <c r="BFE17" s="715"/>
      <c r="BFF17" s="715"/>
      <c r="BFG17" s="715"/>
      <c r="BFH17" s="715"/>
      <c r="BFI17" s="715"/>
      <c r="BFJ17" s="715"/>
      <c r="BFK17" s="715"/>
      <c r="BFL17" s="715"/>
      <c r="BFM17" s="715"/>
      <c r="BFN17" s="715"/>
      <c r="BFO17" s="715"/>
      <c r="BFP17" s="715"/>
      <c r="BFQ17" s="715"/>
      <c r="BFR17" s="715"/>
      <c r="BFS17" s="715"/>
      <c r="BFT17" s="715"/>
      <c r="BFU17" s="715"/>
      <c r="BFV17" s="715"/>
      <c r="BFW17" s="715"/>
      <c r="BFX17" s="715"/>
      <c r="BFY17" s="715"/>
      <c r="BFZ17" s="715"/>
      <c r="BGA17" s="715"/>
      <c r="BGB17" s="715"/>
      <c r="BGC17" s="715"/>
      <c r="BGD17" s="715"/>
      <c r="BGE17" s="715"/>
      <c r="BGF17" s="715"/>
      <c r="BGG17" s="715"/>
      <c r="BGH17" s="715"/>
      <c r="BGI17" s="715"/>
      <c r="BGJ17" s="715"/>
      <c r="BGK17" s="715"/>
      <c r="BGL17" s="715"/>
      <c r="BGM17" s="715"/>
      <c r="BGN17" s="715"/>
      <c r="BGO17" s="715"/>
      <c r="BGP17" s="715"/>
      <c r="BGQ17" s="715"/>
      <c r="BGR17" s="715"/>
      <c r="BGS17" s="715"/>
      <c r="BGT17" s="715"/>
      <c r="BGU17" s="715"/>
      <c r="BGV17" s="715"/>
      <c r="BGW17" s="715"/>
      <c r="BGX17" s="715"/>
      <c r="BGY17" s="715"/>
      <c r="BGZ17" s="715"/>
      <c r="BHA17" s="715"/>
      <c r="BHB17" s="715"/>
      <c r="BHC17" s="715"/>
      <c r="BHD17" s="715"/>
      <c r="BHE17" s="715"/>
      <c r="BHF17" s="715"/>
      <c r="BHG17" s="715"/>
      <c r="BHH17" s="715"/>
      <c r="BHI17" s="715"/>
      <c r="BHJ17" s="715"/>
      <c r="BHK17" s="715"/>
      <c r="BHL17" s="715"/>
      <c r="BHM17" s="715"/>
      <c r="BHN17" s="715"/>
      <c r="BHO17" s="715"/>
      <c r="BHP17" s="715"/>
      <c r="BHQ17" s="715"/>
      <c r="BHR17" s="715"/>
      <c r="BHS17" s="715"/>
      <c r="BHT17" s="715"/>
      <c r="BHU17" s="715"/>
      <c r="BHV17" s="715"/>
      <c r="BHW17" s="715"/>
      <c r="BHX17" s="715"/>
      <c r="BHY17" s="715"/>
      <c r="BHZ17" s="715"/>
      <c r="BIA17" s="715"/>
      <c r="BIB17" s="715"/>
      <c r="BIC17" s="715"/>
      <c r="BID17" s="715"/>
      <c r="BIE17" s="715"/>
      <c r="BIF17" s="715"/>
      <c r="BIG17" s="715"/>
      <c r="BIH17" s="715"/>
      <c r="BII17" s="715"/>
      <c r="BIJ17" s="715"/>
      <c r="BIK17" s="715"/>
      <c r="BIL17" s="715"/>
      <c r="BIM17" s="715"/>
      <c r="BIN17" s="715"/>
      <c r="BIO17" s="715"/>
      <c r="BIP17" s="715"/>
      <c r="BIQ17" s="715"/>
      <c r="BIR17" s="715"/>
      <c r="BIS17" s="715"/>
      <c r="BIT17" s="715"/>
      <c r="BIU17" s="715"/>
      <c r="BIV17" s="715"/>
      <c r="BIW17" s="715"/>
      <c r="BIX17" s="715"/>
      <c r="BIY17" s="715"/>
      <c r="BIZ17" s="715"/>
      <c r="BJA17" s="715"/>
      <c r="BJB17" s="715"/>
      <c r="BJC17" s="715"/>
      <c r="BJD17" s="715"/>
      <c r="BJE17" s="715"/>
      <c r="BJF17" s="715"/>
      <c r="BJG17" s="715"/>
      <c r="BJH17" s="715"/>
      <c r="BJI17" s="715"/>
      <c r="BJJ17" s="715"/>
      <c r="BJK17" s="715"/>
      <c r="BJL17" s="715"/>
      <c r="BJM17" s="715"/>
      <c r="BJN17" s="715"/>
      <c r="BJO17" s="715"/>
      <c r="BJP17" s="715"/>
      <c r="BJQ17" s="715"/>
      <c r="BJR17" s="715"/>
      <c r="BJS17" s="715"/>
      <c r="BJT17" s="715"/>
      <c r="BJU17" s="715"/>
      <c r="BJV17" s="715"/>
      <c r="BJW17" s="715"/>
      <c r="BJX17" s="715"/>
      <c r="BJY17" s="715"/>
      <c r="BJZ17" s="715"/>
      <c r="BKA17" s="715"/>
      <c r="BKB17" s="715"/>
      <c r="BKC17" s="715"/>
      <c r="BKD17" s="715"/>
      <c r="BKE17" s="715"/>
      <c r="BKF17" s="715"/>
      <c r="BKG17" s="715"/>
      <c r="BKH17" s="715"/>
      <c r="BKI17" s="715"/>
      <c r="BKJ17" s="715"/>
      <c r="BKK17" s="715"/>
      <c r="BKL17" s="715"/>
      <c r="BKM17" s="715"/>
      <c r="BKN17" s="715"/>
      <c r="BKO17" s="715"/>
      <c r="BKP17" s="715"/>
      <c r="BKQ17" s="715"/>
      <c r="BKR17" s="715"/>
      <c r="BKS17" s="715"/>
      <c r="BKT17" s="715"/>
      <c r="BKU17" s="715"/>
      <c r="BKV17" s="715"/>
      <c r="BKW17" s="715"/>
      <c r="BKX17" s="715"/>
      <c r="BKY17" s="715"/>
      <c r="BKZ17" s="715"/>
      <c r="BLA17" s="715"/>
      <c r="BLB17" s="715"/>
      <c r="BLC17" s="715"/>
      <c r="BLD17" s="715"/>
      <c r="BLE17" s="715"/>
      <c r="BLF17" s="715"/>
      <c r="BLG17" s="715"/>
      <c r="BLH17" s="715"/>
      <c r="BLI17" s="715"/>
      <c r="BLJ17" s="715"/>
      <c r="BLK17" s="715"/>
      <c r="BLL17" s="715"/>
      <c r="BLM17" s="715"/>
      <c r="BLN17" s="715"/>
      <c r="BLO17" s="715"/>
      <c r="BLP17" s="715"/>
      <c r="BLQ17" s="715"/>
      <c r="BLR17" s="715"/>
      <c r="BLS17" s="715"/>
      <c r="BLT17" s="715"/>
      <c r="BLU17" s="715"/>
      <c r="BLV17" s="715"/>
      <c r="BLW17" s="715"/>
      <c r="BLX17" s="715"/>
      <c r="BLY17" s="715"/>
      <c r="BLZ17" s="715"/>
      <c r="BMA17" s="715"/>
      <c r="BMB17" s="715"/>
      <c r="BMC17" s="715"/>
      <c r="BMD17" s="715"/>
      <c r="BME17" s="715"/>
      <c r="BMF17" s="715"/>
      <c r="BMG17" s="715"/>
      <c r="BMH17" s="715"/>
      <c r="BMI17" s="715"/>
      <c r="BMJ17" s="715"/>
      <c r="BMK17" s="715"/>
      <c r="BML17" s="715"/>
      <c r="BMM17" s="715"/>
      <c r="BMN17" s="715"/>
      <c r="BMO17" s="715"/>
      <c r="BMP17" s="715"/>
      <c r="BMQ17" s="715"/>
      <c r="BMR17" s="715"/>
      <c r="BMS17" s="715"/>
      <c r="BMT17" s="715"/>
      <c r="BMU17" s="715"/>
      <c r="BMV17" s="715"/>
      <c r="BMW17" s="715"/>
      <c r="BMX17" s="715"/>
      <c r="BMY17" s="715"/>
      <c r="BMZ17" s="715"/>
      <c r="BNA17" s="715"/>
      <c r="BNB17" s="715"/>
      <c r="BNC17" s="715"/>
      <c r="BND17" s="715"/>
      <c r="BNE17" s="715"/>
      <c r="BNF17" s="715"/>
      <c r="BNG17" s="715"/>
      <c r="BNH17" s="715"/>
      <c r="BNI17" s="715"/>
      <c r="BNJ17" s="715"/>
      <c r="BNK17" s="715"/>
      <c r="BNL17" s="715"/>
      <c r="BNM17" s="715"/>
      <c r="BNN17" s="715"/>
      <c r="BNO17" s="715"/>
      <c r="BNP17" s="715"/>
      <c r="BNQ17" s="715"/>
      <c r="BNR17" s="715"/>
      <c r="BNS17" s="715"/>
      <c r="BNT17" s="715"/>
      <c r="BNU17" s="715"/>
      <c r="BNV17" s="715"/>
      <c r="BNW17" s="715"/>
      <c r="BNX17" s="715"/>
      <c r="BNY17" s="715"/>
      <c r="BNZ17" s="715"/>
      <c r="BOA17" s="715"/>
      <c r="BOB17" s="715"/>
      <c r="BOC17" s="715"/>
      <c r="BOD17" s="715"/>
      <c r="BOE17" s="715"/>
      <c r="BOF17" s="715"/>
      <c r="BOG17" s="715"/>
      <c r="BOH17" s="715"/>
      <c r="BOI17" s="715"/>
      <c r="BOJ17" s="715"/>
      <c r="BOK17" s="715"/>
      <c r="BOL17" s="715"/>
      <c r="BOM17" s="715"/>
      <c r="BON17" s="715"/>
      <c r="BOO17" s="715"/>
      <c r="BOP17" s="715"/>
      <c r="BOQ17" s="715"/>
      <c r="BOR17" s="715"/>
      <c r="BOS17" s="715"/>
      <c r="BOT17" s="715"/>
      <c r="BOU17" s="715"/>
      <c r="BOV17" s="715"/>
      <c r="BOW17" s="715"/>
      <c r="BOX17" s="715"/>
      <c r="BOY17" s="715"/>
      <c r="BOZ17" s="715"/>
      <c r="BPA17" s="715"/>
      <c r="BPB17" s="715"/>
      <c r="BPC17" s="715"/>
      <c r="BPD17" s="715"/>
      <c r="BPE17" s="715"/>
      <c r="BPF17" s="715"/>
      <c r="BPG17" s="715"/>
      <c r="BPH17" s="715"/>
      <c r="BPI17" s="715"/>
      <c r="BPJ17" s="715"/>
      <c r="BPK17" s="715"/>
      <c r="BPL17" s="715"/>
      <c r="BPM17" s="715"/>
      <c r="BPN17" s="715"/>
      <c r="BPO17" s="715"/>
      <c r="BPP17" s="715"/>
      <c r="BPQ17" s="715"/>
      <c r="BPR17" s="715"/>
      <c r="BPS17" s="715"/>
      <c r="BPT17" s="715"/>
      <c r="BPU17" s="715"/>
      <c r="BPV17" s="715"/>
      <c r="BPW17" s="715"/>
      <c r="BPX17" s="715"/>
      <c r="BPY17" s="715"/>
      <c r="BPZ17" s="715"/>
      <c r="BQA17" s="715"/>
      <c r="BQB17" s="715"/>
      <c r="BQC17" s="715"/>
      <c r="BQD17" s="715"/>
      <c r="BQE17" s="715"/>
      <c r="BQF17" s="715"/>
      <c r="BQG17" s="715"/>
      <c r="BQH17" s="715"/>
      <c r="BQI17" s="715"/>
      <c r="BQJ17" s="715"/>
      <c r="BQK17" s="715"/>
      <c r="BQL17" s="715"/>
      <c r="BQM17" s="715"/>
      <c r="BQN17" s="715"/>
      <c r="BQO17" s="715"/>
      <c r="BQP17" s="715"/>
      <c r="BQQ17" s="715"/>
      <c r="BQR17" s="715"/>
      <c r="BQS17" s="715"/>
      <c r="BQT17" s="715"/>
      <c r="BQU17" s="715"/>
      <c r="BQV17" s="715"/>
      <c r="BQW17" s="715"/>
      <c r="BQX17" s="715"/>
      <c r="BQY17" s="715"/>
      <c r="BQZ17" s="715"/>
      <c r="BRA17" s="715"/>
      <c r="BRB17" s="715"/>
      <c r="BRC17" s="715"/>
      <c r="BRD17" s="715"/>
      <c r="BRE17" s="715"/>
      <c r="BRF17" s="715"/>
      <c r="BRG17" s="715"/>
      <c r="BRH17" s="715"/>
      <c r="BRI17" s="715"/>
      <c r="BRJ17" s="715"/>
      <c r="BRK17" s="715"/>
      <c r="BRL17" s="715"/>
      <c r="BRM17" s="715"/>
      <c r="BRN17" s="715"/>
      <c r="BRO17" s="715"/>
      <c r="BRP17" s="715"/>
      <c r="BRQ17" s="715"/>
      <c r="BRR17" s="715"/>
      <c r="BRS17" s="715"/>
      <c r="BRT17" s="715"/>
      <c r="BRU17" s="715"/>
      <c r="BRV17" s="715"/>
      <c r="BRW17" s="715"/>
      <c r="BRX17" s="715"/>
      <c r="BRY17" s="715"/>
      <c r="BRZ17" s="715"/>
      <c r="BSA17" s="715"/>
      <c r="BSB17" s="715"/>
      <c r="BSC17" s="715"/>
      <c r="BSD17" s="715"/>
      <c r="BSE17" s="715"/>
      <c r="BSF17" s="715"/>
      <c r="BSG17" s="715"/>
      <c r="BSH17" s="715"/>
      <c r="BSI17" s="715"/>
      <c r="BSJ17" s="715"/>
      <c r="BSK17" s="715"/>
      <c r="BSL17" s="715"/>
      <c r="BSM17" s="715"/>
      <c r="BSN17" s="715"/>
      <c r="BSO17" s="715"/>
      <c r="BSP17" s="715"/>
      <c r="BSQ17" s="715"/>
      <c r="BSR17" s="715"/>
      <c r="BSS17" s="715"/>
      <c r="BST17" s="715"/>
      <c r="BSU17" s="715"/>
      <c r="BSV17" s="715"/>
      <c r="BSW17" s="715"/>
      <c r="BSX17" s="715"/>
      <c r="BSY17" s="715"/>
      <c r="BSZ17" s="715"/>
      <c r="BTA17" s="715"/>
      <c r="BTB17" s="715"/>
      <c r="BTC17" s="715"/>
      <c r="BTD17" s="715"/>
      <c r="BTE17" s="715"/>
      <c r="BTF17" s="715"/>
      <c r="BTG17" s="715"/>
      <c r="BTH17" s="715"/>
      <c r="BTI17" s="715"/>
      <c r="BTJ17" s="715"/>
      <c r="BTK17" s="715"/>
      <c r="BTL17" s="715"/>
      <c r="BTM17" s="715"/>
      <c r="BTN17" s="715"/>
      <c r="BTO17" s="715"/>
      <c r="BTP17" s="715"/>
      <c r="BTQ17" s="715"/>
      <c r="BTR17" s="715"/>
      <c r="BTS17" s="715"/>
      <c r="BTT17" s="715"/>
      <c r="BTU17" s="715"/>
      <c r="BTV17" s="715"/>
      <c r="BTW17" s="715"/>
      <c r="BTX17" s="715"/>
      <c r="BTY17" s="715"/>
      <c r="BTZ17" s="715"/>
      <c r="BUA17" s="715"/>
      <c r="BUB17" s="715"/>
      <c r="BUC17" s="715"/>
      <c r="BUD17" s="715"/>
      <c r="BUE17" s="715"/>
      <c r="BUF17" s="715"/>
      <c r="BUG17" s="715"/>
      <c r="BUH17" s="715"/>
      <c r="BUI17" s="715"/>
      <c r="BUJ17" s="715"/>
      <c r="BUK17" s="715"/>
      <c r="BUL17" s="715"/>
      <c r="BUM17" s="715"/>
      <c r="BUN17" s="715"/>
      <c r="BUO17" s="715"/>
      <c r="BUP17" s="715"/>
      <c r="BUQ17" s="715"/>
      <c r="BUR17" s="715"/>
      <c r="BUS17" s="715"/>
      <c r="BUT17" s="715"/>
      <c r="BUU17" s="715"/>
      <c r="BUV17" s="715"/>
      <c r="BUW17" s="715"/>
      <c r="BUX17" s="715"/>
      <c r="BUY17" s="715"/>
      <c r="BUZ17" s="715"/>
      <c r="BVA17" s="715"/>
      <c r="BVB17" s="715"/>
      <c r="BVC17" s="715"/>
      <c r="BVD17" s="715"/>
      <c r="BVE17" s="715"/>
      <c r="BVF17" s="715"/>
      <c r="BVG17" s="715"/>
      <c r="BVH17" s="715"/>
      <c r="BVI17" s="715"/>
      <c r="BVJ17" s="715"/>
      <c r="BVK17" s="715"/>
      <c r="BVL17" s="715"/>
      <c r="BVM17" s="715"/>
      <c r="BVN17" s="715"/>
      <c r="BVO17" s="715"/>
      <c r="BVP17" s="715"/>
      <c r="BVQ17" s="715"/>
      <c r="BVR17" s="715"/>
      <c r="BVS17" s="715"/>
      <c r="BVT17" s="715"/>
      <c r="BVU17" s="715"/>
      <c r="BVV17" s="715"/>
      <c r="BVW17" s="715"/>
      <c r="BVX17" s="715"/>
      <c r="BVY17" s="715"/>
      <c r="BVZ17" s="715"/>
      <c r="BWA17" s="715"/>
      <c r="BWB17" s="715"/>
      <c r="BWC17" s="715"/>
      <c r="BWD17" s="715"/>
      <c r="BWE17" s="715"/>
      <c r="BWF17" s="715"/>
      <c r="BWG17" s="715"/>
      <c r="BWH17" s="715"/>
      <c r="BWI17" s="715"/>
      <c r="BWJ17" s="715"/>
      <c r="BWK17" s="715"/>
      <c r="BWL17" s="715"/>
      <c r="BWM17" s="715"/>
      <c r="BWN17" s="715"/>
      <c r="BWO17" s="715"/>
      <c r="BWP17" s="715"/>
      <c r="BWQ17" s="715"/>
      <c r="BWR17" s="715"/>
      <c r="BWS17" s="715"/>
      <c r="BWT17" s="715"/>
      <c r="BWU17" s="715"/>
      <c r="BWV17" s="715"/>
      <c r="BWW17" s="715"/>
      <c r="BWX17" s="715"/>
      <c r="BWY17" s="715"/>
      <c r="BWZ17" s="715"/>
      <c r="BXA17" s="715"/>
      <c r="BXB17" s="715"/>
      <c r="BXC17" s="715"/>
      <c r="BXD17" s="715"/>
      <c r="BXE17" s="715"/>
      <c r="BXF17" s="715"/>
      <c r="BXG17" s="715"/>
      <c r="BXH17" s="715"/>
      <c r="BXI17" s="715"/>
      <c r="BXJ17" s="715"/>
      <c r="BXK17" s="715"/>
      <c r="BXL17" s="715"/>
      <c r="BXM17" s="715"/>
      <c r="BXN17" s="715"/>
      <c r="BXO17" s="715"/>
      <c r="BXP17" s="715"/>
      <c r="BXQ17" s="715"/>
      <c r="BXR17" s="715"/>
      <c r="BXS17" s="715"/>
      <c r="BXT17" s="715"/>
      <c r="BXU17" s="715"/>
      <c r="BXV17" s="715"/>
      <c r="BXW17" s="715"/>
      <c r="BXX17" s="715"/>
      <c r="BXY17" s="715"/>
      <c r="BXZ17" s="715"/>
      <c r="BYA17" s="715"/>
      <c r="BYB17" s="715"/>
      <c r="BYC17" s="715"/>
      <c r="BYD17" s="715"/>
      <c r="BYE17" s="715"/>
      <c r="BYF17" s="715"/>
      <c r="BYG17" s="715"/>
      <c r="BYH17" s="715"/>
      <c r="BYI17" s="715"/>
      <c r="BYJ17" s="715"/>
      <c r="BYK17" s="715"/>
      <c r="BYL17" s="715"/>
      <c r="BYM17" s="715"/>
      <c r="BYN17" s="715"/>
      <c r="BYO17" s="715"/>
      <c r="BYP17" s="715"/>
      <c r="BYQ17" s="715"/>
      <c r="BYR17" s="715"/>
      <c r="BYS17" s="715"/>
      <c r="BYT17" s="715"/>
      <c r="BYU17" s="715"/>
      <c r="BYV17" s="715"/>
      <c r="BYW17" s="715"/>
      <c r="BYX17" s="715"/>
      <c r="BYY17" s="715"/>
      <c r="BYZ17" s="715"/>
      <c r="BZA17" s="715"/>
      <c r="BZB17" s="715"/>
      <c r="BZC17" s="715"/>
      <c r="BZD17" s="715"/>
      <c r="BZE17" s="715"/>
      <c r="BZF17" s="715"/>
      <c r="BZG17" s="715"/>
      <c r="BZH17" s="715"/>
      <c r="BZI17" s="715"/>
      <c r="BZJ17" s="715"/>
      <c r="BZK17" s="715"/>
      <c r="BZL17" s="715"/>
      <c r="BZM17" s="715"/>
      <c r="BZN17" s="715"/>
      <c r="BZO17" s="715"/>
      <c r="BZP17" s="715"/>
      <c r="BZQ17" s="715"/>
      <c r="BZR17" s="715"/>
      <c r="BZS17" s="715"/>
      <c r="BZT17" s="715"/>
      <c r="BZU17" s="715"/>
      <c r="BZV17" s="715"/>
      <c r="BZW17" s="715"/>
      <c r="BZX17" s="715"/>
      <c r="BZY17" s="715"/>
      <c r="BZZ17" s="715"/>
      <c r="CAA17" s="715"/>
      <c r="CAB17" s="715"/>
      <c r="CAC17" s="715"/>
      <c r="CAD17" s="715"/>
      <c r="CAE17" s="715"/>
      <c r="CAF17" s="715"/>
      <c r="CAG17" s="715"/>
      <c r="CAH17" s="715"/>
      <c r="CAI17" s="715"/>
      <c r="CAJ17" s="715"/>
      <c r="CAK17" s="715"/>
      <c r="CAL17" s="715"/>
      <c r="CAM17" s="715"/>
      <c r="CAN17" s="715"/>
      <c r="CAO17" s="715"/>
      <c r="CAP17" s="715"/>
      <c r="CAQ17" s="715"/>
      <c r="CAR17" s="715"/>
      <c r="CAS17" s="715"/>
      <c r="CAT17" s="715"/>
      <c r="CAU17" s="715"/>
      <c r="CAV17" s="715"/>
      <c r="CAW17" s="715"/>
      <c r="CAX17" s="715"/>
      <c r="CAY17" s="715"/>
      <c r="CAZ17" s="715"/>
      <c r="CBA17" s="715"/>
      <c r="CBB17" s="715"/>
      <c r="CBC17" s="715"/>
      <c r="CBD17" s="715"/>
      <c r="CBE17" s="715"/>
      <c r="CBF17" s="715"/>
      <c r="CBG17" s="715"/>
      <c r="CBH17" s="715"/>
      <c r="CBI17" s="715"/>
      <c r="CBJ17" s="715"/>
      <c r="CBK17" s="715"/>
      <c r="CBL17" s="715"/>
      <c r="CBM17" s="715"/>
      <c r="CBN17" s="715"/>
      <c r="CBO17" s="715"/>
      <c r="CBP17" s="715"/>
      <c r="CBQ17" s="715"/>
      <c r="CBR17" s="715"/>
      <c r="CBS17" s="715"/>
      <c r="CBT17" s="715"/>
      <c r="CBU17" s="715"/>
      <c r="CBV17" s="715"/>
      <c r="CBW17" s="715"/>
      <c r="CBX17" s="715"/>
      <c r="CBY17" s="715"/>
      <c r="CBZ17" s="715"/>
      <c r="CCA17" s="715"/>
      <c r="CCB17" s="715"/>
      <c r="CCC17" s="715"/>
      <c r="CCD17" s="715"/>
      <c r="CCE17" s="715"/>
      <c r="CCF17" s="715"/>
      <c r="CCG17" s="715"/>
      <c r="CCH17" s="715"/>
      <c r="CCI17" s="715"/>
      <c r="CCJ17" s="715"/>
      <c r="CCK17" s="715"/>
      <c r="CCL17" s="715"/>
      <c r="CCM17" s="715"/>
      <c r="CCN17" s="715"/>
      <c r="CCO17" s="715"/>
      <c r="CCP17" s="715"/>
      <c r="CCQ17" s="715"/>
      <c r="CCR17" s="715"/>
      <c r="CCS17" s="715"/>
      <c r="CCT17" s="715"/>
      <c r="CCU17" s="715"/>
      <c r="CCV17" s="715"/>
      <c r="CCW17" s="715"/>
      <c r="CCX17" s="715"/>
      <c r="CCY17" s="715"/>
      <c r="CCZ17" s="715"/>
      <c r="CDA17" s="715"/>
      <c r="CDB17" s="715"/>
      <c r="CDC17" s="715"/>
      <c r="CDD17" s="715"/>
      <c r="CDE17" s="715"/>
      <c r="CDF17" s="715"/>
      <c r="CDG17" s="715"/>
      <c r="CDH17" s="715"/>
      <c r="CDI17" s="715"/>
      <c r="CDJ17" s="715"/>
      <c r="CDK17" s="715"/>
      <c r="CDL17" s="715"/>
      <c r="CDM17" s="715"/>
      <c r="CDN17" s="715"/>
      <c r="CDO17" s="715"/>
      <c r="CDP17" s="715"/>
      <c r="CDQ17" s="715"/>
      <c r="CDR17" s="715"/>
      <c r="CDS17" s="715"/>
      <c r="CDT17" s="715"/>
      <c r="CDU17" s="715"/>
      <c r="CDV17" s="715"/>
      <c r="CDW17" s="715"/>
      <c r="CDX17" s="715"/>
      <c r="CDY17" s="715"/>
      <c r="CDZ17" s="715"/>
      <c r="CEA17" s="715"/>
      <c r="CEB17" s="715"/>
      <c r="CEC17" s="715"/>
      <c r="CED17" s="715"/>
      <c r="CEE17" s="715"/>
      <c r="CEF17" s="715"/>
      <c r="CEG17" s="715"/>
      <c r="CEH17" s="715"/>
      <c r="CEI17" s="715"/>
      <c r="CEJ17" s="715"/>
      <c r="CEK17" s="715"/>
      <c r="CEL17" s="715"/>
      <c r="CEM17" s="715"/>
      <c r="CEN17" s="715"/>
      <c r="CEO17" s="715"/>
      <c r="CEP17" s="715"/>
      <c r="CEQ17" s="715"/>
      <c r="CER17" s="715"/>
      <c r="CES17" s="715"/>
      <c r="CET17" s="715"/>
      <c r="CEU17" s="715"/>
      <c r="CEV17" s="715"/>
      <c r="CEW17" s="715"/>
      <c r="CEX17" s="715"/>
      <c r="CEY17" s="715"/>
      <c r="CEZ17" s="715"/>
      <c r="CFA17" s="715"/>
      <c r="CFB17" s="715"/>
      <c r="CFC17" s="715"/>
      <c r="CFD17" s="715"/>
      <c r="CFE17" s="715"/>
      <c r="CFF17" s="715"/>
      <c r="CFG17" s="715"/>
      <c r="CFH17" s="715"/>
      <c r="CFI17" s="715"/>
      <c r="CFJ17" s="715"/>
      <c r="CFK17" s="715"/>
      <c r="CFL17" s="715"/>
      <c r="CFM17" s="715"/>
      <c r="CFN17" s="715"/>
      <c r="CFO17" s="715"/>
      <c r="CFP17" s="715"/>
      <c r="CFQ17" s="715"/>
      <c r="CFR17" s="715"/>
      <c r="CFS17" s="715"/>
      <c r="CFT17" s="715"/>
      <c r="CFU17" s="715"/>
      <c r="CFV17" s="715"/>
      <c r="CFW17" s="715"/>
      <c r="CFX17" s="715"/>
      <c r="CFY17" s="715"/>
      <c r="CFZ17" s="715"/>
      <c r="CGA17" s="715"/>
      <c r="CGB17" s="715"/>
      <c r="CGC17" s="715"/>
      <c r="CGD17" s="715"/>
      <c r="CGE17" s="715"/>
      <c r="CGF17" s="715"/>
      <c r="CGG17" s="715"/>
      <c r="CGH17" s="715"/>
      <c r="CGI17" s="715"/>
      <c r="CGJ17" s="715"/>
      <c r="CGK17" s="715"/>
      <c r="CGL17" s="715"/>
      <c r="CGM17" s="715"/>
      <c r="CGN17" s="715"/>
      <c r="CGO17" s="715"/>
      <c r="CGP17" s="715"/>
      <c r="CGQ17" s="715"/>
      <c r="CGR17" s="715"/>
      <c r="CGS17" s="715"/>
      <c r="CGT17" s="715"/>
      <c r="CGU17" s="715"/>
      <c r="CGV17" s="715"/>
      <c r="CGW17" s="715"/>
      <c r="CGX17" s="715"/>
      <c r="CGY17" s="715"/>
      <c r="CGZ17" s="715"/>
      <c r="CHA17" s="715"/>
      <c r="CHB17" s="715"/>
      <c r="CHC17" s="715"/>
      <c r="CHD17" s="715"/>
      <c r="CHE17" s="715"/>
      <c r="CHF17" s="715"/>
      <c r="CHG17" s="715"/>
      <c r="CHH17" s="715"/>
      <c r="CHI17" s="715"/>
      <c r="CHJ17" s="715"/>
      <c r="CHK17" s="715"/>
      <c r="CHL17" s="715"/>
      <c r="CHM17" s="715"/>
      <c r="CHN17" s="715"/>
      <c r="CHO17" s="715"/>
      <c r="CHP17" s="715"/>
      <c r="CHQ17" s="715"/>
      <c r="CHR17" s="715"/>
      <c r="CHS17" s="715"/>
      <c r="CHT17" s="715"/>
      <c r="CHU17" s="715"/>
      <c r="CHV17" s="715"/>
      <c r="CHW17" s="715"/>
      <c r="CHX17" s="715"/>
      <c r="CHY17" s="715"/>
      <c r="CHZ17" s="715"/>
      <c r="CIA17" s="715"/>
      <c r="CIB17" s="715"/>
      <c r="CIC17" s="715"/>
      <c r="CID17" s="715"/>
      <c r="CIE17" s="715"/>
      <c r="CIF17" s="715"/>
      <c r="CIG17" s="715"/>
      <c r="CIH17" s="715"/>
      <c r="CII17" s="715"/>
      <c r="CIJ17" s="715"/>
      <c r="CIK17" s="715"/>
      <c r="CIL17" s="715"/>
      <c r="CIM17" s="715"/>
      <c r="CIN17" s="715"/>
      <c r="CIO17" s="715"/>
      <c r="CIP17" s="715"/>
      <c r="CIQ17" s="715"/>
      <c r="CIR17" s="715"/>
      <c r="CIS17" s="715"/>
      <c r="CIT17" s="715"/>
      <c r="CIU17" s="715"/>
      <c r="CIV17" s="715"/>
      <c r="CIW17" s="715"/>
      <c r="CIX17" s="715"/>
      <c r="CIY17" s="715"/>
      <c r="CIZ17" s="715"/>
      <c r="CJA17" s="715"/>
      <c r="CJB17" s="715"/>
      <c r="CJC17" s="715"/>
      <c r="CJD17" s="715"/>
      <c r="CJE17" s="715"/>
      <c r="CJF17" s="715"/>
      <c r="CJG17" s="715"/>
      <c r="CJH17" s="715"/>
      <c r="CJI17" s="715"/>
      <c r="CJJ17" s="715"/>
      <c r="CJK17" s="715"/>
      <c r="CJL17" s="715"/>
      <c r="CJM17" s="715"/>
      <c r="CJN17" s="715"/>
      <c r="CJO17" s="715"/>
      <c r="CJP17" s="715"/>
      <c r="CJQ17" s="715"/>
      <c r="CJR17" s="715"/>
      <c r="CJS17" s="715"/>
      <c r="CJT17" s="715"/>
      <c r="CJU17" s="715"/>
      <c r="CJV17" s="715"/>
      <c r="CJW17" s="715"/>
      <c r="CJX17" s="715"/>
      <c r="CJY17" s="715"/>
      <c r="CJZ17" s="715"/>
      <c r="CKA17" s="715"/>
      <c r="CKB17" s="715"/>
      <c r="CKC17" s="715"/>
      <c r="CKD17" s="715"/>
      <c r="CKE17" s="715"/>
      <c r="CKF17" s="715"/>
      <c r="CKG17" s="715"/>
      <c r="CKH17" s="715"/>
      <c r="CKI17" s="715"/>
      <c r="CKJ17" s="715"/>
      <c r="CKK17" s="715"/>
      <c r="CKL17" s="715"/>
      <c r="CKM17" s="715"/>
      <c r="CKN17" s="715"/>
      <c r="CKO17" s="715"/>
      <c r="CKP17" s="715"/>
      <c r="CKQ17" s="715"/>
      <c r="CKR17" s="715"/>
      <c r="CKS17" s="715"/>
      <c r="CKT17" s="715"/>
      <c r="CKU17" s="715"/>
      <c r="CKV17" s="715"/>
      <c r="CKW17" s="715"/>
      <c r="CKX17" s="715"/>
      <c r="CKY17" s="715"/>
      <c r="CKZ17" s="715"/>
      <c r="CLA17" s="715"/>
      <c r="CLB17" s="715"/>
      <c r="CLC17" s="715"/>
      <c r="CLD17" s="715"/>
      <c r="CLE17" s="715"/>
      <c r="CLF17" s="715"/>
      <c r="CLG17" s="715"/>
      <c r="CLH17" s="715"/>
      <c r="CLI17" s="715"/>
      <c r="CLJ17" s="715"/>
      <c r="CLK17" s="715"/>
      <c r="CLL17" s="715"/>
      <c r="CLM17" s="715"/>
      <c r="CLN17" s="715"/>
      <c r="CLO17" s="715"/>
      <c r="CLP17" s="715"/>
      <c r="CLQ17" s="715"/>
      <c r="CLR17" s="715"/>
      <c r="CLS17" s="715"/>
      <c r="CLT17" s="715"/>
      <c r="CLU17" s="715"/>
      <c r="CLV17" s="715"/>
      <c r="CLW17" s="715"/>
      <c r="CLX17" s="715"/>
      <c r="CLY17" s="715"/>
      <c r="CLZ17" s="715"/>
      <c r="CMA17" s="715"/>
      <c r="CMB17" s="715"/>
      <c r="CMC17" s="715"/>
      <c r="CMD17" s="715"/>
      <c r="CME17" s="715"/>
      <c r="CMF17" s="715"/>
      <c r="CMG17" s="715"/>
      <c r="CMH17" s="715"/>
      <c r="CMI17" s="715"/>
      <c r="CMJ17" s="715"/>
      <c r="CMK17" s="715"/>
      <c r="CML17" s="715"/>
      <c r="CMM17" s="715"/>
      <c r="CMN17" s="715"/>
      <c r="CMO17" s="715"/>
      <c r="CMP17" s="715"/>
      <c r="CMQ17" s="715"/>
      <c r="CMR17" s="715"/>
      <c r="CMS17" s="715"/>
      <c r="CMT17" s="715"/>
      <c r="CMU17" s="715"/>
      <c r="CMV17" s="715"/>
      <c r="CMW17" s="715"/>
      <c r="CMX17" s="715"/>
      <c r="CMY17" s="715"/>
      <c r="CMZ17" s="715"/>
      <c r="CNA17" s="715"/>
      <c r="CNB17" s="715"/>
      <c r="CNC17" s="715"/>
      <c r="CND17" s="715"/>
      <c r="CNE17" s="715"/>
      <c r="CNF17" s="715"/>
      <c r="CNG17" s="715"/>
      <c r="CNH17" s="715"/>
      <c r="CNI17" s="715"/>
      <c r="CNJ17" s="715"/>
      <c r="CNK17" s="715"/>
      <c r="CNL17" s="715"/>
      <c r="CNM17" s="715"/>
      <c r="CNN17" s="715"/>
      <c r="CNO17" s="715"/>
      <c r="CNP17" s="715"/>
      <c r="CNQ17" s="715"/>
      <c r="CNR17" s="715"/>
      <c r="CNS17" s="715"/>
      <c r="CNT17" s="715"/>
      <c r="CNU17" s="715"/>
      <c r="CNV17" s="715"/>
      <c r="CNW17" s="715"/>
      <c r="CNX17" s="715"/>
      <c r="CNY17" s="715"/>
      <c r="CNZ17" s="715"/>
      <c r="COA17" s="715"/>
      <c r="COB17" s="715"/>
      <c r="COC17" s="715"/>
      <c r="COD17" s="715"/>
      <c r="COE17" s="715"/>
      <c r="COF17" s="715"/>
      <c r="COG17" s="715"/>
      <c r="COH17" s="715"/>
      <c r="COI17" s="715"/>
      <c r="COJ17" s="715"/>
      <c r="COK17" s="715"/>
      <c r="COL17" s="715"/>
      <c r="COM17" s="715"/>
      <c r="CON17" s="715"/>
      <c r="COO17" s="715"/>
      <c r="COP17" s="715"/>
      <c r="COQ17" s="715"/>
      <c r="COR17" s="715"/>
      <c r="COS17" s="715"/>
      <c r="COT17" s="715"/>
      <c r="COU17" s="715"/>
      <c r="COV17" s="715"/>
      <c r="COW17" s="715"/>
      <c r="COX17" s="715"/>
      <c r="COY17" s="715"/>
      <c r="COZ17" s="715"/>
      <c r="CPA17" s="715"/>
      <c r="CPB17" s="715"/>
      <c r="CPC17" s="715"/>
      <c r="CPD17" s="715"/>
      <c r="CPE17" s="715"/>
      <c r="CPF17" s="715"/>
      <c r="CPG17" s="715"/>
      <c r="CPH17" s="715"/>
      <c r="CPI17" s="715"/>
      <c r="CPJ17" s="715"/>
      <c r="CPK17" s="715"/>
      <c r="CPL17" s="715"/>
      <c r="CPM17" s="715"/>
      <c r="CPN17" s="715"/>
      <c r="CPO17" s="715"/>
      <c r="CPP17" s="715"/>
      <c r="CPQ17" s="715"/>
      <c r="CPR17" s="715"/>
      <c r="CPS17" s="715"/>
      <c r="CPT17" s="715"/>
      <c r="CPU17" s="715"/>
      <c r="CPV17" s="715"/>
      <c r="CPW17" s="715"/>
      <c r="CPX17" s="715"/>
      <c r="CPY17" s="715"/>
      <c r="CPZ17" s="715"/>
      <c r="CQA17" s="715"/>
      <c r="CQB17" s="715"/>
      <c r="CQC17" s="715"/>
      <c r="CQD17" s="715"/>
      <c r="CQE17" s="715"/>
      <c r="CQF17" s="715"/>
      <c r="CQG17" s="715"/>
      <c r="CQH17" s="715"/>
      <c r="CQI17" s="715"/>
      <c r="CQJ17" s="715"/>
      <c r="CQK17" s="715"/>
      <c r="CQL17" s="715"/>
      <c r="CQM17" s="715"/>
      <c r="CQN17" s="715"/>
      <c r="CQO17" s="715"/>
      <c r="CQP17" s="715"/>
      <c r="CQQ17" s="715"/>
      <c r="CQR17" s="715"/>
      <c r="CQS17" s="715"/>
      <c r="CQT17" s="715"/>
      <c r="CQU17" s="715"/>
      <c r="CQV17" s="715"/>
      <c r="CQW17" s="715"/>
      <c r="CQX17" s="715"/>
      <c r="CQY17" s="715"/>
      <c r="CQZ17" s="715"/>
      <c r="CRA17" s="715"/>
      <c r="CRB17" s="715"/>
      <c r="CRC17" s="715"/>
      <c r="CRD17" s="715"/>
      <c r="CRE17" s="715"/>
      <c r="CRF17" s="715"/>
      <c r="CRG17" s="715"/>
      <c r="CRH17" s="715"/>
      <c r="CRI17" s="715"/>
      <c r="CRJ17" s="715"/>
      <c r="CRK17" s="715"/>
      <c r="CRL17" s="715"/>
      <c r="CRM17" s="715"/>
      <c r="CRN17" s="715"/>
      <c r="CRO17" s="715"/>
      <c r="CRP17" s="715"/>
      <c r="CRQ17" s="715"/>
      <c r="CRR17" s="715"/>
      <c r="CRS17" s="715"/>
      <c r="CRT17" s="715"/>
      <c r="CRU17" s="715"/>
      <c r="CRV17" s="715"/>
      <c r="CRW17" s="715"/>
      <c r="CRX17" s="715"/>
      <c r="CRY17" s="715"/>
      <c r="CRZ17" s="715"/>
      <c r="CSA17" s="715"/>
      <c r="CSB17" s="715"/>
      <c r="CSC17" s="715"/>
      <c r="CSD17" s="715"/>
      <c r="CSE17" s="715"/>
      <c r="CSF17" s="715"/>
      <c r="CSG17" s="715"/>
      <c r="CSH17" s="715"/>
      <c r="CSI17" s="715"/>
      <c r="CSJ17" s="715"/>
      <c r="CSK17" s="715"/>
      <c r="CSL17" s="715"/>
      <c r="CSM17" s="715"/>
      <c r="CSN17" s="715"/>
      <c r="CSO17" s="715"/>
      <c r="CSP17" s="715"/>
      <c r="CSQ17" s="715"/>
      <c r="CSR17" s="715"/>
      <c r="CSS17" s="715"/>
      <c r="CST17" s="715"/>
      <c r="CSU17" s="715"/>
      <c r="CSV17" s="715"/>
      <c r="CSW17" s="715"/>
      <c r="CSX17" s="715"/>
      <c r="CSY17" s="715"/>
      <c r="CSZ17" s="715"/>
      <c r="CTA17" s="715"/>
      <c r="CTB17" s="715"/>
      <c r="CTC17" s="715"/>
      <c r="CTD17" s="715"/>
      <c r="CTE17" s="715"/>
      <c r="CTF17" s="715"/>
      <c r="CTG17" s="715"/>
      <c r="CTH17" s="715"/>
      <c r="CTI17" s="715"/>
      <c r="CTJ17" s="715"/>
      <c r="CTK17" s="715"/>
      <c r="CTL17" s="715"/>
      <c r="CTM17" s="715"/>
      <c r="CTN17" s="715"/>
      <c r="CTO17" s="715"/>
      <c r="CTP17" s="715"/>
      <c r="CTQ17" s="715"/>
      <c r="CTR17" s="715"/>
      <c r="CTS17" s="715"/>
      <c r="CTT17" s="715"/>
      <c r="CTU17" s="715"/>
      <c r="CTV17" s="715"/>
      <c r="CTW17" s="715"/>
      <c r="CTX17" s="715"/>
      <c r="CTY17" s="715"/>
      <c r="CTZ17" s="715"/>
      <c r="CUA17" s="715"/>
      <c r="CUB17" s="715"/>
      <c r="CUC17" s="715"/>
      <c r="CUD17" s="715"/>
      <c r="CUE17" s="715"/>
      <c r="CUF17" s="715"/>
      <c r="CUG17" s="715"/>
      <c r="CUH17" s="715"/>
      <c r="CUI17" s="715"/>
      <c r="CUJ17" s="715"/>
      <c r="CUK17" s="715"/>
      <c r="CUL17" s="715"/>
      <c r="CUM17" s="715"/>
      <c r="CUN17" s="715"/>
      <c r="CUO17" s="715"/>
      <c r="CUP17" s="715"/>
      <c r="CUQ17" s="715"/>
      <c r="CUR17" s="715"/>
      <c r="CUS17" s="715"/>
      <c r="CUT17" s="715"/>
      <c r="CUU17" s="715"/>
      <c r="CUV17" s="715"/>
      <c r="CUW17" s="715"/>
      <c r="CUX17" s="715"/>
      <c r="CUY17" s="715"/>
      <c r="CUZ17" s="715"/>
      <c r="CVA17" s="715"/>
      <c r="CVB17" s="715"/>
      <c r="CVC17" s="715"/>
      <c r="CVD17" s="715"/>
      <c r="CVE17" s="715"/>
      <c r="CVF17" s="715"/>
      <c r="CVG17" s="715"/>
      <c r="CVH17" s="715"/>
      <c r="CVI17" s="715"/>
      <c r="CVJ17" s="715"/>
      <c r="CVK17" s="715"/>
      <c r="CVL17" s="715"/>
      <c r="CVM17" s="715"/>
      <c r="CVN17" s="715"/>
      <c r="CVO17" s="715"/>
      <c r="CVP17" s="715"/>
      <c r="CVQ17" s="715"/>
      <c r="CVR17" s="715"/>
      <c r="CVS17" s="715"/>
      <c r="CVT17" s="715"/>
      <c r="CVU17" s="715"/>
      <c r="CVV17" s="715"/>
      <c r="CVW17" s="715"/>
      <c r="CVX17" s="715"/>
      <c r="CVY17" s="715"/>
      <c r="CVZ17" s="715"/>
      <c r="CWA17" s="715"/>
      <c r="CWB17" s="715"/>
      <c r="CWC17" s="715"/>
      <c r="CWD17" s="715"/>
      <c r="CWE17" s="715"/>
      <c r="CWF17" s="715"/>
      <c r="CWG17" s="715"/>
      <c r="CWH17" s="715"/>
      <c r="CWI17" s="715"/>
      <c r="CWJ17" s="715"/>
      <c r="CWK17" s="715"/>
      <c r="CWL17" s="715"/>
      <c r="CWM17" s="715"/>
      <c r="CWN17" s="715"/>
      <c r="CWO17" s="715"/>
      <c r="CWP17" s="715"/>
      <c r="CWQ17" s="715"/>
      <c r="CWR17" s="715"/>
      <c r="CWS17" s="715"/>
      <c r="CWT17" s="715"/>
      <c r="CWU17" s="715"/>
      <c r="CWV17" s="715"/>
      <c r="CWW17" s="715"/>
      <c r="CWX17" s="715"/>
      <c r="CWY17" s="715"/>
      <c r="CWZ17" s="715"/>
      <c r="CXA17" s="715"/>
      <c r="CXB17" s="715"/>
      <c r="CXC17" s="715"/>
      <c r="CXD17" s="715"/>
      <c r="CXE17" s="715"/>
      <c r="CXF17" s="715"/>
      <c r="CXG17" s="715"/>
      <c r="CXH17" s="715"/>
      <c r="CXI17" s="715"/>
      <c r="CXJ17" s="715"/>
      <c r="CXK17" s="715"/>
      <c r="CXL17" s="715"/>
      <c r="CXM17" s="715"/>
      <c r="CXN17" s="715"/>
      <c r="CXO17" s="715"/>
      <c r="CXP17" s="715"/>
      <c r="CXQ17" s="715"/>
      <c r="CXR17" s="715"/>
      <c r="CXS17" s="715"/>
      <c r="CXT17" s="715"/>
      <c r="CXU17" s="715"/>
      <c r="CXV17" s="715"/>
      <c r="CXW17" s="715"/>
      <c r="CXX17" s="715"/>
      <c r="CXY17" s="715"/>
      <c r="CXZ17" s="715"/>
      <c r="CYA17" s="715"/>
      <c r="CYB17" s="715"/>
      <c r="CYC17" s="715"/>
      <c r="CYD17" s="715"/>
      <c r="CYE17" s="715"/>
      <c r="CYF17" s="715"/>
      <c r="CYG17" s="715"/>
      <c r="CYH17" s="715"/>
      <c r="CYI17" s="715"/>
      <c r="CYJ17" s="715"/>
      <c r="CYK17" s="715"/>
      <c r="CYL17" s="715"/>
      <c r="CYM17" s="715"/>
      <c r="CYN17" s="715"/>
      <c r="CYO17" s="715"/>
      <c r="CYP17" s="715"/>
      <c r="CYQ17" s="715"/>
      <c r="CYR17" s="715"/>
      <c r="CYS17" s="715"/>
      <c r="CYT17" s="715"/>
      <c r="CYU17" s="715"/>
      <c r="CYV17" s="715"/>
      <c r="CYW17" s="715"/>
      <c r="CYX17" s="715"/>
      <c r="CYY17" s="715"/>
      <c r="CYZ17" s="715"/>
      <c r="CZA17" s="715"/>
      <c r="CZB17" s="715"/>
      <c r="CZC17" s="715"/>
      <c r="CZD17" s="715"/>
      <c r="CZE17" s="715"/>
      <c r="CZF17" s="715"/>
      <c r="CZG17" s="715"/>
      <c r="CZH17" s="715"/>
      <c r="CZI17" s="715"/>
      <c r="CZJ17" s="715"/>
      <c r="CZK17" s="715"/>
      <c r="CZL17" s="715"/>
      <c r="CZM17" s="715"/>
      <c r="CZN17" s="715"/>
      <c r="CZO17" s="715"/>
      <c r="CZP17" s="715"/>
      <c r="CZQ17" s="715"/>
      <c r="CZR17" s="715"/>
      <c r="CZS17" s="715"/>
      <c r="CZT17" s="715"/>
      <c r="CZU17" s="715"/>
      <c r="CZV17" s="715"/>
      <c r="CZW17" s="715"/>
      <c r="CZX17" s="715"/>
      <c r="CZY17" s="715"/>
      <c r="CZZ17" s="715"/>
      <c r="DAA17" s="715"/>
      <c r="DAB17" s="715"/>
      <c r="DAC17" s="715"/>
      <c r="DAD17" s="715"/>
      <c r="DAE17" s="715"/>
      <c r="DAF17" s="715"/>
      <c r="DAG17" s="715"/>
      <c r="DAH17" s="715"/>
      <c r="DAI17" s="715"/>
      <c r="DAJ17" s="715"/>
      <c r="DAK17" s="715"/>
      <c r="DAL17" s="715"/>
      <c r="DAM17" s="715"/>
      <c r="DAN17" s="715"/>
      <c r="DAO17" s="715"/>
      <c r="DAP17" s="715"/>
      <c r="DAQ17" s="715"/>
      <c r="DAR17" s="715"/>
      <c r="DAS17" s="715"/>
      <c r="DAT17" s="715"/>
      <c r="DAU17" s="715"/>
      <c r="DAV17" s="715"/>
      <c r="DAW17" s="715"/>
      <c r="DAX17" s="715"/>
      <c r="DAY17" s="715"/>
      <c r="DAZ17" s="715"/>
      <c r="DBA17" s="715"/>
      <c r="DBB17" s="715"/>
      <c r="DBC17" s="715"/>
      <c r="DBD17" s="715"/>
      <c r="DBE17" s="715"/>
      <c r="DBF17" s="715"/>
      <c r="DBG17" s="715"/>
      <c r="DBH17" s="715"/>
      <c r="DBI17" s="715"/>
      <c r="DBJ17" s="715"/>
      <c r="DBK17" s="715"/>
      <c r="DBL17" s="715"/>
      <c r="DBM17" s="715"/>
      <c r="DBN17" s="715"/>
      <c r="DBO17" s="715"/>
      <c r="DBP17" s="715"/>
      <c r="DBQ17" s="715"/>
      <c r="DBR17" s="715"/>
      <c r="DBS17" s="715"/>
      <c r="DBT17" s="715"/>
      <c r="DBU17" s="715"/>
      <c r="DBV17" s="715"/>
      <c r="DBW17" s="715"/>
      <c r="DBX17" s="715"/>
      <c r="DBY17" s="715"/>
      <c r="DBZ17" s="715"/>
      <c r="DCA17" s="715"/>
      <c r="DCB17" s="715"/>
      <c r="DCC17" s="715"/>
      <c r="DCD17" s="715"/>
      <c r="DCE17" s="715"/>
      <c r="DCF17" s="715"/>
      <c r="DCG17" s="715"/>
      <c r="DCH17" s="715"/>
      <c r="DCI17" s="715"/>
      <c r="DCJ17" s="715"/>
      <c r="DCK17" s="715"/>
      <c r="DCL17" s="715"/>
      <c r="DCM17" s="715"/>
      <c r="DCN17" s="715"/>
      <c r="DCO17" s="715"/>
      <c r="DCP17" s="715"/>
      <c r="DCQ17" s="715"/>
      <c r="DCR17" s="715"/>
      <c r="DCS17" s="715"/>
      <c r="DCT17" s="715"/>
      <c r="DCU17" s="715"/>
      <c r="DCV17" s="715"/>
      <c r="DCW17" s="715"/>
      <c r="DCX17" s="715"/>
      <c r="DCY17" s="715"/>
      <c r="DCZ17" s="715"/>
      <c r="DDA17" s="715"/>
      <c r="DDB17" s="715"/>
      <c r="DDC17" s="715"/>
      <c r="DDD17" s="715"/>
      <c r="DDE17" s="715"/>
      <c r="DDF17" s="715"/>
      <c r="DDG17" s="715"/>
      <c r="DDH17" s="715"/>
      <c r="DDI17" s="715"/>
      <c r="DDJ17" s="715"/>
      <c r="DDK17" s="715"/>
      <c r="DDL17" s="715"/>
      <c r="DDM17" s="715"/>
      <c r="DDN17" s="715"/>
      <c r="DDO17" s="715"/>
      <c r="DDP17" s="715"/>
      <c r="DDQ17" s="715"/>
      <c r="DDR17" s="715"/>
      <c r="DDS17" s="715"/>
      <c r="DDT17" s="715"/>
      <c r="DDU17" s="715"/>
      <c r="DDV17" s="715"/>
      <c r="DDW17" s="715"/>
      <c r="DDX17" s="715"/>
      <c r="DDY17" s="715"/>
      <c r="DDZ17" s="715"/>
      <c r="DEA17" s="715"/>
      <c r="DEB17" s="715"/>
      <c r="DEC17" s="715"/>
      <c r="DED17" s="715"/>
      <c r="DEE17" s="715"/>
      <c r="DEF17" s="715"/>
      <c r="DEG17" s="715"/>
      <c r="DEH17" s="715"/>
      <c r="DEI17" s="715"/>
      <c r="DEJ17" s="715"/>
      <c r="DEK17" s="715"/>
      <c r="DEL17" s="715"/>
      <c r="DEM17" s="715"/>
      <c r="DEN17" s="715"/>
      <c r="DEO17" s="715"/>
      <c r="DEP17" s="715"/>
      <c r="DEQ17" s="715"/>
      <c r="DER17" s="715"/>
      <c r="DES17" s="715"/>
      <c r="DET17" s="715"/>
      <c r="DEU17" s="715"/>
      <c r="DEV17" s="715"/>
      <c r="DEW17" s="715"/>
      <c r="DEX17" s="715"/>
      <c r="DEY17" s="715"/>
      <c r="DEZ17" s="715"/>
      <c r="DFA17" s="715"/>
      <c r="DFB17" s="715"/>
      <c r="DFC17" s="715"/>
      <c r="DFD17" s="715"/>
      <c r="DFE17" s="715"/>
      <c r="DFF17" s="715"/>
      <c r="DFG17" s="715"/>
      <c r="DFH17" s="715"/>
      <c r="DFI17" s="715"/>
      <c r="DFJ17" s="715"/>
      <c r="DFK17" s="715"/>
      <c r="DFL17" s="715"/>
      <c r="DFM17" s="715"/>
      <c r="DFN17" s="715"/>
      <c r="DFO17" s="715"/>
      <c r="DFP17" s="715"/>
      <c r="DFQ17" s="715"/>
      <c r="DFR17" s="715"/>
      <c r="DFS17" s="715"/>
      <c r="DFT17" s="715"/>
      <c r="DFU17" s="715"/>
      <c r="DFV17" s="715"/>
      <c r="DFW17" s="715"/>
      <c r="DFX17" s="715"/>
      <c r="DFY17" s="715"/>
      <c r="DFZ17" s="715"/>
      <c r="DGA17" s="715"/>
      <c r="DGB17" s="715"/>
      <c r="DGC17" s="715"/>
      <c r="DGD17" s="715"/>
      <c r="DGE17" s="715"/>
      <c r="DGF17" s="715"/>
      <c r="DGG17" s="715"/>
      <c r="DGH17" s="715"/>
      <c r="DGI17" s="715"/>
      <c r="DGJ17" s="715"/>
      <c r="DGK17" s="715"/>
      <c r="DGL17" s="715"/>
      <c r="DGM17" s="715"/>
      <c r="DGN17" s="715"/>
      <c r="DGO17" s="715"/>
      <c r="DGP17" s="715"/>
      <c r="DGQ17" s="715"/>
      <c r="DGR17" s="715"/>
      <c r="DGS17" s="715"/>
      <c r="DGT17" s="715"/>
      <c r="DGU17" s="715"/>
      <c r="DGV17" s="715"/>
      <c r="DGW17" s="715"/>
      <c r="DGX17" s="715"/>
      <c r="DGY17" s="715"/>
      <c r="DGZ17" s="715"/>
      <c r="DHA17" s="715"/>
      <c r="DHB17" s="715"/>
      <c r="DHC17" s="715"/>
      <c r="DHD17" s="715"/>
      <c r="DHE17" s="715"/>
      <c r="DHF17" s="715"/>
      <c r="DHG17" s="715"/>
      <c r="DHH17" s="715"/>
      <c r="DHI17" s="715"/>
      <c r="DHJ17" s="715"/>
      <c r="DHK17" s="715"/>
      <c r="DHL17" s="715"/>
      <c r="DHM17" s="715"/>
      <c r="DHN17" s="715"/>
      <c r="DHO17" s="715"/>
      <c r="DHP17" s="715"/>
      <c r="DHQ17" s="715"/>
      <c r="DHR17" s="715"/>
      <c r="DHS17" s="715"/>
      <c r="DHT17" s="715"/>
      <c r="DHU17" s="715"/>
      <c r="DHV17" s="715"/>
      <c r="DHW17" s="715"/>
      <c r="DHX17" s="715"/>
      <c r="DHY17" s="715"/>
      <c r="DHZ17" s="715"/>
      <c r="DIA17" s="715"/>
      <c r="DIB17" s="715"/>
      <c r="DIC17" s="715"/>
      <c r="DID17" s="715"/>
      <c r="DIE17" s="715"/>
      <c r="DIF17" s="715"/>
      <c r="DIG17" s="715"/>
      <c r="DIH17" s="715"/>
      <c r="DII17" s="715"/>
      <c r="DIJ17" s="715"/>
      <c r="DIK17" s="715"/>
      <c r="DIL17" s="715"/>
      <c r="DIM17" s="715"/>
      <c r="DIN17" s="715"/>
      <c r="DIO17" s="715"/>
      <c r="DIP17" s="715"/>
      <c r="DIQ17" s="715"/>
      <c r="DIR17" s="715"/>
      <c r="DIS17" s="715"/>
      <c r="DIT17" s="715"/>
      <c r="DIU17" s="715"/>
      <c r="DIV17" s="715"/>
      <c r="DIW17" s="715"/>
      <c r="DIX17" s="715"/>
      <c r="DIY17" s="715"/>
      <c r="DIZ17" s="715"/>
      <c r="DJA17" s="715"/>
      <c r="DJB17" s="715"/>
      <c r="DJC17" s="715"/>
      <c r="DJD17" s="715"/>
      <c r="DJE17" s="715"/>
      <c r="DJF17" s="715"/>
      <c r="DJG17" s="715"/>
      <c r="DJH17" s="715"/>
      <c r="DJI17" s="715"/>
      <c r="DJJ17" s="715"/>
      <c r="DJK17" s="715"/>
      <c r="DJL17" s="715"/>
      <c r="DJM17" s="715"/>
      <c r="DJN17" s="715"/>
      <c r="DJO17" s="715"/>
      <c r="DJP17" s="715"/>
      <c r="DJQ17" s="715"/>
      <c r="DJR17" s="715"/>
      <c r="DJS17" s="715"/>
      <c r="DJT17" s="715"/>
      <c r="DJU17" s="715"/>
      <c r="DJV17" s="715"/>
      <c r="DJW17" s="715"/>
      <c r="DJX17" s="715"/>
      <c r="DJY17" s="715"/>
      <c r="DJZ17" s="715"/>
      <c r="DKA17" s="715"/>
      <c r="DKB17" s="715"/>
      <c r="DKC17" s="715"/>
      <c r="DKD17" s="715"/>
      <c r="DKE17" s="715"/>
      <c r="DKF17" s="715"/>
      <c r="DKG17" s="715"/>
      <c r="DKH17" s="715"/>
      <c r="DKI17" s="715"/>
      <c r="DKJ17" s="715"/>
      <c r="DKK17" s="715"/>
      <c r="DKL17" s="715"/>
      <c r="DKM17" s="715"/>
      <c r="DKN17" s="715"/>
      <c r="DKO17" s="715"/>
      <c r="DKP17" s="715"/>
      <c r="DKQ17" s="715"/>
      <c r="DKR17" s="715"/>
      <c r="DKS17" s="715"/>
      <c r="DKT17" s="715"/>
      <c r="DKU17" s="715"/>
      <c r="DKV17" s="715"/>
      <c r="DKW17" s="715"/>
      <c r="DKX17" s="715"/>
      <c r="DKY17" s="715"/>
      <c r="DKZ17" s="715"/>
      <c r="DLA17" s="715"/>
      <c r="DLB17" s="715"/>
      <c r="DLC17" s="715"/>
      <c r="DLD17" s="715"/>
      <c r="DLE17" s="715"/>
      <c r="DLF17" s="715"/>
      <c r="DLG17" s="715"/>
      <c r="DLH17" s="715"/>
      <c r="DLI17" s="715"/>
      <c r="DLJ17" s="715"/>
      <c r="DLK17" s="715"/>
      <c r="DLL17" s="715"/>
      <c r="DLM17" s="715"/>
      <c r="DLN17" s="715"/>
      <c r="DLO17" s="715"/>
      <c r="DLP17" s="715"/>
      <c r="DLQ17" s="715"/>
      <c r="DLR17" s="715"/>
      <c r="DLS17" s="715"/>
      <c r="DLT17" s="715"/>
      <c r="DLU17" s="715"/>
      <c r="DLV17" s="715"/>
      <c r="DLW17" s="715"/>
      <c r="DLX17" s="715"/>
      <c r="DLY17" s="715"/>
      <c r="DLZ17" s="715"/>
      <c r="DMA17" s="715"/>
      <c r="DMB17" s="715"/>
      <c r="DMC17" s="715"/>
      <c r="DMD17" s="715"/>
      <c r="DME17" s="715"/>
      <c r="DMF17" s="715"/>
      <c r="DMG17" s="715"/>
      <c r="DMH17" s="715"/>
      <c r="DMI17" s="715"/>
      <c r="DMJ17" s="715"/>
      <c r="DMK17" s="715"/>
      <c r="DML17" s="715"/>
      <c r="DMM17" s="715"/>
      <c r="DMN17" s="715"/>
      <c r="DMO17" s="715"/>
      <c r="DMP17" s="715"/>
      <c r="DMQ17" s="715"/>
      <c r="DMR17" s="715"/>
      <c r="DMS17" s="715"/>
      <c r="DMT17" s="715"/>
      <c r="DMU17" s="715"/>
      <c r="DMV17" s="715"/>
      <c r="DMW17" s="715"/>
      <c r="DMX17" s="715"/>
      <c r="DMY17" s="715"/>
      <c r="DMZ17" s="715"/>
      <c r="DNA17" s="715"/>
      <c r="DNB17" s="715"/>
      <c r="DNC17" s="715"/>
      <c r="DND17" s="715"/>
      <c r="DNE17" s="715"/>
      <c r="DNF17" s="715"/>
      <c r="DNG17" s="715"/>
      <c r="DNH17" s="715"/>
      <c r="DNI17" s="715"/>
      <c r="DNJ17" s="715"/>
      <c r="DNK17" s="715"/>
      <c r="DNL17" s="715"/>
      <c r="DNM17" s="715"/>
      <c r="DNN17" s="715"/>
      <c r="DNO17" s="715"/>
      <c r="DNP17" s="715"/>
      <c r="DNQ17" s="715"/>
      <c r="DNR17" s="715"/>
      <c r="DNS17" s="715"/>
      <c r="DNT17" s="715"/>
      <c r="DNU17" s="715"/>
      <c r="DNV17" s="715"/>
      <c r="DNW17" s="715"/>
      <c r="DNX17" s="715"/>
      <c r="DNY17" s="715"/>
      <c r="DNZ17" s="715"/>
      <c r="DOA17" s="715"/>
      <c r="DOB17" s="715"/>
      <c r="DOC17" s="715"/>
      <c r="DOD17" s="715"/>
      <c r="DOE17" s="715"/>
      <c r="DOF17" s="715"/>
      <c r="DOG17" s="715"/>
      <c r="DOH17" s="715"/>
      <c r="DOI17" s="715"/>
      <c r="DOJ17" s="715"/>
      <c r="DOK17" s="715"/>
      <c r="DOL17" s="715"/>
      <c r="DOM17" s="715"/>
      <c r="DON17" s="715"/>
      <c r="DOO17" s="715"/>
      <c r="DOP17" s="715"/>
      <c r="DOQ17" s="715"/>
      <c r="DOR17" s="715"/>
      <c r="DOS17" s="715"/>
      <c r="DOT17" s="715"/>
      <c r="DOU17" s="715"/>
      <c r="DOV17" s="715"/>
      <c r="DOW17" s="715"/>
      <c r="DOX17" s="715"/>
      <c r="DOY17" s="715"/>
      <c r="DOZ17" s="715"/>
      <c r="DPA17" s="715"/>
      <c r="DPB17" s="715"/>
      <c r="DPC17" s="715"/>
      <c r="DPD17" s="715"/>
      <c r="DPE17" s="715"/>
      <c r="DPF17" s="715"/>
      <c r="DPG17" s="715"/>
      <c r="DPH17" s="715"/>
      <c r="DPI17" s="715"/>
      <c r="DPJ17" s="715"/>
      <c r="DPK17" s="715"/>
      <c r="DPL17" s="715"/>
      <c r="DPM17" s="715"/>
      <c r="DPN17" s="715"/>
      <c r="DPO17" s="715"/>
      <c r="DPP17" s="715"/>
      <c r="DPQ17" s="715"/>
      <c r="DPR17" s="715"/>
      <c r="DPS17" s="715"/>
      <c r="DPT17" s="715"/>
      <c r="DPU17" s="715"/>
      <c r="DPV17" s="715"/>
      <c r="DPW17" s="715"/>
      <c r="DPX17" s="715"/>
      <c r="DPY17" s="715"/>
      <c r="DPZ17" s="715"/>
      <c r="DQA17" s="715"/>
      <c r="DQB17" s="715"/>
      <c r="DQC17" s="715"/>
      <c r="DQD17" s="715"/>
      <c r="DQE17" s="715"/>
      <c r="DQF17" s="715"/>
      <c r="DQG17" s="715"/>
      <c r="DQH17" s="715"/>
      <c r="DQI17" s="715"/>
      <c r="DQJ17" s="715"/>
      <c r="DQK17" s="715"/>
      <c r="DQL17" s="715"/>
      <c r="DQM17" s="715"/>
      <c r="DQN17" s="715"/>
      <c r="DQO17" s="715"/>
      <c r="DQP17" s="715"/>
      <c r="DQQ17" s="715"/>
      <c r="DQR17" s="715"/>
      <c r="DQS17" s="715"/>
      <c r="DQT17" s="715"/>
      <c r="DQU17" s="715"/>
      <c r="DQV17" s="715"/>
      <c r="DQW17" s="715"/>
      <c r="DQX17" s="715"/>
      <c r="DQY17" s="715"/>
      <c r="DQZ17" s="715"/>
      <c r="DRA17" s="715"/>
      <c r="DRB17" s="715"/>
      <c r="DRC17" s="715"/>
      <c r="DRD17" s="715"/>
      <c r="DRE17" s="715"/>
      <c r="DRF17" s="715"/>
      <c r="DRG17" s="715"/>
      <c r="DRH17" s="715"/>
      <c r="DRI17" s="715"/>
      <c r="DRJ17" s="715"/>
      <c r="DRK17" s="715"/>
      <c r="DRL17" s="715"/>
      <c r="DRM17" s="715"/>
      <c r="DRN17" s="715"/>
      <c r="DRO17" s="715"/>
      <c r="DRP17" s="715"/>
      <c r="DRQ17" s="715"/>
      <c r="DRR17" s="715"/>
      <c r="DRS17" s="715"/>
      <c r="DRT17" s="715"/>
      <c r="DRU17" s="715"/>
      <c r="DRV17" s="715"/>
      <c r="DRW17" s="715"/>
      <c r="DRX17" s="715"/>
      <c r="DRY17" s="715"/>
      <c r="DRZ17" s="715"/>
      <c r="DSA17" s="715"/>
      <c r="DSB17" s="715"/>
      <c r="DSC17" s="715"/>
      <c r="DSD17" s="715"/>
      <c r="DSE17" s="715"/>
      <c r="DSF17" s="715"/>
      <c r="DSG17" s="715"/>
      <c r="DSH17" s="715"/>
      <c r="DSI17" s="715"/>
      <c r="DSJ17" s="715"/>
      <c r="DSK17" s="715"/>
      <c r="DSL17" s="715"/>
      <c r="DSM17" s="715"/>
      <c r="DSN17" s="715"/>
      <c r="DSO17" s="715"/>
      <c r="DSP17" s="715"/>
      <c r="DSQ17" s="715"/>
      <c r="DSR17" s="715"/>
      <c r="DSS17" s="715"/>
      <c r="DST17" s="715"/>
      <c r="DSU17" s="715"/>
      <c r="DSV17" s="715"/>
      <c r="DSW17" s="715"/>
      <c r="DSX17" s="715"/>
      <c r="DSY17" s="715"/>
      <c r="DSZ17" s="715"/>
      <c r="DTA17" s="715"/>
      <c r="DTB17" s="715"/>
      <c r="DTC17" s="715"/>
      <c r="DTD17" s="715"/>
      <c r="DTE17" s="715"/>
      <c r="DTF17" s="715"/>
      <c r="DTG17" s="715"/>
      <c r="DTH17" s="715"/>
      <c r="DTI17" s="715"/>
      <c r="DTJ17" s="715"/>
      <c r="DTK17" s="715"/>
      <c r="DTL17" s="715"/>
      <c r="DTM17" s="715"/>
      <c r="DTN17" s="715"/>
      <c r="DTO17" s="715"/>
      <c r="DTP17" s="715"/>
      <c r="DTQ17" s="715"/>
      <c r="DTR17" s="715"/>
      <c r="DTS17" s="715"/>
      <c r="DTT17" s="715"/>
      <c r="DTU17" s="715"/>
      <c r="DTV17" s="715"/>
      <c r="DTW17" s="715"/>
      <c r="DTX17" s="715"/>
      <c r="DTY17" s="715"/>
      <c r="DTZ17" s="715"/>
      <c r="DUA17" s="715"/>
      <c r="DUB17" s="715"/>
      <c r="DUC17" s="715"/>
      <c r="DUD17" s="715"/>
      <c r="DUE17" s="715"/>
      <c r="DUF17" s="715"/>
      <c r="DUG17" s="715"/>
      <c r="DUH17" s="715"/>
      <c r="DUI17" s="715"/>
      <c r="DUJ17" s="715"/>
      <c r="DUK17" s="715"/>
      <c r="DUL17" s="715"/>
      <c r="DUM17" s="715"/>
      <c r="DUN17" s="715"/>
      <c r="DUO17" s="715"/>
      <c r="DUP17" s="715"/>
      <c r="DUQ17" s="715"/>
      <c r="DUR17" s="715"/>
      <c r="DUS17" s="715"/>
      <c r="DUT17" s="715"/>
      <c r="DUU17" s="715"/>
      <c r="DUV17" s="715"/>
      <c r="DUW17" s="715"/>
      <c r="DUX17" s="715"/>
      <c r="DUY17" s="715"/>
      <c r="DUZ17" s="715"/>
      <c r="DVA17" s="715"/>
      <c r="DVB17" s="715"/>
      <c r="DVC17" s="715"/>
      <c r="DVD17" s="715"/>
      <c r="DVE17" s="715"/>
      <c r="DVF17" s="715"/>
      <c r="DVG17" s="715"/>
      <c r="DVH17" s="715"/>
      <c r="DVI17" s="715"/>
      <c r="DVJ17" s="715"/>
      <c r="DVK17" s="715"/>
      <c r="DVL17" s="715"/>
      <c r="DVM17" s="715"/>
      <c r="DVN17" s="715"/>
      <c r="DVO17" s="715"/>
      <c r="DVP17" s="715"/>
      <c r="DVQ17" s="715"/>
      <c r="DVR17" s="715"/>
      <c r="DVS17" s="715"/>
      <c r="DVT17" s="715"/>
      <c r="DVU17" s="715"/>
      <c r="DVV17" s="715"/>
      <c r="DVW17" s="715"/>
      <c r="DVX17" s="715"/>
      <c r="DVY17" s="715"/>
      <c r="DVZ17" s="715"/>
      <c r="DWA17" s="715"/>
      <c r="DWB17" s="715"/>
      <c r="DWC17" s="715"/>
      <c r="DWD17" s="715"/>
      <c r="DWE17" s="715"/>
      <c r="DWF17" s="715"/>
      <c r="DWG17" s="715"/>
      <c r="DWH17" s="715"/>
      <c r="DWI17" s="715"/>
      <c r="DWJ17" s="715"/>
      <c r="DWK17" s="715"/>
      <c r="DWL17" s="715"/>
      <c r="DWM17" s="715"/>
      <c r="DWN17" s="715"/>
      <c r="DWO17" s="715"/>
      <c r="DWP17" s="715"/>
      <c r="DWQ17" s="715"/>
      <c r="DWR17" s="715"/>
      <c r="DWS17" s="715"/>
      <c r="DWT17" s="715"/>
      <c r="DWU17" s="715"/>
      <c r="DWV17" s="715"/>
      <c r="DWW17" s="715"/>
      <c r="DWX17" s="715"/>
      <c r="DWY17" s="715"/>
      <c r="DWZ17" s="715"/>
      <c r="DXA17" s="715"/>
      <c r="DXB17" s="715"/>
      <c r="DXC17" s="715"/>
      <c r="DXD17" s="715"/>
      <c r="DXE17" s="715"/>
      <c r="DXF17" s="715"/>
      <c r="DXG17" s="715"/>
      <c r="DXH17" s="715"/>
      <c r="DXI17" s="715"/>
      <c r="DXJ17" s="715"/>
      <c r="DXK17" s="715"/>
      <c r="DXL17" s="715"/>
      <c r="DXM17" s="715"/>
      <c r="DXN17" s="715"/>
      <c r="DXO17" s="715"/>
      <c r="DXP17" s="715"/>
      <c r="DXQ17" s="715"/>
      <c r="DXR17" s="715"/>
      <c r="DXS17" s="715"/>
      <c r="DXT17" s="715"/>
      <c r="DXU17" s="715"/>
      <c r="DXV17" s="715"/>
      <c r="DXW17" s="715"/>
      <c r="DXX17" s="715"/>
      <c r="DXY17" s="715"/>
      <c r="DXZ17" s="715"/>
      <c r="DYA17" s="715"/>
      <c r="DYB17" s="715"/>
      <c r="DYC17" s="715"/>
      <c r="DYD17" s="715"/>
      <c r="DYE17" s="715"/>
      <c r="DYF17" s="715"/>
      <c r="DYG17" s="715"/>
      <c r="DYH17" s="715"/>
      <c r="DYI17" s="715"/>
      <c r="DYJ17" s="715"/>
      <c r="DYK17" s="715"/>
      <c r="DYL17" s="715"/>
      <c r="DYM17" s="715"/>
      <c r="DYN17" s="715"/>
      <c r="DYO17" s="715"/>
      <c r="DYP17" s="715"/>
      <c r="DYQ17" s="715"/>
      <c r="DYR17" s="715"/>
      <c r="DYS17" s="715"/>
      <c r="DYT17" s="715"/>
      <c r="DYU17" s="715"/>
      <c r="DYV17" s="715"/>
      <c r="DYW17" s="715"/>
      <c r="DYX17" s="715"/>
      <c r="DYY17" s="715"/>
      <c r="DYZ17" s="715"/>
      <c r="DZA17" s="715"/>
      <c r="DZB17" s="715"/>
      <c r="DZC17" s="715"/>
      <c r="DZD17" s="715"/>
      <c r="DZE17" s="715"/>
      <c r="DZF17" s="715"/>
      <c r="DZG17" s="715"/>
      <c r="DZH17" s="715"/>
      <c r="DZI17" s="715"/>
      <c r="DZJ17" s="715"/>
      <c r="DZK17" s="715"/>
      <c r="DZL17" s="715"/>
      <c r="DZM17" s="715"/>
      <c r="DZN17" s="715"/>
      <c r="DZO17" s="715"/>
      <c r="DZP17" s="715"/>
      <c r="DZQ17" s="715"/>
      <c r="DZR17" s="715"/>
      <c r="DZS17" s="715"/>
      <c r="DZT17" s="715"/>
      <c r="DZU17" s="715"/>
      <c r="DZV17" s="715"/>
      <c r="DZW17" s="715"/>
      <c r="DZX17" s="715"/>
      <c r="DZY17" s="715"/>
      <c r="DZZ17" s="715"/>
      <c r="EAA17" s="715"/>
      <c r="EAB17" s="715"/>
      <c r="EAC17" s="715"/>
      <c r="EAD17" s="715"/>
      <c r="EAE17" s="715"/>
      <c r="EAF17" s="715"/>
      <c r="EAG17" s="715"/>
      <c r="EAH17" s="715"/>
      <c r="EAI17" s="715"/>
      <c r="EAJ17" s="715"/>
      <c r="EAK17" s="715"/>
      <c r="EAL17" s="715"/>
      <c r="EAM17" s="715"/>
      <c r="EAN17" s="715"/>
      <c r="EAO17" s="715"/>
      <c r="EAP17" s="715"/>
      <c r="EAQ17" s="715"/>
      <c r="EAR17" s="715"/>
      <c r="EAS17" s="715"/>
      <c r="EAT17" s="715"/>
      <c r="EAU17" s="715"/>
      <c r="EAV17" s="715"/>
      <c r="EAW17" s="715"/>
      <c r="EAX17" s="715"/>
      <c r="EAY17" s="715"/>
      <c r="EAZ17" s="715"/>
      <c r="EBA17" s="715"/>
      <c r="EBB17" s="715"/>
      <c r="EBC17" s="715"/>
      <c r="EBD17" s="715"/>
      <c r="EBE17" s="715"/>
      <c r="EBF17" s="715"/>
      <c r="EBG17" s="715"/>
      <c r="EBH17" s="715"/>
      <c r="EBI17" s="715"/>
      <c r="EBJ17" s="715"/>
      <c r="EBK17" s="715"/>
      <c r="EBL17" s="715"/>
      <c r="EBM17" s="715"/>
      <c r="EBN17" s="715"/>
      <c r="EBO17" s="715"/>
      <c r="EBP17" s="715"/>
      <c r="EBQ17" s="715"/>
      <c r="EBR17" s="715"/>
      <c r="EBS17" s="715"/>
      <c r="EBT17" s="715"/>
      <c r="EBU17" s="715"/>
      <c r="EBV17" s="715"/>
      <c r="EBW17" s="715"/>
      <c r="EBX17" s="715"/>
      <c r="EBY17" s="715"/>
      <c r="EBZ17" s="715"/>
      <c r="ECA17" s="715"/>
      <c r="ECB17" s="715"/>
      <c r="ECC17" s="715"/>
      <c r="ECD17" s="715"/>
      <c r="ECE17" s="715"/>
      <c r="ECF17" s="715"/>
      <c r="ECG17" s="715"/>
      <c r="ECH17" s="715"/>
      <c r="ECI17" s="715"/>
      <c r="ECJ17" s="715"/>
      <c r="ECK17" s="715"/>
      <c r="ECL17" s="715"/>
      <c r="ECM17" s="715"/>
      <c r="ECN17" s="715"/>
      <c r="ECO17" s="715"/>
      <c r="ECP17" s="715"/>
      <c r="ECQ17" s="715"/>
      <c r="ECR17" s="715"/>
      <c r="ECS17" s="715"/>
      <c r="ECT17" s="715"/>
      <c r="ECU17" s="715"/>
      <c r="ECV17" s="715"/>
      <c r="ECW17" s="715"/>
      <c r="ECX17" s="715"/>
      <c r="ECY17" s="715"/>
      <c r="ECZ17" s="715"/>
      <c r="EDA17" s="715"/>
      <c r="EDB17" s="715"/>
      <c r="EDC17" s="715"/>
      <c r="EDD17" s="715"/>
      <c r="EDE17" s="715"/>
      <c r="EDF17" s="715"/>
      <c r="EDG17" s="715"/>
      <c r="EDH17" s="715"/>
      <c r="EDI17" s="715"/>
      <c r="EDJ17" s="715"/>
      <c r="EDK17" s="715"/>
      <c r="EDL17" s="715"/>
      <c r="EDM17" s="715"/>
      <c r="EDN17" s="715"/>
      <c r="EDO17" s="715"/>
      <c r="EDP17" s="715"/>
      <c r="EDQ17" s="715"/>
      <c r="EDR17" s="715"/>
      <c r="EDS17" s="715"/>
      <c r="EDT17" s="715"/>
      <c r="EDU17" s="715"/>
      <c r="EDV17" s="715"/>
      <c r="EDW17" s="715"/>
      <c r="EDX17" s="715"/>
      <c r="EDY17" s="715"/>
      <c r="EDZ17" s="715"/>
      <c r="EEA17" s="715"/>
      <c r="EEB17" s="715"/>
      <c r="EEC17" s="715"/>
      <c r="EED17" s="715"/>
      <c r="EEE17" s="715"/>
      <c r="EEF17" s="715"/>
      <c r="EEG17" s="715"/>
      <c r="EEH17" s="715"/>
      <c r="EEI17" s="715"/>
      <c r="EEJ17" s="715"/>
      <c r="EEK17" s="715"/>
      <c r="EEL17" s="715"/>
      <c r="EEM17" s="715"/>
      <c r="EEN17" s="715"/>
      <c r="EEO17" s="715"/>
      <c r="EEP17" s="715"/>
      <c r="EEQ17" s="715"/>
      <c r="EER17" s="715"/>
      <c r="EES17" s="715"/>
      <c r="EET17" s="715"/>
      <c r="EEU17" s="715"/>
      <c r="EEV17" s="715"/>
      <c r="EEW17" s="715"/>
      <c r="EEX17" s="715"/>
      <c r="EEY17" s="715"/>
      <c r="EEZ17" s="715"/>
      <c r="EFA17" s="715"/>
      <c r="EFB17" s="715"/>
      <c r="EFC17" s="715"/>
      <c r="EFD17" s="715"/>
      <c r="EFE17" s="715"/>
      <c r="EFF17" s="715"/>
      <c r="EFG17" s="715"/>
      <c r="EFH17" s="715"/>
      <c r="EFI17" s="715"/>
      <c r="EFJ17" s="715"/>
      <c r="EFK17" s="715"/>
      <c r="EFL17" s="715"/>
      <c r="EFM17" s="715"/>
      <c r="EFN17" s="715"/>
      <c r="EFO17" s="715"/>
      <c r="EFP17" s="715"/>
      <c r="EFQ17" s="715"/>
      <c r="EFR17" s="715"/>
      <c r="EFS17" s="715"/>
      <c r="EFT17" s="715"/>
      <c r="EFU17" s="715"/>
      <c r="EFV17" s="715"/>
      <c r="EFW17" s="715"/>
      <c r="EFX17" s="715"/>
      <c r="EFY17" s="715"/>
      <c r="EFZ17" s="715"/>
      <c r="EGA17" s="715"/>
      <c r="EGB17" s="715"/>
      <c r="EGC17" s="715"/>
      <c r="EGD17" s="715"/>
      <c r="EGE17" s="715"/>
      <c r="EGF17" s="715"/>
      <c r="EGG17" s="715"/>
      <c r="EGH17" s="715"/>
      <c r="EGI17" s="715"/>
      <c r="EGJ17" s="715"/>
      <c r="EGK17" s="715"/>
      <c r="EGL17" s="715"/>
      <c r="EGM17" s="715"/>
      <c r="EGN17" s="715"/>
      <c r="EGO17" s="715"/>
      <c r="EGP17" s="715"/>
      <c r="EGQ17" s="715"/>
      <c r="EGR17" s="715"/>
      <c r="EGS17" s="715"/>
      <c r="EGT17" s="715"/>
      <c r="EGU17" s="715"/>
      <c r="EGV17" s="715"/>
      <c r="EGW17" s="715"/>
      <c r="EGX17" s="715"/>
      <c r="EGY17" s="715"/>
      <c r="EGZ17" s="715"/>
      <c r="EHA17" s="715"/>
      <c r="EHB17" s="715"/>
      <c r="EHC17" s="715"/>
      <c r="EHD17" s="715"/>
      <c r="EHE17" s="715"/>
      <c r="EHF17" s="715"/>
      <c r="EHG17" s="715"/>
      <c r="EHH17" s="715"/>
      <c r="EHI17" s="715"/>
      <c r="EHJ17" s="715"/>
      <c r="EHK17" s="715"/>
      <c r="EHL17" s="715"/>
      <c r="EHM17" s="715"/>
      <c r="EHN17" s="715"/>
      <c r="EHO17" s="715"/>
      <c r="EHP17" s="715"/>
      <c r="EHQ17" s="715"/>
      <c r="EHR17" s="715"/>
      <c r="EHS17" s="715"/>
      <c r="EHT17" s="715"/>
      <c r="EHU17" s="715"/>
      <c r="EHV17" s="715"/>
      <c r="EHW17" s="715"/>
      <c r="EHX17" s="715"/>
      <c r="EHY17" s="715"/>
      <c r="EHZ17" s="715"/>
      <c r="EIA17" s="715"/>
      <c r="EIB17" s="715"/>
      <c r="EIC17" s="715"/>
      <c r="EID17" s="715"/>
      <c r="EIE17" s="715"/>
      <c r="EIF17" s="715"/>
      <c r="EIG17" s="715"/>
      <c r="EIH17" s="715"/>
      <c r="EII17" s="715"/>
      <c r="EIJ17" s="715"/>
      <c r="EIK17" s="715"/>
      <c r="EIL17" s="715"/>
      <c r="EIM17" s="715"/>
      <c r="EIN17" s="715"/>
      <c r="EIO17" s="715"/>
      <c r="EIP17" s="715"/>
      <c r="EIQ17" s="715"/>
      <c r="EIR17" s="715"/>
      <c r="EIS17" s="715"/>
      <c r="EIT17" s="715"/>
      <c r="EIU17" s="715"/>
      <c r="EIV17" s="715"/>
      <c r="EIW17" s="715"/>
      <c r="EIX17" s="715"/>
      <c r="EIY17" s="715"/>
      <c r="EIZ17" s="715"/>
      <c r="EJA17" s="715"/>
      <c r="EJB17" s="715"/>
      <c r="EJC17" s="715"/>
      <c r="EJD17" s="715"/>
      <c r="EJE17" s="715"/>
      <c r="EJF17" s="715"/>
      <c r="EJG17" s="715"/>
      <c r="EJH17" s="715"/>
      <c r="EJI17" s="715"/>
      <c r="EJJ17" s="715"/>
      <c r="EJK17" s="715"/>
      <c r="EJL17" s="715"/>
      <c r="EJM17" s="715"/>
      <c r="EJN17" s="715"/>
      <c r="EJO17" s="715"/>
      <c r="EJP17" s="715"/>
      <c r="EJQ17" s="715"/>
      <c r="EJR17" s="715"/>
      <c r="EJS17" s="715"/>
      <c r="EJT17" s="715"/>
      <c r="EJU17" s="715"/>
      <c r="EJV17" s="715"/>
      <c r="EJW17" s="715"/>
      <c r="EJX17" s="715"/>
      <c r="EJY17" s="715"/>
      <c r="EJZ17" s="715"/>
      <c r="EKA17" s="715"/>
      <c r="EKB17" s="715"/>
      <c r="EKC17" s="715"/>
      <c r="EKD17" s="715"/>
      <c r="EKE17" s="715"/>
      <c r="EKF17" s="715"/>
      <c r="EKG17" s="715"/>
      <c r="EKH17" s="715"/>
      <c r="EKI17" s="715"/>
      <c r="EKJ17" s="715"/>
      <c r="EKK17" s="715"/>
      <c r="EKL17" s="715"/>
      <c r="EKM17" s="715"/>
      <c r="EKN17" s="715"/>
      <c r="EKO17" s="715"/>
      <c r="EKP17" s="715"/>
      <c r="EKQ17" s="715"/>
      <c r="EKR17" s="715"/>
      <c r="EKS17" s="715"/>
      <c r="EKT17" s="715"/>
      <c r="EKU17" s="715"/>
      <c r="EKV17" s="715"/>
      <c r="EKW17" s="715"/>
      <c r="EKX17" s="715"/>
      <c r="EKY17" s="715"/>
      <c r="EKZ17" s="715"/>
      <c r="ELA17" s="715"/>
      <c r="ELB17" s="715"/>
      <c r="ELC17" s="715"/>
      <c r="ELD17" s="715"/>
      <c r="ELE17" s="715"/>
      <c r="ELF17" s="715"/>
      <c r="ELG17" s="715"/>
      <c r="ELH17" s="715"/>
      <c r="ELI17" s="715"/>
      <c r="ELJ17" s="715"/>
      <c r="ELK17" s="715"/>
      <c r="ELL17" s="715"/>
      <c r="ELM17" s="715"/>
      <c r="ELN17" s="715"/>
      <c r="ELO17" s="715"/>
      <c r="ELP17" s="715"/>
      <c r="ELQ17" s="715"/>
      <c r="ELR17" s="715"/>
      <c r="ELS17" s="715"/>
      <c r="ELT17" s="715"/>
      <c r="ELU17" s="715"/>
      <c r="ELV17" s="715"/>
      <c r="ELW17" s="715"/>
      <c r="ELX17" s="715"/>
      <c r="ELY17" s="715"/>
      <c r="ELZ17" s="715"/>
      <c r="EMA17" s="715"/>
      <c r="EMB17" s="715"/>
      <c r="EMC17" s="715"/>
      <c r="EMD17" s="715"/>
      <c r="EME17" s="715"/>
      <c r="EMF17" s="715"/>
      <c r="EMG17" s="715"/>
      <c r="EMH17" s="715"/>
      <c r="EMI17" s="715"/>
      <c r="EMJ17" s="715"/>
      <c r="EMK17" s="715"/>
      <c r="EML17" s="715"/>
      <c r="EMM17" s="715"/>
      <c r="EMN17" s="715"/>
      <c r="EMO17" s="715"/>
      <c r="EMP17" s="715"/>
      <c r="EMQ17" s="715"/>
      <c r="EMR17" s="715"/>
      <c r="EMS17" s="715"/>
      <c r="EMT17" s="715"/>
      <c r="EMU17" s="715"/>
      <c r="EMV17" s="715"/>
      <c r="EMW17" s="715"/>
      <c r="EMX17" s="715"/>
      <c r="EMY17" s="715"/>
      <c r="EMZ17" s="715"/>
      <c r="ENA17" s="715"/>
      <c r="ENB17" s="715"/>
      <c r="ENC17" s="715"/>
      <c r="END17" s="715"/>
      <c r="ENE17" s="715"/>
      <c r="ENF17" s="715"/>
      <c r="ENG17" s="715"/>
      <c r="ENH17" s="715"/>
      <c r="ENI17" s="715"/>
      <c r="ENJ17" s="715"/>
      <c r="ENK17" s="715"/>
      <c r="ENL17" s="715"/>
      <c r="ENM17" s="715"/>
      <c r="ENN17" s="715"/>
      <c r="ENO17" s="715"/>
      <c r="ENP17" s="715"/>
      <c r="ENQ17" s="715"/>
      <c r="ENR17" s="715"/>
      <c r="ENS17" s="715"/>
      <c r="ENT17" s="715"/>
      <c r="ENU17" s="715"/>
      <c r="ENV17" s="715"/>
      <c r="ENW17" s="715"/>
      <c r="ENX17" s="715"/>
      <c r="ENY17" s="715"/>
      <c r="ENZ17" s="715"/>
      <c r="EOA17" s="715"/>
      <c r="EOB17" s="715"/>
      <c r="EOC17" s="715"/>
      <c r="EOD17" s="715"/>
      <c r="EOE17" s="715"/>
      <c r="EOF17" s="715"/>
      <c r="EOG17" s="715"/>
      <c r="EOH17" s="715"/>
      <c r="EOI17" s="715"/>
      <c r="EOJ17" s="715"/>
      <c r="EOK17" s="715"/>
      <c r="EOL17" s="715"/>
      <c r="EOM17" s="715"/>
      <c r="EON17" s="715"/>
      <c r="EOO17" s="715"/>
      <c r="EOP17" s="715"/>
      <c r="EOQ17" s="715"/>
      <c r="EOR17" s="715"/>
      <c r="EOS17" s="715"/>
      <c r="EOT17" s="715"/>
      <c r="EOU17" s="715"/>
      <c r="EOV17" s="715"/>
      <c r="EOW17" s="715"/>
      <c r="EOX17" s="715"/>
      <c r="EOY17" s="715"/>
      <c r="EOZ17" s="715"/>
      <c r="EPA17" s="715"/>
      <c r="EPB17" s="715"/>
      <c r="EPC17" s="715"/>
      <c r="EPD17" s="715"/>
      <c r="EPE17" s="715"/>
      <c r="EPF17" s="715"/>
      <c r="EPG17" s="715"/>
      <c r="EPH17" s="715"/>
      <c r="EPI17" s="715"/>
      <c r="EPJ17" s="715"/>
      <c r="EPK17" s="715"/>
      <c r="EPL17" s="715"/>
      <c r="EPM17" s="715"/>
      <c r="EPN17" s="715"/>
      <c r="EPO17" s="715"/>
      <c r="EPP17" s="715"/>
      <c r="EPQ17" s="715"/>
      <c r="EPR17" s="715"/>
      <c r="EPS17" s="715"/>
      <c r="EPT17" s="715"/>
      <c r="EPU17" s="715"/>
      <c r="EPV17" s="715"/>
      <c r="EPW17" s="715"/>
      <c r="EPX17" s="715"/>
      <c r="EPY17" s="715"/>
      <c r="EPZ17" s="715"/>
      <c r="EQA17" s="715"/>
      <c r="EQB17" s="715"/>
      <c r="EQC17" s="715"/>
      <c r="EQD17" s="715"/>
      <c r="EQE17" s="715"/>
      <c r="EQF17" s="715"/>
      <c r="EQG17" s="715"/>
      <c r="EQH17" s="715"/>
      <c r="EQI17" s="715"/>
      <c r="EQJ17" s="715"/>
      <c r="EQK17" s="715"/>
      <c r="EQL17" s="715"/>
      <c r="EQM17" s="715"/>
      <c r="EQN17" s="715"/>
      <c r="EQO17" s="715"/>
      <c r="EQP17" s="715"/>
      <c r="EQQ17" s="715"/>
      <c r="EQR17" s="715"/>
      <c r="EQS17" s="715"/>
      <c r="EQT17" s="715"/>
      <c r="EQU17" s="715"/>
      <c r="EQV17" s="715"/>
      <c r="EQW17" s="715"/>
      <c r="EQX17" s="715"/>
      <c r="EQY17" s="715"/>
      <c r="EQZ17" s="715"/>
      <c r="ERA17" s="715"/>
      <c r="ERB17" s="715"/>
      <c r="ERC17" s="715"/>
      <c r="ERD17" s="715"/>
      <c r="ERE17" s="715"/>
      <c r="ERF17" s="715"/>
      <c r="ERG17" s="715"/>
      <c r="ERH17" s="715"/>
      <c r="ERI17" s="715"/>
      <c r="ERJ17" s="715"/>
      <c r="ERK17" s="715"/>
      <c r="ERL17" s="715"/>
      <c r="ERM17" s="715"/>
      <c r="ERN17" s="715"/>
      <c r="ERO17" s="715"/>
      <c r="ERP17" s="715"/>
      <c r="ERQ17" s="715"/>
      <c r="ERR17" s="715"/>
      <c r="ERS17" s="715"/>
      <c r="ERT17" s="715"/>
      <c r="ERU17" s="715"/>
      <c r="ERV17" s="715"/>
      <c r="ERW17" s="715"/>
      <c r="ERX17" s="715"/>
      <c r="ERY17" s="715"/>
      <c r="ERZ17" s="715"/>
      <c r="ESA17" s="715"/>
      <c r="ESB17" s="715"/>
      <c r="ESC17" s="715"/>
      <c r="ESD17" s="715"/>
      <c r="ESE17" s="715"/>
      <c r="ESF17" s="715"/>
      <c r="ESG17" s="715"/>
      <c r="ESH17" s="715"/>
      <c r="ESI17" s="715"/>
      <c r="ESJ17" s="715"/>
      <c r="ESK17" s="715"/>
      <c r="ESL17" s="715"/>
      <c r="ESM17" s="715"/>
      <c r="ESN17" s="715"/>
      <c r="ESO17" s="715"/>
      <c r="ESP17" s="715"/>
      <c r="ESQ17" s="715"/>
      <c r="ESR17" s="715"/>
      <c r="ESS17" s="715"/>
      <c r="EST17" s="715"/>
      <c r="ESU17" s="715"/>
      <c r="ESV17" s="715"/>
      <c r="ESW17" s="715"/>
      <c r="ESX17" s="715"/>
      <c r="ESY17" s="715"/>
      <c r="ESZ17" s="715"/>
      <c r="ETA17" s="715"/>
      <c r="ETB17" s="715"/>
      <c r="ETC17" s="715"/>
      <c r="ETD17" s="715"/>
      <c r="ETE17" s="715"/>
      <c r="ETF17" s="715"/>
      <c r="ETG17" s="715"/>
      <c r="ETH17" s="715"/>
      <c r="ETI17" s="715"/>
      <c r="ETJ17" s="715"/>
      <c r="ETK17" s="715"/>
      <c r="ETL17" s="715"/>
      <c r="ETM17" s="715"/>
      <c r="ETN17" s="715"/>
      <c r="ETO17" s="715"/>
      <c r="ETP17" s="715"/>
      <c r="ETQ17" s="715"/>
      <c r="ETR17" s="715"/>
      <c r="ETS17" s="715"/>
      <c r="ETT17" s="715"/>
      <c r="ETU17" s="715"/>
      <c r="ETV17" s="715"/>
      <c r="ETW17" s="715"/>
      <c r="ETX17" s="715"/>
      <c r="ETY17" s="715"/>
      <c r="ETZ17" s="715"/>
      <c r="EUA17" s="715"/>
      <c r="EUB17" s="715"/>
      <c r="EUC17" s="715"/>
      <c r="EUD17" s="715"/>
      <c r="EUE17" s="715"/>
      <c r="EUF17" s="715"/>
      <c r="EUG17" s="715"/>
      <c r="EUH17" s="715"/>
      <c r="EUI17" s="715"/>
      <c r="EUJ17" s="715"/>
      <c r="EUK17" s="715"/>
      <c r="EUL17" s="715"/>
      <c r="EUM17" s="715"/>
      <c r="EUN17" s="715"/>
      <c r="EUO17" s="715"/>
      <c r="EUP17" s="715"/>
      <c r="EUQ17" s="715"/>
      <c r="EUR17" s="715"/>
      <c r="EUS17" s="715"/>
      <c r="EUT17" s="715"/>
      <c r="EUU17" s="715"/>
      <c r="EUV17" s="715"/>
      <c r="EUW17" s="715"/>
      <c r="EUX17" s="715"/>
      <c r="EUY17" s="715"/>
      <c r="EUZ17" s="715"/>
      <c r="EVA17" s="715"/>
      <c r="EVB17" s="715"/>
      <c r="EVC17" s="715"/>
      <c r="EVD17" s="715"/>
      <c r="EVE17" s="715"/>
      <c r="EVF17" s="715"/>
      <c r="EVG17" s="715"/>
      <c r="EVH17" s="715"/>
      <c r="EVI17" s="715"/>
      <c r="EVJ17" s="715"/>
      <c r="EVK17" s="715"/>
      <c r="EVL17" s="715"/>
      <c r="EVM17" s="715"/>
      <c r="EVN17" s="715"/>
      <c r="EVO17" s="715"/>
      <c r="EVP17" s="715"/>
      <c r="EVQ17" s="715"/>
      <c r="EVR17" s="715"/>
      <c r="EVS17" s="715"/>
      <c r="EVT17" s="715"/>
      <c r="EVU17" s="715"/>
      <c r="EVV17" s="715"/>
      <c r="EVW17" s="715"/>
      <c r="EVX17" s="715"/>
      <c r="EVY17" s="715"/>
      <c r="EVZ17" s="715"/>
      <c r="EWA17" s="715"/>
      <c r="EWB17" s="715"/>
      <c r="EWC17" s="715"/>
      <c r="EWD17" s="715"/>
      <c r="EWE17" s="715"/>
      <c r="EWF17" s="715"/>
      <c r="EWG17" s="715"/>
      <c r="EWH17" s="715"/>
      <c r="EWI17" s="715"/>
      <c r="EWJ17" s="715"/>
      <c r="EWK17" s="715"/>
      <c r="EWL17" s="715"/>
      <c r="EWM17" s="715"/>
      <c r="EWN17" s="715"/>
      <c r="EWO17" s="715"/>
      <c r="EWP17" s="715"/>
      <c r="EWQ17" s="715"/>
      <c r="EWR17" s="715"/>
      <c r="EWS17" s="715"/>
      <c r="EWT17" s="715"/>
      <c r="EWU17" s="715"/>
      <c r="EWV17" s="715"/>
      <c r="EWW17" s="715"/>
      <c r="EWX17" s="715"/>
      <c r="EWY17" s="715"/>
      <c r="EWZ17" s="715"/>
      <c r="EXA17" s="715"/>
      <c r="EXB17" s="715"/>
      <c r="EXC17" s="715"/>
      <c r="EXD17" s="715"/>
      <c r="EXE17" s="715"/>
      <c r="EXF17" s="715"/>
      <c r="EXG17" s="715"/>
      <c r="EXH17" s="715"/>
      <c r="EXI17" s="715"/>
      <c r="EXJ17" s="715"/>
      <c r="EXK17" s="715"/>
      <c r="EXL17" s="715"/>
      <c r="EXM17" s="715"/>
      <c r="EXN17" s="715"/>
      <c r="EXO17" s="715"/>
      <c r="EXP17" s="715"/>
      <c r="EXQ17" s="715"/>
      <c r="EXR17" s="715"/>
      <c r="EXS17" s="715"/>
      <c r="EXT17" s="715"/>
      <c r="EXU17" s="715"/>
      <c r="EXV17" s="715"/>
      <c r="EXW17" s="715"/>
      <c r="EXX17" s="715"/>
      <c r="EXY17" s="715"/>
      <c r="EXZ17" s="715"/>
      <c r="EYA17" s="715"/>
      <c r="EYB17" s="715"/>
      <c r="EYC17" s="715"/>
      <c r="EYD17" s="715"/>
      <c r="EYE17" s="715"/>
      <c r="EYF17" s="715"/>
      <c r="EYG17" s="715"/>
      <c r="EYH17" s="715"/>
      <c r="EYI17" s="715"/>
      <c r="EYJ17" s="715"/>
      <c r="EYK17" s="715"/>
      <c r="EYL17" s="715"/>
      <c r="EYM17" s="715"/>
      <c r="EYN17" s="715"/>
      <c r="EYO17" s="715"/>
      <c r="EYP17" s="715"/>
      <c r="EYQ17" s="715"/>
      <c r="EYR17" s="715"/>
      <c r="EYS17" s="715"/>
      <c r="EYT17" s="715"/>
      <c r="EYU17" s="715"/>
      <c r="EYV17" s="715"/>
      <c r="EYW17" s="715"/>
      <c r="EYX17" s="715"/>
      <c r="EYY17" s="715"/>
      <c r="EYZ17" s="715"/>
      <c r="EZA17" s="715"/>
      <c r="EZB17" s="715"/>
      <c r="EZC17" s="715"/>
      <c r="EZD17" s="715"/>
      <c r="EZE17" s="715"/>
      <c r="EZF17" s="715"/>
      <c r="EZG17" s="715"/>
      <c r="EZH17" s="715"/>
      <c r="EZI17" s="715"/>
      <c r="EZJ17" s="715"/>
      <c r="EZK17" s="715"/>
      <c r="EZL17" s="715"/>
      <c r="EZM17" s="715"/>
      <c r="EZN17" s="715"/>
      <c r="EZO17" s="715"/>
      <c r="EZP17" s="715"/>
      <c r="EZQ17" s="715"/>
      <c r="EZR17" s="715"/>
      <c r="EZS17" s="715"/>
      <c r="EZT17" s="715"/>
      <c r="EZU17" s="715"/>
      <c r="EZV17" s="715"/>
      <c r="EZW17" s="715"/>
      <c r="EZX17" s="715"/>
      <c r="EZY17" s="715"/>
      <c r="EZZ17" s="715"/>
      <c r="FAA17" s="715"/>
      <c r="FAB17" s="715"/>
      <c r="FAC17" s="715"/>
      <c r="FAD17" s="715"/>
      <c r="FAE17" s="715"/>
      <c r="FAF17" s="715"/>
      <c r="FAG17" s="715"/>
      <c r="FAH17" s="715"/>
      <c r="FAI17" s="715"/>
      <c r="FAJ17" s="715"/>
      <c r="FAK17" s="715"/>
      <c r="FAL17" s="715"/>
      <c r="FAM17" s="715"/>
      <c r="FAN17" s="715"/>
      <c r="FAO17" s="715"/>
      <c r="FAP17" s="715"/>
      <c r="FAQ17" s="715"/>
      <c r="FAR17" s="715"/>
      <c r="FAS17" s="715"/>
      <c r="FAT17" s="715"/>
      <c r="FAU17" s="715"/>
      <c r="FAV17" s="715"/>
      <c r="FAW17" s="715"/>
      <c r="FAX17" s="715"/>
      <c r="FAY17" s="715"/>
      <c r="FAZ17" s="715"/>
      <c r="FBA17" s="715"/>
      <c r="FBB17" s="715"/>
      <c r="FBC17" s="715"/>
      <c r="FBD17" s="715"/>
      <c r="FBE17" s="715"/>
      <c r="FBF17" s="715"/>
      <c r="FBG17" s="715"/>
      <c r="FBH17" s="715"/>
      <c r="FBI17" s="715"/>
      <c r="FBJ17" s="715"/>
      <c r="FBK17" s="715"/>
      <c r="FBL17" s="715"/>
      <c r="FBM17" s="715"/>
      <c r="FBN17" s="715"/>
      <c r="FBO17" s="715"/>
      <c r="FBP17" s="715"/>
      <c r="FBQ17" s="715"/>
      <c r="FBR17" s="715"/>
      <c r="FBS17" s="715"/>
      <c r="FBT17" s="715"/>
      <c r="FBU17" s="715"/>
      <c r="FBV17" s="715"/>
      <c r="FBW17" s="715"/>
      <c r="FBX17" s="715"/>
      <c r="FBY17" s="715"/>
      <c r="FBZ17" s="715"/>
      <c r="FCA17" s="715"/>
      <c r="FCB17" s="715"/>
      <c r="FCC17" s="715"/>
      <c r="FCD17" s="715"/>
      <c r="FCE17" s="715"/>
      <c r="FCF17" s="715"/>
      <c r="FCG17" s="715"/>
      <c r="FCH17" s="715"/>
      <c r="FCI17" s="715"/>
      <c r="FCJ17" s="715"/>
      <c r="FCK17" s="715"/>
      <c r="FCL17" s="715"/>
      <c r="FCM17" s="715"/>
      <c r="FCN17" s="715"/>
      <c r="FCO17" s="715"/>
      <c r="FCP17" s="715"/>
      <c r="FCQ17" s="715"/>
      <c r="FCR17" s="715"/>
      <c r="FCS17" s="715"/>
      <c r="FCT17" s="715"/>
      <c r="FCU17" s="715"/>
      <c r="FCV17" s="715"/>
      <c r="FCW17" s="715"/>
      <c r="FCX17" s="715"/>
      <c r="FCY17" s="715"/>
      <c r="FCZ17" s="715"/>
      <c r="FDA17" s="715"/>
      <c r="FDB17" s="715"/>
      <c r="FDC17" s="715"/>
      <c r="FDD17" s="715"/>
      <c r="FDE17" s="715"/>
      <c r="FDF17" s="715"/>
      <c r="FDG17" s="715"/>
      <c r="FDH17" s="715"/>
      <c r="FDI17" s="715"/>
      <c r="FDJ17" s="715"/>
      <c r="FDK17" s="715"/>
      <c r="FDL17" s="715"/>
      <c r="FDM17" s="715"/>
      <c r="FDN17" s="715"/>
      <c r="FDO17" s="715"/>
      <c r="FDP17" s="715"/>
      <c r="FDQ17" s="715"/>
      <c r="FDR17" s="715"/>
      <c r="FDS17" s="715"/>
      <c r="FDT17" s="715"/>
      <c r="FDU17" s="715"/>
      <c r="FDV17" s="715"/>
      <c r="FDW17" s="715"/>
      <c r="FDX17" s="715"/>
      <c r="FDY17" s="715"/>
      <c r="FDZ17" s="715"/>
      <c r="FEA17" s="715"/>
      <c r="FEB17" s="715"/>
      <c r="FEC17" s="715"/>
      <c r="FED17" s="715"/>
      <c r="FEE17" s="715"/>
      <c r="FEF17" s="715"/>
      <c r="FEG17" s="715"/>
      <c r="FEH17" s="715"/>
      <c r="FEI17" s="715"/>
      <c r="FEJ17" s="715"/>
      <c r="FEK17" s="715"/>
      <c r="FEL17" s="715"/>
      <c r="FEM17" s="715"/>
      <c r="FEN17" s="715"/>
      <c r="FEO17" s="715"/>
      <c r="FEP17" s="715"/>
      <c r="FEQ17" s="715"/>
      <c r="FER17" s="715"/>
      <c r="FES17" s="715"/>
      <c r="FET17" s="715"/>
      <c r="FEU17" s="715"/>
      <c r="FEV17" s="715"/>
      <c r="FEW17" s="715"/>
      <c r="FEX17" s="715"/>
      <c r="FEY17" s="715"/>
      <c r="FEZ17" s="715"/>
      <c r="FFA17" s="715"/>
      <c r="FFB17" s="715"/>
      <c r="FFC17" s="715"/>
      <c r="FFD17" s="715"/>
      <c r="FFE17" s="715"/>
      <c r="FFF17" s="715"/>
      <c r="FFG17" s="715"/>
      <c r="FFH17" s="715"/>
      <c r="FFI17" s="715"/>
      <c r="FFJ17" s="715"/>
      <c r="FFK17" s="715"/>
      <c r="FFL17" s="715"/>
      <c r="FFM17" s="715"/>
      <c r="FFN17" s="715"/>
      <c r="FFO17" s="715"/>
      <c r="FFP17" s="715"/>
      <c r="FFQ17" s="715"/>
      <c r="FFR17" s="715"/>
      <c r="FFS17" s="715"/>
      <c r="FFT17" s="715"/>
      <c r="FFU17" s="715"/>
      <c r="FFV17" s="715"/>
      <c r="FFW17" s="715"/>
      <c r="FFX17" s="715"/>
      <c r="FFY17" s="715"/>
      <c r="FFZ17" s="715"/>
      <c r="FGA17" s="715"/>
      <c r="FGB17" s="715"/>
      <c r="FGC17" s="715"/>
      <c r="FGD17" s="715"/>
      <c r="FGE17" s="715"/>
      <c r="FGF17" s="715"/>
      <c r="FGG17" s="715"/>
      <c r="FGH17" s="715"/>
      <c r="FGI17" s="715"/>
      <c r="FGJ17" s="715"/>
      <c r="FGK17" s="715"/>
      <c r="FGL17" s="715"/>
      <c r="FGM17" s="715"/>
      <c r="FGN17" s="715"/>
      <c r="FGO17" s="715"/>
      <c r="FGP17" s="715"/>
      <c r="FGQ17" s="715"/>
      <c r="FGR17" s="715"/>
      <c r="FGS17" s="715"/>
      <c r="FGT17" s="715"/>
      <c r="FGU17" s="715"/>
      <c r="FGV17" s="715"/>
      <c r="FGW17" s="715"/>
      <c r="FGX17" s="715"/>
      <c r="FGY17" s="715"/>
      <c r="FGZ17" s="715"/>
      <c r="FHA17" s="715"/>
      <c r="FHB17" s="715"/>
      <c r="FHC17" s="715"/>
      <c r="FHD17" s="715"/>
      <c r="FHE17" s="715"/>
      <c r="FHF17" s="715"/>
      <c r="FHG17" s="715"/>
      <c r="FHH17" s="715"/>
      <c r="FHI17" s="715"/>
      <c r="FHJ17" s="715"/>
      <c r="FHK17" s="715"/>
      <c r="FHL17" s="715"/>
      <c r="FHM17" s="715"/>
      <c r="FHN17" s="715"/>
      <c r="FHO17" s="715"/>
      <c r="FHP17" s="715"/>
      <c r="FHQ17" s="715"/>
      <c r="FHR17" s="715"/>
      <c r="FHS17" s="715"/>
      <c r="FHT17" s="715"/>
      <c r="FHU17" s="715"/>
      <c r="FHV17" s="715"/>
      <c r="FHW17" s="715"/>
      <c r="FHX17" s="715"/>
      <c r="FHY17" s="715"/>
      <c r="FHZ17" s="715"/>
      <c r="FIA17" s="715"/>
      <c r="FIB17" s="715"/>
      <c r="FIC17" s="715"/>
      <c r="FID17" s="715"/>
      <c r="FIE17" s="715"/>
      <c r="FIF17" s="715"/>
      <c r="FIG17" s="715"/>
      <c r="FIH17" s="715"/>
      <c r="FII17" s="715"/>
      <c r="FIJ17" s="715"/>
      <c r="FIK17" s="715"/>
      <c r="FIL17" s="715"/>
      <c r="FIM17" s="715"/>
      <c r="FIN17" s="715"/>
      <c r="FIO17" s="715"/>
      <c r="FIP17" s="715"/>
      <c r="FIQ17" s="715"/>
      <c r="FIR17" s="715"/>
      <c r="FIS17" s="715"/>
      <c r="FIT17" s="715"/>
      <c r="FIU17" s="715"/>
      <c r="FIV17" s="715"/>
      <c r="FIW17" s="715"/>
      <c r="FIX17" s="715"/>
      <c r="FIY17" s="715"/>
      <c r="FIZ17" s="715"/>
      <c r="FJA17" s="715"/>
      <c r="FJB17" s="715"/>
      <c r="FJC17" s="715"/>
      <c r="FJD17" s="715"/>
      <c r="FJE17" s="715"/>
      <c r="FJF17" s="715"/>
      <c r="FJG17" s="715"/>
      <c r="FJH17" s="715"/>
      <c r="FJI17" s="715"/>
      <c r="FJJ17" s="715"/>
      <c r="FJK17" s="715"/>
      <c r="FJL17" s="715"/>
      <c r="FJM17" s="715"/>
      <c r="FJN17" s="715"/>
      <c r="FJO17" s="715"/>
      <c r="FJP17" s="715"/>
      <c r="FJQ17" s="715"/>
      <c r="FJR17" s="715"/>
      <c r="FJS17" s="715"/>
      <c r="FJT17" s="715"/>
      <c r="FJU17" s="715"/>
      <c r="FJV17" s="715"/>
      <c r="FJW17" s="715"/>
      <c r="FJX17" s="715"/>
      <c r="FJY17" s="715"/>
      <c r="FJZ17" s="715"/>
      <c r="FKA17" s="715"/>
      <c r="FKB17" s="715"/>
      <c r="FKC17" s="715"/>
      <c r="FKD17" s="715"/>
      <c r="FKE17" s="715"/>
      <c r="FKF17" s="715"/>
      <c r="FKG17" s="715"/>
      <c r="FKH17" s="715"/>
      <c r="FKI17" s="715"/>
      <c r="FKJ17" s="715"/>
      <c r="FKK17" s="715"/>
      <c r="FKL17" s="715"/>
      <c r="FKM17" s="715"/>
      <c r="FKN17" s="715"/>
      <c r="FKO17" s="715"/>
      <c r="FKP17" s="715"/>
      <c r="FKQ17" s="715"/>
      <c r="FKR17" s="715"/>
      <c r="FKS17" s="715"/>
      <c r="FKT17" s="715"/>
      <c r="FKU17" s="715"/>
      <c r="FKV17" s="715"/>
      <c r="FKW17" s="715"/>
      <c r="FKX17" s="715"/>
      <c r="FKY17" s="715"/>
      <c r="FKZ17" s="715"/>
      <c r="FLA17" s="715"/>
      <c r="FLB17" s="715"/>
      <c r="FLC17" s="715"/>
      <c r="FLD17" s="715"/>
      <c r="FLE17" s="715"/>
      <c r="FLF17" s="715"/>
      <c r="FLG17" s="715"/>
      <c r="FLH17" s="715"/>
      <c r="FLI17" s="715"/>
      <c r="FLJ17" s="715"/>
      <c r="FLK17" s="715"/>
      <c r="FLL17" s="715"/>
      <c r="FLM17" s="715"/>
      <c r="FLN17" s="715"/>
      <c r="FLO17" s="715"/>
      <c r="FLP17" s="715"/>
      <c r="FLQ17" s="715"/>
      <c r="FLR17" s="715"/>
      <c r="FLS17" s="715"/>
      <c r="FLT17" s="715"/>
      <c r="FLU17" s="715"/>
      <c r="FLV17" s="715"/>
      <c r="FLW17" s="715"/>
      <c r="FLX17" s="715"/>
      <c r="FLY17" s="715"/>
      <c r="FLZ17" s="715"/>
      <c r="FMA17" s="715"/>
      <c r="FMB17" s="715"/>
      <c r="FMC17" s="715"/>
      <c r="FMD17" s="715"/>
      <c r="FME17" s="715"/>
      <c r="FMF17" s="715"/>
      <c r="FMG17" s="715"/>
      <c r="FMH17" s="715"/>
      <c r="FMI17" s="715"/>
      <c r="FMJ17" s="715"/>
      <c r="FMK17" s="715"/>
      <c r="FML17" s="715"/>
      <c r="FMM17" s="715"/>
      <c r="FMN17" s="715"/>
      <c r="FMO17" s="715"/>
      <c r="FMP17" s="715"/>
      <c r="FMQ17" s="715"/>
      <c r="FMR17" s="715"/>
      <c r="FMS17" s="715"/>
      <c r="FMT17" s="715"/>
      <c r="FMU17" s="715"/>
      <c r="FMV17" s="715"/>
      <c r="FMW17" s="715"/>
      <c r="FMX17" s="715"/>
      <c r="FMY17" s="715"/>
      <c r="FMZ17" s="715"/>
      <c r="FNA17" s="715"/>
      <c r="FNB17" s="715"/>
      <c r="FNC17" s="715"/>
      <c r="FND17" s="715"/>
      <c r="FNE17" s="715"/>
      <c r="FNF17" s="715"/>
      <c r="FNG17" s="715"/>
      <c r="FNH17" s="715"/>
      <c r="FNI17" s="715"/>
      <c r="FNJ17" s="715"/>
      <c r="FNK17" s="715"/>
      <c r="FNL17" s="715"/>
      <c r="FNM17" s="715"/>
      <c r="FNN17" s="715"/>
      <c r="FNO17" s="715"/>
      <c r="FNP17" s="715"/>
      <c r="FNQ17" s="715"/>
      <c r="FNR17" s="715"/>
      <c r="FNS17" s="715"/>
      <c r="FNT17" s="715"/>
      <c r="FNU17" s="715"/>
      <c r="FNV17" s="715"/>
      <c r="FNW17" s="715"/>
      <c r="FNX17" s="715"/>
      <c r="FNY17" s="715"/>
      <c r="FNZ17" s="715"/>
      <c r="FOA17" s="715"/>
      <c r="FOB17" s="715"/>
      <c r="FOC17" s="715"/>
      <c r="FOD17" s="715"/>
      <c r="FOE17" s="715"/>
      <c r="FOF17" s="715"/>
      <c r="FOG17" s="715"/>
      <c r="FOH17" s="715"/>
      <c r="FOI17" s="715"/>
      <c r="FOJ17" s="715"/>
      <c r="FOK17" s="715"/>
      <c r="FOL17" s="715"/>
      <c r="FOM17" s="715"/>
      <c r="FON17" s="715"/>
      <c r="FOO17" s="715"/>
      <c r="FOP17" s="715"/>
      <c r="FOQ17" s="715"/>
      <c r="FOR17" s="715"/>
      <c r="FOS17" s="715"/>
      <c r="FOT17" s="715"/>
      <c r="FOU17" s="715"/>
      <c r="FOV17" s="715"/>
      <c r="FOW17" s="715"/>
      <c r="FOX17" s="715"/>
      <c r="FOY17" s="715"/>
      <c r="FOZ17" s="715"/>
      <c r="FPA17" s="715"/>
      <c r="FPB17" s="715"/>
      <c r="FPC17" s="715"/>
      <c r="FPD17" s="715"/>
      <c r="FPE17" s="715"/>
      <c r="FPF17" s="715"/>
      <c r="FPG17" s="715"/>
      <c r="FPH17" s="715"/>
      <c r="FPI17" s="715"/>
      <c r="FPJ17" s="715"/>
      <c r="FPK17" s="715"/>
      <c r="FPL17" s="715"/>
      <c r="FPM17" s="715"/>
      <c r="FPN17" s="715"/>
      <c r="FPO17" s="715"/>
      <c r="FPP17" s="715"/>
      <c r="FPQ17" s="715"/>
      <c r="FPR17" s="715"/>
      <c r="FPS17" s="715"/>
      <c r="FPT17" s="715"/>
      <c r="FPU17" s="715"/>
      <c r="FPV17" s="715"/>
      <c r="FPW17" s="715"/>
      <c r="FPX17" s="715"/>
      <c r="FPY17" s="715"/>
      <c r="FPZ17" s="715"/>
      <c r="FQA17" s="715"/>
      <c r="FQB17" s="715"/>
      <c r="FQC17" s="715"/>
      <c r="FQD17" s="715"/>
      <c r="FQE17" s="715"/>
      <c r="FQF17" s="715"/>
      <c r="FQG17" s="715"/>
      <c r="FQH17" s="715"/>
      <c r="FQI17" s="715"/>
      <c r="FQJ17" s="715"/>
      <c r="FQK17" s="715"/>
      <c r="FQL17" s="715"/>
      <c r="FQM17" s="715"/>
      <c r="FQN17" s="715"/>
      <c r="FQO17" s="715"/>
      <c r="FQP17" s="715"/>
      <c r="FQQ17" s="715"/>
      <c r="FQR17" s="715"/>
      <c r="FQS17" s="715"/>
      <c r="FQT17" s="715"/>
      <c r="FQU17" s="715"/>
      <c r="FQV17" s="715"/>
      <c r="FQW17" s="715"/>
      <c r="FQX17" s="715"/>
      <c r="FQY17" s="715"/>
      <c r="FQZ17" s="715"/>
      <c r="FRA17" s="715"/>
      <c r="FRB17" s="715"/>
      <c r="FRC17" s="715"/>
      <c r="FRD17" s="715"/>
      <c r="FRE17" s="715"/>
      <c r="FRF17" s="715"/>
      <c r="FRG17" s="715"/>
      <c r="FRH17" s="715"/>
      <c r="FRI17" s="715"/>
      <c r="FRJ17" s="715"/>
      <c r="FRK17" s="715"/>
      <c r="FRL17" s="715"/>
      <c r="FRM17" s="715"/>
      <c r="FRN17" s="715"/>
      <c r="FRO17" s="715"/>
      <c r="FRP17" s="715"/>
      <c r="FRQ17" s="715"/>
      <c r="FRR17" s="715"/>
      <c r="FRS17" s="715"/>
      <c r="FRT17" s="715"/>
      <c r="FRU17" s="715"/>
      <c r="FRV17" s="715"/>
      <c r="FRW17" s="715"/>
      <c r="FRX17" s="715"/>
      <c r="FRY17" s="715"/>
      <c r="FRZ17" s="715"/>
      <c r="FSA17" s="715"/>
      <c r="FSB17" s="715"/>
      <c r="FSC17" s="715"/>
      <c r="FSD17" s="715"/>
      <c r="FSE17" s="715"/>
      <c r="FSF17" s="715"/>
      <c r="FSG17" s="715"/>
      <c r="FSH17" s="715"/>
      <c r="FSI17" s="715"/>
      <c r="FSJ17" s="715"/>
      <c r="FSK17" s="715"/>
      <c r="FSL17" s="715"/>
      <c r="FSM17" s="715"/>
      <c r="FSN17" s="715"/>
      <c r="FSO17" s="715"/>
      <c r="FSP17" s="715"/>
      <c r="FSQ17" s="715"/>
      <c r="FSR17" s="715"/>
      <c r="FSS17" s="715"/>
      <c r="FST17" s="715"/>
      <c r="FSU17" s="715"/>
      <c r="FSV17" s="715"/>
      <c r="FSW17" s="715"/>
      <c r="FSX17" s="715"/>
      <c r="FSY17" s="715"/>
      <c r="FSZ17" s="715"/>
      <c r="FTA17" s="715"/>
      <c r="FTB17" s="715"/>
      <c r="FTC17" s="715"/>
      <c r="FTD17" s="715"/>
      <c r="FTE17" s="715"/>
      <c r="FTF17" s="715"/>
      <c r="FTG17" s="715"/>
      <c r="FTH17" s="715"/>
      <c r="FTI17" s="715"/>
      <c r="FTJ17" s="715"/>
      <c r="FTK17" s="715"/>
      <c r="FTL17" s="715"/>
      <c r="FTM17" s="715"/>
      <c r="FTN17" s="715"/>
      <c r="FTO17" s="715"/>
      <c r="FTP17" s="715"/>
      <c r="FTQ17" s="715"/>
      <c r="FTR17" s="715"/>
      <c r="FTS17" s="715"/>
      <c r="FTT17" s="715"/>
      <c r="FTU17" s="715"/>
      <c r="FTV17" s="715"/>
      <c r="FTW17" s="715"/>
      <c r="FTX17" s="715"/>
      <c r="FTY17" s="715"/>
      <c r="FTZ17" s="715"/>
      <c r="FUA17" s="715"/>
      <c r="FUB17" s="715"/>
      <c r="FUC17" s="715"/>
      <c r="FUD17" s="715"/>
      <c r="FUE17" s="715"/>
      <c r="FUF17" s="715"/>
      <c r="FUG17" s="715"/>
      <c r="FUH17" s="715"/>
      <c r="FUI17" s="715"/>
      <c r="FUJ17" s="715"/>
      <c r="FUK17" s="715"/>
      <c r="FUL17" s="715"/>
      <c r="FUM17" s="715"/>
      <c r="FUN17" s="715"/>
      <c r="FUO17" s="715"/>
      <c r="FUP17" s="715"/>
      <c r="FUQ17" s="715"/>
      <c r="FUR17" s="715"/>
      <c r="FUS17" s="715"/>
      <c r="FUT17" s="715"/>
      <c r="FUU17" s="715"/>
      <c r="FUV17" s="715"/>
      <c r="FUW17" s="715"/>
      <c r="FUX17" s="715"/>
      <c r="FUY17" s="715"/>
      <c r="FUZ17" s="715"/>
      <c r="FVA17" s="715"/>
      <c r="FVB17" s="715"/>
      <c r="FVC17" s="715"/>
      <c r="FVD17" s="715"/>
      <c r="FVE17" s="715"/>
      <c r="FVF17" s="715"/>
      <c r="FVG17" s="715"/>
      <c r="FVH17" s="715"/>
      <c r="FVI17" s="715"/>
      <c r="FVJ17" s="715"/>
      <c r="FVK17" s="715"/>
      <c r="FVL17" s="715"/>
      <c r="FVM17" s="715"/>
      <c r="FVN17" s="715"/>
      <c r="FVO17" s="715"/>
      <c r="FVP17" s="715"/>
      <c r="FVQ17" s="715"/>
      <c r="FVR17" s="715"/>
      <c r="FVS17" s="715"/>
      <c r="FVT17" s="715"/>
      <c r="FVU17" s="715"/>
      <c r="FVV17" s="715"/>
      <c r="FVW17" s="715"/>
      <c r="FVX17" s="715"/>
      <c r="FVY17" s="715"/>
      <c r="FVZ17" s="715"/>
      <c r="FWA17" s="715"/>
      <c r="FWB17" s="715"/>
      <c r="FWC17" s="715"/>
      <c r="FWD17" s="715"/>
      <c r="FWE17" s="715"/>
      <c r="FWF17" s="715"/>
      <c r="FWG17" s="715"/>
      <c r="FWH17" s="715"/>
      <c r="FWI17" s="715"/>
      <c r="FWJ17" s="715"/>
      <c r="FWK17" s="715"/>
      <c r="FWL17" s="715"/>
      <c r="FWM17" s="715"/>
      <c r="FWN17" s="715"/>
      <c r="FWO17" s="715"/>
      <c r="FWP17" s="715"/>
      <c r="FWQ17" s="715"/>
      <c r="FWR17" s="715"/>
      <c r="FWS17" s="715"/>
      <c r="FWT17" s="715"/>
      <c r="FWU17" s="715"/>
      <c r="FWV17" s="715"/>
      <c r="FWW17" s="715"/>
      <c r="FWX17" s="715"/>
      <c r="FWY17" s="715"/>
      <c r="FWZ17" s="715"/>
      <c r="FXA17" s="715"/>
      <c r="FXB17" s="715"/>
      <c r="FXC17" s="715"/>
      <c r="FXD17" s="715"/>
      <c r="FXE17" s="715"/>
      <c r="FXF17" s="715"/>
      <c r="FXG17" s="715"/>
      <c r="FXH17" s="715"/>
      <c r="FXI17" s="715"/>
      <c r="FXJ17" s="715"/>
      <c r="FXK17" s="715"/>
      <c r="FXL17" s="715"/>
      <c r="FXM17" s="715"/>
      <c r="FXN17" s="715"/>
      <c r="FXO17" s="715"/>
      <c r="FXP17" s="715"/>
      <c r="FXQ17" s="715"/>
      <c r="FXR17" s="715"/>
      <c r="FXS17" s="715"/>
      <c r="FXT17" s="715"/>
      <c r="FXU17" s="715"/>
      <c r="FXV17" s="715"/>
      <c r="FXW17" s="715"/>
      <c r="FXX17" s="715"/>
      <c r="FXY17" s="715"/>
      <c r="FXZ17" s="715"/>
      <c r="FYA17" s="715"/>
      <c r="FYB17" s="715"/>
      <c r="FYC17" s="715"/>
      <c r="FYD17" s="715"/>
      <c r="FYE17" s="715"/>
      <c r="FYF17" s="715"/>
      <c r="FYG17" s="715"/>
      <c r="FYH17" s="715"/>
      <c r="FYI17" s="715"/>
      <c r="FYJ17" s="715"/>
      <c r="FYK17" s="715"/>
      <c r="FYL17" s="715"/>
      <c r="FYM17" s="715"/>
      <c r="FYN17" s="715"/>
      <c r="FYO17" s="715"/>
      <c r="FYP17" s="715"/>
      <c r="FYQ17" s="715"/>
      <c r="FYR17" s="715"/>
      <c r="FYS17" s="715"/>
      <c r="FYT17" s="715"/>
      <c r="FYU17" s="715"/>
      <c r="FYV17" s="715"/>
      <c r="FYW17" s="715"/>
      <c r="FYX17" s="715"/>
      <c r="FYY17" s="715"/>
      <c r="FYZ17" s="715"/>
      <c r="FZA17" s="715"/>
      <c r="FZB17" s="715"/>
      <c r="FZC17" s="715"/>
      <c r="FZD17" s="715"/>
      <c r="FZE17" s="715"/>
      <c r="FZF17" s="715"/>
      <c r="FZG17" s="715"/>
      <c r="FZH17" s="715"/>
      <c r="FZI17" s="715"/>
      <c r="FZJ17" s="715"/>
      <c r="FZK17" s="715"/>
      <c r="FZL17" s="715"/>
      <c r="FZM17" s="715"/>
      <c r="FZN17" s="715"/>
      <c r="FZO17" s="715"/>
      <c r="FZP17" s="715"/>
      <c r="FZQ17" s="715"/>
      <c r="FZR17" s="715"/>
      <c r="FZS17" s="715"/>
      <c r="FZT17" s="715"/>
      <c r="FZU17" s="715"/>
      <c r="FZV17" s="715"/>
      <c r="FZW17" s="715"/>
      <c r="FZX17" s="715"/>
      <c r="FZY17" s="715"/>
      <c r="FZZ17" s="715"/>
      <c r="GAA17" s="715"/>
      <c r="GAB17" s="715"/>
      <c r="GAC17" s="715"/>
      <c r="GAD17" s="715"/>
      <c r="GAE17" s="715"/>
      <c r="GAF17" s="715"/>
      <c r="GAG17" s="715"/>
      <c r="GAH17" s="715"/>
      <c r="GAI17" s="715"/>
      <c r="GAJ17" s="715"/>
      <c r="GAK17" s="715"/>
      <c r="GAL17" s="715"/>
      <c r="GAM17" s="715"/>
      <c r="GAN17" s="715"/>
      <c r="GAO17" s="715"/>
      <c r="GAP17" s="715"/>
      <c r="GAQ17" s="715"/>
      <c r="GAR17" s="715"/>
      <c r="GAS17" s="715"/>
      <c r="GAT17" s="715"/>
      <c r="GAU17" s="715"/>
      <c r="GAV17" s="715"/>
      <c r="GAW17" s="715"/>
      <c r="GAX17" s="715"/>
      <c r="GAY17" s="715"/>
      <c r="GAZ17" s="715"/>
      <c r="GBA17" s="715"/>
      <c r="GBB17" s="715"/>
      <c r="GBC17" s="715"/>
      <c r="GBD17" s="715"/>
      <c r="GBE17" s="715"/>
      <c r="GBF17" s="715"/>
      <c r="GBG17" s="715"/>
      <c r="GBH17" s="715"/>
      <c r="GBI17" s="715"/>
      <c r="GBJ17" s="715"/>
      <c r="GBK17" s="715"/>
      <c r="GBL17" s="715"/>
      <c r="GBM17" s="715"/>
      <c r="GBN17" s="715"/>
      <c r="GBO17" s="715"/>
      <c r="GBP17" s="715"/>
      <c r="GBQ17" s="715"/>
      <c r="GBR17" s="715"/>
      <c r="GBS17" s="715"/>
      <c r="GBT17" s="715"/>
      <c r="GBU17" s="715"/>
      <c r="GBV17" s="715"/>
      <c r="GBW17" s="715"/>
      <c r="GBX17" s="715"/>
      <c r="GBY17" s="715"/>
      <c r="GBZ17" s="715"/>
      <c r="GCA17" s="715"/>
      <c r="GCB17" s="715"/>
      <c r="GCC17" s="715"/>
      <c r="GCD17" s="715"/>
      <c r="GCE17" s="715"/>
      <c r="GCF17" s="715"/>
      <c r="GCG17" s="715"/>
      <c r="GCH17" s="715"/>
      <c r="GCI17" s="715"/>
      <c r="GCJ17" s="715"/>
      <c r="GCK17" s="715"/>
      <c r="GCL17" s="715"/>
      <c r="GCM17" s="715"/>
      <c r="GCN17" s="715"/>
      <c r="GCO17" s="715"/>
      <c r="GCP17" s="715"/>
      <c r="GCQ17" s="715"/>
      <c r="GCR17" s="715"/>
      <c r="GCS17" s="715"/>
      <c r="GCT17" s="715"/>
      <c r="GCU17" s="715"/>
      <c r="GCV17" s="715"/>
      <c r="GCW17" s="715"/>
      <c r="GCX17" s="715"/>
      <c r="GCY17" s="715"/>
      <c r="GCZ17" s="715"/>
      <c r="GDA17" s="715"/>
      <c r="GDB17" s="715"/>
      <c r="GDC17" s="715"/>
      <c r="GDD17" s="715"/>
      <c r="GDE17" s="715"/>
      <c r="GDF17" s="715"/>
      <c r="GDG17" s="715"/>
      <c r="GDH17" s="715"/>
      <c r="GDI17" s="715"/>
      <c r="GDJ17" s="715"/>
      <c r="GDK17" s="715"/>
      <c r="GDL17" s="715"/>
      <c r="GDM17" s="715"/>
      <c r="GDN17" s="715"/>
      <c r="GDO17" s="715"/>
      <c r="GDP17" s="715"/>
      <c r="GDQ17" s="715"/>
      <c r="GDR17" s="715"/>
      <c r="GDS17" s="715"/>
      <c r="GDT17" s="715"/>
      <c r="GDU17" s="715"/>
      <c r="GDV17" s="715"/>
      <c r="GDW17" s="715"/>
      <c r="GDX17" s="715"/>
      <c r="GDY17" s="715"/>
      <c r="GDZ17" s="715"/>
      <c r="GEA17" s="715"/>
      <c r="GEB17" s="715"/>
      <c r="GEC17" s="715"/>
      <c r="GED17" s="715"/>
      <c r="GEE17" s="715"/>
      <c r="GEF17" s="715"/>
      <c r="GEG17" s="715"/>
      <c r="GEH17" s="715"/>
      <c r="GEI17" s="715"/>
      <c r="GEJ17" s="715"/>
      <c r="GEK17" s="715"/>
      <c r="GEL17" s="715"/>
      <c r="GEM17" s="715"/>
      <c r="GEN17" s="715"/>
      <c r="GEO17" s="715"/>
      <c r="GEP17" s="715"/>
      <c r="GEQ17" s="715"/>
      <c r="GER17" s="715"/>
      <c r="GES17" s="715"/>
      <c r="GET17" s="715"/>
      <c r="GEU17" s="715"/>
      <c r="GEV17" s="715"/>
      <c r="GEW17" s="715"/>
      <c r="GEX17" s="715"/>
      <c r="GEY17" s="715"/>
      <c r="GEZ17" s="715"/>
      <c r="GFA17" s="715"/>
      <c r="GFB17" s="715"/>
      <c r="GFC17" s="715"/>
      <c r="GFD17" s="715"/>
      <c r="GFE17" s="715"/>
      <c r="GFF17" s="715"/>
      <c r="GFG17" s="715"/>
      <c r="GFH17" s="715"/>
      <c r="GFI17" s="715"/>
      <c r="GFJ17" s="715"/>
      <c r="GFK17" s="715"/>
      <c r="GFL17" s="715"/>
      <c r="GFM17" s="715"/>
      <c r="GFN17" s="715"/>
      <c r="GFO17" s="715"/>
      <c r="GFP17" s="715"/>
      <c r="GFQ17" s="715"/>
      <c r="GFR17" s="715"/>
      <c r="GFS17" s="715"/>
      <c r="GFT17" s="715"/>
      <c r="GFU17" s="715"/>
      <c r="GFV17" s="715"/>
      <c r="GFW17" s="715"/>
      <c r="GFX17" s="715"/>
      <c r="GFY17" s="715"/>
      <c r="GFZ17" s="715"/>
      <c r="GGA17" s="715"/>
      <c r="GGB17" s="715"/>
      <c r="GGC17" s="715"/>
      <c r="GGD17" s="715"/>
      <c r="GGE17" s="715"/>
      <c r="GGF17" s="715"/>
      <c r="GGG17" s="715"/>
      <c r="GGH17" s="715"/>
      <c r="GGI17" s="715"/>
      <c r="GGJ17" s="715"/>
      <c r="GGK17" s="715"/>
      <c r="GGL17" s="715"/>
      <c r="GGM17" s="715"/>
      <c r="GGN17" s="715"/>
      <c r="GGO17" s="715"/>
      <c r="GGP17" s="715"/>
      <c r="GGQ17" s="715"/>
      <c r="GGR17" s="715"/>
      <c r="GGS17" s="715"/>
      <c r="GGT17" s="715"/>
      <c r="GGU17" s="715"/>
      <c r="GGV17" s="715"/>
      <c r="GGW17" s="715"/>
      <c r="GGX17" s="715"/>
      <c r="GGY17" s="715"/>
      <c r="GGZ17" s="715"/>
      <c r="GHA17" s="715"/>
      <c r="GHB17" s="715"/>
      <c r="GHC17" s="715"/>
      <c r="GHD17" s="715"/>
      <c r="GHE17" s="715"/>
      <c r="GHF17" s="715"/>
      <c r="GHG17" s="715"/>
      <c r="GHH17" s="715"/>
      <c r="GHI17" s="715"/>
      <c r="GHJ17" s="715"/>
      <c r="GHK17" s="715"/>
      <c r="GHL17" s="715"/>
      <c r="GHM17" s="715"/>
      <c r="GHN17" s="715"/>
      <c r="GHO17" s="715"/>
      <c r="GHP17" s="715"/>
      <c r="GHQ17" s="715"/>
      <c r="GHR17" s="715"/>
      <c r="GHS17" s="715"/>
      <c r="GHT17" s="715"/>
      <c r="GHU17" s="715"/>
      <c r="GHV17" s="715"/>
      <c r="GHW17" s="715"/>
      <c r="GHX17" s="715"/>
      <c r="GHY17" s="715"/>
      <c r="GHZ17" s="715"/>
      <c r="GIA17" s="715"/>
      <c r="GIB17" s="715"/>
      <c r="GIC17" s="715"/>
      <c r="GID17" s="715"/>
      <c r="GIE17" s="715"/>
      <c r="GIF17" s="715"/>
      <c r="GIG17" s="715"/>
      <c r="GIH17" s="715"/>
      <c r="GII17" s="715"/>
      <c r="GIJ17" s="715"/>
      <c r="GIK17" s="715"/>
      <c r="GIL17" s="715"/>
      <c r="GIM17" s="715"/>
      <c r="GIN17" s="715"/>
      <c r="GIO17" s="715"/>
      <c r="GIP17" s="715"/>
      <c r="GIQ17" s="715"/>
      <c r="GIR17" s="715"/>
      <c r="GIS17" s="715"/>
      <c r="GIT17" s="715"/>
      <c r="GIU17" s="715"/>
      <c r="GIV17" s="715"/>
      <c r="GIW17" s="715"/>
      <c r="GIX17" s="715"/>
      <c r="GIY17" s="715"/>
      <c r="GIZ17" s="715"/>
      <c r="GJA17" s="715"/>
      <c r="GJB17" s="715"/>
      <c r="GJC17" s="715"/>
      <c r="GJD17" s="715"/>
      <c r="GJE17" s="715"/>
      <c r="GJF17" s="715"/>
      <c r="GJG17" s="715"/>
      <c r="GJH17" s="715"/>
      <c r="GJI17" s="715"/>
      <c r="GJJ17" s="715"/>
      <c r="GJK17" s="715"/>
      <c r="GJL17" s="715"/>
      <c r="GJM17" s="715"/>
      <c r="GJN17" s="715"/>
      <c r="GJO17" s="715"/>
      <c r="GJP17" s="715"/>
      <c r="GJQ17" s="715"/>
      <c r="GJR17" s="715"/>
      <c r="GJS17" s="715"/>
      <c r="GJT17" s="715"/>
      <c r="GJU17" s="715"/>
      <c r="GJV17" s="715"/>
      <c r="GJW17" s="715"/>
      <c r="GJX17" s="715"/>
      <c r="GJY17" s="715"/>
      <c r="GJZ17" s="715"/>
      <c r="GKA17" s="715"/>
      <c r="GKB17" s="715"/>
      <c r="GKC17" s="715"/>
      <c r="GKD17" s="715"/>
      <c r="GKE17" s="715"/>
      <c r="GKF17" s="715"/>
      <c r="GKG17" s="715"/>
      <c r="GKH17" s="715"/>
      <c r="GKI17" s="715"/>
      <c r="GKJ17" s="715"/>
      <c r="GKK17" s="715"/>
      <c r="GKL17" s="715"/>
      <c r="GKM17" s="715"/>
      <c r="GKN17" s="715"/>
      <c r="GKO17" s="715"/>
      <c r="GKP17" s="715"/>
      <c r="GKQ17" s="715"/>
      <c r="GKR17" s="715"/>
      <c r="GKS17" s="715"/>
      <c r="GKT17" s="715"/>
      <c r="GKU17" s="715"/>
      <c r="GKV17" s="715"/>
      <c r="GKW17" s="715"/>
      <c r="GKX17" s="715"/>
      <c r="GKY17" s="715"/>
      <c r="GKZ17" s="715"/>
      <c r="GLA17" s="715"/>
      <c r="GLB17" s="715"/>
      <c r="GLC17" s="715"/>
      <c r="GLD17" s="715"/>
      <c r="GLE17" s="715"/>
      <c r="GLF17" s="715"/>
      <c r="GLG17" s="715"/>
      <c r="GLH17" s="715"/>
      <c r="GLI17" s="715"/>
      <c r="GLJ17" s="715"/>
      <c r="GLK17" s="715"/>
      <c r="GLL17" s="715"/>
      <c r="GLM17" s="715"/>
      <c r="GLN17" s="715"/>
      <c r="GLO17" s="715"/>
      <c r="GLP17" s="715"/>
      <c r="GLQ17" s="715"/>
      <c r="GLR17" s="715"/>
      <c r="GLS17" s="715"/>
      <c r="GLT17" s="715"/>
      <c r="GLU17" s="715"/>
      <c r="GLV17" s="715"/>
      <c r="GLW17" s="715"/>
      <c r="GLX17" s="715"/>
      <c r="GLY17" s="715"/>
      <c r="GLZ17" s="715"/>
      <c r="GMA17" s="715"/>
      <c r="GMB17" s="715"/>
      <c r="GMC17" s="715"/>
      <c r="GMD17" s="715"/>
      <c r="GME17" s="715"/>
      <c r="GMF17" s="715"/>
      <c r="GMG17" s="715"/>
      <c r="GMH17" s="715"/>
      <c r="GMI17" s="715"/>
      <c r="GMJ17" s="715"/>
      <c r="GMK17" s="715"/>
      <c r="GML17" s="715"/>
      <c r="GMM17" s="715"/>
      <c r="GMN17" s="715"/>
      <c r="GMO17" s="715"/>
      <c r="GMP17" s="715"/>
      <c r="GMQ17" s="715"/>
      <c r="GMR17" s="715"/>
      <c r="GMS17" s="715"/>
      <c r="GMT17" s="715"/>
      <c r="GMU17" s="715"/>
      <c r="GMV17" s="715"/>
      <c r="GMW17" s="715"/>
      <c r="GMX17" s="715"/>
      <c r="GMY17" s="715"/>
      <c r="GMZ17" s="715"/>
      <c r="GNA17" s="715"/>
      <c r="GNB17" s="715"/>
      <c r="GNC17" s="715"/>
      <c r="GND17" s="715"/>
      <c r="GNE17" s="715"/>
      <c r="GNF17" s="715"/>
      <c r="GNG17" s="715"/>
      <c r="GNH17" s="715"/>
      <c r="GNI17" s="715"/>
      <c r="GNJ17" s="715"/>
      <c r="GNK17" s="715"/>
      <c r="GNL17" s="715"/>
      <c r="GNM17" s="715"/>
      <c r="GNN17" s="715"/>
      <c r="GNO17" s="715"/>
      <c r="GNP17" s="715"/>
      <c r="GNQ17" s="715"/>
      <c r="GNR17" s="715"/>
      <c r="GNS17" s="715"/>
      <c r="GNT17" s="715"/>
      <c r="GNU17" s="715"/>
      <c r="GNV17" s="715"/>
      <c r="GNW17" s="715"/>
      <c r="GNX17" s="715"/>
      <c r="GNY17" s="715"/>
      <c r="GNZ17" s="715"/>
      <c r="GOA17" s="715"/>
      <c r="GOB17" s="715"/>
      <c r="GOC17" s="715"/>
      <c r="GOD17" s="715"/>
      <c r="GOE17" s="715"/>
      <c r="GOF17" s="715"/>
      <c r="GOG17" s="715"/>
      <c r="GOH17" s="715"/>
      <c r="GOI17" s="715"/>
      <c r="GOJ17" s="715"/>
      <c r="GOK17" s="715"/>
      <c r="GOL17" s="715"/>
      <c r="GOM17" s="715"/>
      <c r="GON17" s="715"/>
      <c r="GOO17" s="715"/>
      <c r="GOP17" s="715"/>
      <c r="GOQ17" s="715"/>
      <c r="GOR17" s="715"/>
      <c r="GOS17" s="715"/>
      <c r="GOT17" s="715"/>
      <c r="GOU17" s="715"/>
      <c r="GOV17" s="715"/>
      <c r="GOW17" s="715"/>
      <c r="GOX17" s="715"/>
      <c r="GOY17" s="715"/>
      <c r="GOZ17" s="715"/>
      <c r="GPA17" s="715"/>
      <c r="GPB17" s="715"/>
      <c r="GPC17" s="715"/>
      <c r="GPD17" s="715"/>
      <c r="GPE17" s="715"/>
      <c r="GPF17" s="715"/>
      <c r="GPG17" s="715"/>
      <c r="GPH17" s="715"/>
      <c r="GPI17" s="715"/>
      <c r="GPJ17" s="715"/>
      <c r="GPK17" s="715"/>
      <c r="GPL17" s="715"/>
      <c r="GPM17" s="715"/>
      <c r="GPN17" s="715"/>
      <c r="GPO17" s="715"/>
      <c r="GPP17" s="715"/>
      <c r="GPQ17" s="715"/>
      <c r="GPR17" s="715"/>
      <c r="GPS17" s="715"/>
      <c r="GPT17" s="715"/>
      <c r="GPU17" s="715"/>
      <c r="GPV17" s="715"/>
      <c r="GPW17" s="715"/>
      <c r="GPX17" s="715"/>
      <c r="GPY17" s="715"/>
      <c r="GPZ17" s="715"/>
      <c r="GQA17" s="715"/>
      <c r="GQB17" s="715"/>
      <c r="GQC17" s="715"/>
      <c r="GQD17" s="715"/>
      <c r="GQE17" s="715"/>
      <c r="GQF17" s="715"/>
      <c r="GQG17" s="715"/>
      <c r="GQH17" s="715"/>
      <c r="GQI17" s="715"/>
      <c r="GQJ17" s="715"/>
      <c r="GQK17" s="715"/>
      <c r="GQL17" s="715"/>
      <c r="GQM17" s="715"/>
      <c r="GQN17" s="715"/>
      <c r="GQO17" s="715"/>
      <c r="GQP17" s="715"/>
      <c r="GQQ17" s="715"/>
      <c r="GQR17" s="715"/>
      <c r="GQS17" s="715"/>
      <c r="GQT17" s="715"/>
      <c r="GQU17" s="715"/>
      <c r="GQV17" s="715"/>
      <c r="GQW17" s="715"/>
      <c r="GQX17" s="715"/>
      <c r="GQY17" s="715"/>
      <c r="GQZ17" s="715"/>
      <c r="GRA17" s="715"/>
      <c r="GRB17" s="715"/>
      <c r="GRC17" s="715"/>
      <c r="GRD17" s="715"/>
      <c r="GRE17" s="715"/>
      <c r="GRF17" s="715"/>
      <c r="GRG17" s="715"/>
      <c r="GRH17" s="715"/>
      <c r="GRI17" s="715"/>
      <c r="GRJ17" s="715"/>
      <c r="GRK17" s="715"/>
      <c r="GRL17" s="715"/>
      <c r="GRM17" s="715"/>
      <c r="GRN17" s="715"/>
      <c r="GRO17" s="715"/>
      <c r="GRP17" s="715"/>
      <c r="GRQ17" s="715"/>
      <c r="GRR17" s="715"/>
      <c r="GRS17" s="715"/>
      <c r="GRT17" s="715"/>
      <c r="GRU17" s="715"/>
      <c r="GRV17" s="715"/>
      <c r="GRW17" s="715"/>
      <c r="GRX17" s="715"/>
      <c r="GRY17" s="715"/>
      <c r="GRZ17" s="715"/>
      <c r="GSA17" s="715"/>
      <c r="GSB17" s="715"/>
      <c r="GSC17" s="715"/>
      <c r="GSD17" s="715"/>
      <c r="GSE17" s="715"/>
      <c r="GSF17" s="715"/>
      <c r="GSG17" s="715"/>
      <c r="GSH17" s="715"/>
      <c r="GSI17" s="715"/>
      <c r="GSJ17" s="715"/>
      <c r="GSK17" s="715"/>
      <c r="GSL17" s="715"/>
      <c r="GSM17" s="715"/>
      <c r="GSN17" s="715"/>
      <c r="GSO17" s="715"/>
      <c r="GSP17" s="715"/>
      <c r="GSQ17" s="715"/>
      <c r="GSR17" s="715"/>
      <c r="GSS17" s="715"/>
      <c r="GST17" s="715"/>
      <c r="GSU17" s="715"/>
      <c r="GSV17" s="715"/>
      <c r="GSW17" s="715"/>
      <c r="GSX17" s="715"/>
      <c r="GSY17" s="715"/>
      <c r="GSZ17" s="715"/>
      <c r="GTA17" s="715"/>
      <c r="GTB17" s="715"/>
      <c r="GTC17" s="715"/>
      <c r="GTD17" s="715"/>
      <c r="GTE17" s="715"/>
      <c r="GTF17" s="715"/>
      <c r="GTG17" s="715"/>
      <c r="GTH17" s="715"/>
      <c r="GTI17" s="715"/>
      <c r="GTJ17" s="715"/>
      <c r="GTK17" s="715"/>
      <c r="GTL17" s="715"/>
      <c r="GTM17" s="715"/>
      <c r="GTN17" s="715"/>
      <c r="GTO17" s="715"/>
      <c r="GTP17" s="715"/>
      <c r="GTQ17" s="715"/>
      <c r="GTR17" s="715"/>
      <c r="GTS17" s="715"/>
      <c r="GTT17" s="715"/>
      <c r="GTU17" s="715"/>
      <c r="GTV17" s="715"/>
      <c r="GTW17" s="715"/>
      <c r="GTX17" s="715"/>
      <c r="GTY17" s="715"/>
      <c r="GTZ17" s="715"/>
      <c r="GUA17" s="715"/>
      <c r="GUB17" s="715"/>
      <c r="GUC17" s="715"/>
      <c r="GUD17" s="715"/>
      <c r="GUE17" s="715"/>
      <c r="GUF17" s="715"/>
      <c r="GUG17" s="715"/>
      <c r="GUH17" s="715"/>
      <c r="GUI17" s="715"/>
      <c r="GUJ17" s="715"/>
      <c r="GUK17" s="715"/>
      <c r="GUL17" s="715"/>
      <c r="GUM17" s="715"/>
      <c r="GUN17" s="715"/>
      <c r="GUO17" s="715"/>
      <c r="GUP17" s="715"/>
      <c r="GUQ17" s="715"/>
      <c r="GUR17" s="715"/>
      <c r="GUS17" s="715"/>
      <c r="GUT17" s="715"/>
      <c r="GUU17" s="715"/>
      <c r="GUV17" s="715"/>
      <c r="GUW17" s="715"/>
      <c r="GUX17" s="715"/>
      <c r="GUY17" s="715"/>
      <c r="GUZ17" s="715"/>
      <c r="GVA17" s="715"/>
      <c r="GVB17" s="715"/>
      <c r="GVC17" s="715"/>
      <c r="GVD17" s="715"/>
      <c r="GVE17" s="715"/>
      <c r="GVF17" s="715"/>
      <c r="GVG17" s="715"/>
      <c r="GVH17" s="715"/>
      <c r="GVI17" s="715"/>
      <c r="GVJ17" s="715"/>
      <c r="GVK17" s="715"/>
      <c r="GVL17" s="715"/>
      <c r="GVM17" s="715"/>
      <c r="GVN17" s="715"/>
      <c r="GVO17" s="715"/>
      <c r="GVP17" s="715"/>
      <c r="GVQ17" s="715"/>
      <c r="GVR17" s="715"/>
      <c r="GVS17" s="715"/>
      <c r="GVT17" s="715"/>
      <c r="GVU17" s="715"/>
      <c r="GVV17" s="715"/>
      <c r="GVW17" s="715"/>
      <c r="GVX17" s="715"/>
      <c r="GVY17" s="715"/>
      <c r="GVZ17" s="715"/>
      <c r="GWA17" s="715"/>
      <c r="GWB17" s="715"/>
      <c r="GWC17" s="715"/>
      <c r="GWD17" s="715"/>
      <c r="GWE17" s="715"/>
      <c r="GWF17" s="715"/>
      <c r="GWG17" s="715"/>
      <c r="GWH17" s="715"/>
      <c r="GWI17" s="715"/>
      <c r="GWJ17" s="715"/>
      <c r="GWK17" s="715"/>
      <c r="GWL17" s="715"/>
      <c r="GWM17" s="715"/>
      <c r="GWN17" s="715"/>
      <c r="GWO17" s="715"/>
      <c r="GWP17" s="715"/>
      <c r="GWQ17" s="715"/>
      <c r="GWR17" s="715"/>
      <c r="GWS17" s="715"/>
      <c r="GWT17" s="715"/>
      <c r="GWU17" s="715"/>
      <c r="GWV17" s="715"/>
      <c r="GWW17" s="715"/>
      <c r="GWX17" s="715"/>
      <c r="GWY17" s="715"/>
      <c r="GWZ17" s="715"/>
      <c r="GXA17" s="715"/>
      <c r="GXB17" s="715"/>
      <c r="GXC17" s="715"/>
      <c r="GXD17" s="715"/>
      <c r="GXE17" s="715"/>
      <c r="GXF17" s="715"/>
      <c r="GXG17" s="715"/>
      <c r="GXH17" s="715"/>
      <c r="GXI17" s="715"/>
      <c r="GXJ17" s="715"/>
      <c r="GXK17" s="715"/>
      <c r="GXL17" s="715"/>
      <c r="GXM17" s="715"/>
      <c r="GXN17" s="715"/>
      <c r="GXO17" s="715"/>
      <c r="GXP17" s="715"/>
      <c r="GXQ17" s="715"/>
      <c r="GXR17" s="715"/>
      <c r="GXS17" s="715"/>
      <c r="GXT17" s="715"/>
      <c r="GXU17" s="715"/>
      <c r="GXV17" s="715"/>
      <c r="GXW17" s="715"/>
      <c r="GXX17" s="715"/>
      <c r="GXY17" s="715"/>
      <c r="GXZ17" s="715"/>
      <c r="GYA17" s="715"/>
      <c r="GYB17" s="715"/>
      <c r="GYC17" s="715"/>
      <c r="GYD17" s="715"/>
      <c r="GYE17" s="715"/>
      <c r="GYF17" s="715"/>
      <c r="GYG17" s="715"/>
      <c r="GYH17" s="715"/>
      <c r="GYI17" s="715"/>
      <c r="GYJ17" s="715"/>
      <c r="GYK17" s="715"/>
      <c r="GYL17" s="715"/>
      <c r="GYM17" s="715"/>
      <c r="GYN17" s="715"/>
      <c r="GYO17" s="715"/>
      <c r="GYP17" s="715"/>
      <c r="GYQ17" s="715"/>
      <c r="GYR17" s="715"/>
      <c r="GYS17" s="715"/>
      <c r="GYT17" s="715"/>
      <c r="GYU17" s="715"/>
      <c r="GYV17" s="715"/>
      <c r="GYW17" s="715"/>
      <c r="GYX17" s="715"/>
      <c r="GYY17" s="715"/>
      <c r="GYZ17" s="715"/>
      <c r="GZA17" s="715"/>
      <c r="GZB17" s="715"/>
      <c r="GZC17" s="715"/>
      <c r="GZD17" s="715"/>
      <c r="GZE17" s="715"/>
      <c r="GZF17" s="715"/>
      <c r="GZG17" s="715"/>
      <c r="GZH17" s="715"/>
      <c r="GZI17" s="715"/>
      <c r="GZJ17" s="715"/>
      <c r="GZK17" s="715"/>
      <c r="GZL17" s="715"/>
      <c r="GZM17" s="715"/>
      <c r="GZN17" s="715"/>
      <c r="GZO17" s="715"/>
      <c r="GZP17" s="715"/>
      <c r="GZQ17" s="715"/>
      <c r="GZR17" s="715"/>
      <c r="GZS17" s="715"/>
      <c r="GZT17" s="715"/>
      <c r="GZU17" s="715"/>
      <c r="GZV17" s="715"/>
      <c r="GZW17" s="715"/>
      <c r="GZX17" s="715"/>
      <c r="GZY17" s="715"/>
      <c r="GZZ17" s="715"/>
      <c r="HAA17" s="715"/>
      <c r="HAB17" s="715"/>
      <c r="HAC17" s="715"/>
      <c r="HAD17" s="715"/>
      <c r="HAE17" s="715"/>
      <c r="HAF17" s="715"/>
      <c r="HAG17" s="715"/>
      <c r="HAH17" s="715"/>
      <c r="HAI17" s="715"/>
      <c r="HAJ17" s="715"/>
      <c r="HAK17" s="715"/>
      <c r="HAL17" s="715"/>
      <c r="HAM17" s="715"/>
      <c r="HAN17" s="715"/>
      <c r="HAO17" s="715"/>
      <c r="HAP17" s="715"/>
      <c r="HAQ17" s="715"/>
      <c r="HAR17" s="715"/>
      <c r="HAS17" s="715"/>
      <c r="HAT17" s="715"/>
      <c r="HAU17" s="715"/>
      <c r="HAV17" s="715"/>
      <c r="HAW17" s="715"/>
      <c r="HAX17" s="715"/>
      <c r="HAY17" s="715"/>
      <c r="HAZ17" s="715"/>
      <c r="HBA17" s="715"/>
      <c r="HBB17" s="715"/>
      <c r="HBC17" s="715"/>
      <c r="HBD17" s="715"/>
      <c r="HBE17" s="715"/>
      <c r="HBF17" s="715"/>
      <c r="HBG17" s="715"/>
      <c r="HBH17" s="715"/>
      <c r="HBI17" s="715"/>
      <c r="HBJ17" s="715"/>
      <c r="HBK17" s="715"/>
      <c r="HBL17" s="715"/>
      <c r="HBM17" s="715"/>
      <c r="HBN17" s="715"/>
      <c r="HBO17" s="715"/>
      <c r="HBP17" s="715"/>
      <c r="HBQ17" s="715"/>
      <c r="HBR17" s="715"/>
      <c r="HBS17" s="715"/>
      <c r="HBT17" s="715"/>
      <c r="HBU17" s="715"/>
      <c r="HBV17" s="715"/>
      <c r="HBW17" s="715"/>
      <c r="HBX17" s="715"/>
      <c r="HBY17" s="715"/>
      <c r="HBZ17" s="715"/>
      <c r="HCA17" s="715"/>
      <c r="HCB17" s="715"/>
      <c r="HCC17" s="715"/>
      <c r="HCD17" s="715"/>
      <c r="HCE17" s="715"/>
      <c r="HCF17" s="715"/>
      <c r="HCG17" s="715"/>
      <c r="HCH17" s="715"/>
      <c r="HCI17" s="715"/>
      <c r="HCJ17" s="715"/>
      <c r="HCK17" s="715"/>
      <c r="HCL17" s="715"/>
      <c r="HCM17" s="715"/>
      <c r="HCN17" s="715"/>
      <c r="HCO17" s="715"/>
      <c r="HCP17" s="715"/>
      <c r="HCQ17" s="715"/>
      <c r="HCR17" s="715"/>
      <c r="HCS17" s="715"/>
      <c r="HCT17" s="715"/>
      <c r="HCU17" s="715"/>
      <c r="HCV17" s="715"/>
      <c r="HCW17" s="715"/>
      <c r="HCX17" s="715"/>
      <c r="HCY17" s="715"/>
      <c r="HCZ17" s="715"/>
      <c r="HDA17" s="715"/>
      <c r="HDB17" s="715"/>
      <c r="HDC17" s="715"/>
      <c r="HDD17" s="715"/>
      <c r="HDE17" s="715"/>
      <c r="HDF17" s="715"/>
      <c r="HDG17" s="715"/>
      <c r="HDH17" s="715"/>
      <c r="HDI17" s="715"/>
      <c r="HDJ17" s="715"/>
      <c r="HDK17" s="715"/>
      <c r="HDL17" s="715"/>
      <c r="HDM17" s="715"/>
      <c r="HDN17" s="715"/>
      <c r="HDO17" s="715"/>
      <c r="HDP17" s="715"/>
      <c r="HDQ17" s="715"/>
      <c r="HDR17" s="715"/>
      <c r="HDS17" s="715"/>
      <c r="HDT17" s="715"/>
      <c r="HDU17" s="715"/>
      <c r="HDV17" s="715"/>
      <c r="HDW17" s="715"/>
      <c r="HDX17" s="715"/>
      <c r="HDY17" s="715"/>
      <c r="HDZ17" s="715"/>
      <c r="HEA17" s="715"/>
      <c r="HEB17" s="715"/>
      <c r="HEC17" s="715"/>
      <c r="HED17" s="715"/>
      <c r="HEE17" s="715"/>
      <c r="HEF17" s="715"/>
      <c r="HEG17" s="715"/>
      <c r="HEH17" s="715"/>
      <c r="HEI17" s="715"/>
      <c r="HEJ17" s="715"/>
      <c r="HEK17" s="715"/>
      <c r="HEL17" s="715"/>
      <c r="HEM17" s="715"/>
      <c r="HEN17" s="715"/>
      <c r="HEO17" s="715"/>
      <c r="HEP17" s="715"/>
      <c r="HEQ17" s="715"/>
      <c r="HER17" s="715"/>
      <c r="HES17" s="715"/>
      <c r="HET17" s="715"/>
      <c r="HEU17" s="715"/>
      <c r="HEV17" s="715"/>
      <c r="HEW17" s="715"/>
      <c r="HEX17" s="715"/>
      <c r="HEY17" s="715"/>
      <c r="HEZ17" s="715"/>
      <c r="HFA17" s="715"/>
      <c r="HFB17" s="715"/>
      <c r="HFC17" s="715"/>
      <c r="HFD17" s="715"/>
      <c r="HFE17" s="715"/>
      <c r="HFF17" s="715"/>
      <c r="HFG17" s="715"/>
      <c r="HFH17" s="715"/>
      <c r="HFI17" s="715"/>
      <c r="HFJ17" s="715"/>
      <c r="HFK17" s="715"/>
      <c r="HFL17" s="715"/>
      <c r="HFM17" s="715"/>
      <c r="HFN17" s="715"/>
      <c r="HFO17" s="715"/>
      <c r="HFP17" s="715"/>
      <c r="HFQ17" s="715"/>
      <c r="HFR17" s="715"/>
      <c r="HFS17" s="715"/>
      <c r="HFT17" s="715"/>
      <c r="HFU17" s="715"/>
      <c r="HFV17" s="715"/>
      <c r="HFW17" s="715"/>
      <c r="HFX17" s="715"/>
      <c r="HFY17" s="715"/>
      <c r="HFZ17" s="715"/>
      <c r="HGA17" s="715"/>
      <c r="HGB17" s="715"/>
      <c r="HGC17" s="715"/>
      <c r="HGD17" s="715"/>
      <c r="HGE17" s="715"/>
      <c r="HGF17" s="715"/>
      <c r="HGG17" s="715"/>
      <c r="HGH17" s="715"/>
      <c r="HGI17" s="715"/>
      <c r="HGJ17" s="715"/>
      <c r="HGK17" s="715"/>
      <c r="HGL17" s="715"/>
      <c r="HGM17" s="715"/>
      <c r="HGN17" s="715"/>
      <c r="HGO17" s="715"/>
      <c r="HGP17" s="715"/>
      <c r="HGQ17" s="715"/>
      <c r="HGR17" s="715"/>
      <c r="HGS17" s="715"/>
      <c r="HGT17" s="715"/>
      <c r="HGU17" s="715"/>
      <c r="HGV17" s="715"/>
      <c r="HGW17" s="715"/>
      <c r="HGX17" s="715"/>
      <c r="HGY17" s="715"/>
      <c r="HGZ17" s="715"/>
      <c r="HHA17" s="715"/>
      <c r="HHB17" s="715"/>
      <c r="HHC17" s="715"/>
      <c r="HHD17" s="715"/>
      <c r="HHE17" s="715"/>
      <c r="HHF17" s="715"/>
      <c r="HHG17" s="715"/>
      <c r="HHH17" s="715"/>
      <c r="HHI17" s="715"/>
      <c r="HHJ17" s="715"/>
      <c r="HHK17" s="715"/>
      <c r="HHL17" s="715"/>
      <c r="HHM17" s="715"/>
      <c r="HHN17" s="715"/>
      <c r="HHO17" s="715"/>
      <c r="HHP17" s="715"/>
      <c r="HHQ17" s="715"/>
      <c r="HHR17" s="715"/>
      <c r="HHS17" s="715"/>
      <c r="HHT17" s="715"/>
      <c r="HHU17" s="715"/>
      <c r="HHV17" s="715"/>
      <c r="HHW17" s="715"/>
      <c r="HHX17" s="715"/>
      <c r="HHY17" s="715"/>
      <c r="HHZ17" s="715"/>
      <c r="HIA17" s="715"/>
      <c r="HIB17" s="715"/>
      <c r="HIC17" s="715"/>
      <c r="HID17" s="715"/>
      <c r="HIE17" s="715"/>
      <c r="HIF17" s="715"/>
      <c r="HIG17" s="715"/>
      <c r="HIH17" s="715"/>
      <c r="HII17" s="715"/>
      <c r="HIJ17" s="715"/>
      <c r="HIK17" s="715"/>
      <c r="HIL17" s="715"/>
      <c r="HIM17" s="715"/>
      <c r="HIN17" s="715"/>
      <c r="HIO17" s="715"/>
      <c r="HIP17" s="715"/>
      <c r="HIQ17" s="715"/>
      <c r="HIR17" s="715"/>
      <c r="HIS17" s="715"/>
      <c r="HIT17" s="715"/>
      <c r="HIU17" s="715"/>
      <c r="HIV17" s="715"/>
      <c r="HIW17" s="715"/>
      <c r="HIX17" s="715"/>
      <c r="HIY17" s="715"/>
      <c r="HIZ17" s="715"/>
      <c r="HJA17" s="715"/>
      <c r="HJB17" s="715"/>
      <c r="HJC17" s="715"/>
      <c r="HJD17" s="715"/>
      <c r="HJE17" s="715"/>
      <c r="HJF17" s="715"/>
      <c r="HJG17" s="715"/>
      <c r="HJH17" s="715"/>
      <c r="HJI17" s="715"/>
      <c r="HJJ17" s="715"/>
      <c r="HJK17" s="715"/>
      <c r="HJL17" s="715"/>
      <c r="HJM17" s="715"/>
      <c r="HJN17" s="715"/>
      <c r="HJO17" s="715"/>
      <c r="HJP17" s="715"/>
      <c r="HJQ17" s="715"/>
      <c r="HJR17" s="715"/>
      <c r="HJS17" s="715"/>
      <c r="HJT17" s="715"/>
      <c r="HJU17" s="715"/>
      <c r="HJV17" s="715"/>
      <c r="HJW17" s="715"/>
      <c r="HJX17" s="715"/>
      <c r="HJY17" s="715"/>
      <c r="HJZ17" s="715"/>
      <c r="HKA17" s="715"/>
      <c r="HKB17" s="715"/>
      <c r="HKC17" s="715"/>
      <c r="HKD17" s="715"/>
      <c r="HKE17" s="715"/>
      <c r="HKF17" s="715"/>
      <c r="HKG17" s="715"/>
      <c r="HKH17" s="715"/>
      <c r="HKI17" s="715"/>
      <c r="HKJ17" s="715"/>
      <c r="HKK17" s="715"/>
      <c r="HKL17" s="715"/>
      <c r="HKM17" s="715"/>
      <c r="HKN17" s="715"/>
      <c r="HKO17" s="715"/>
      <c r="HKP17" s="715"/>
      <c r="HKQ17" s="715"/>
      <c r="HKR17" s="715"/>
      <c r="HKS17" s="715"/>
      <c r="HKT17" s="715"/>
      <c r="HKU17" s="715"/>
      <c r="HKV17" s="715"/>
      <c r="HKW17" s="715"/>
      <c r="HKX17" s="715"/>
      <c r="HKY17" s="715"/>
      <c r="HKZ17" s="715"/>
      <c r="HLA17" s="715"/>
      <c r="HLB17" s="715"/>
      <c r="HLC17" s="715"/>
      <c r="HLD17" s="715"/>
      <c r="HLE17" s="715"/>
      <c r="HLF17" s="715"/>
      <c r="HLG17" s="715"/>
      <c r="HLH17" s="715"/>
      <c r="HLI17" s="715"/>
      <c r="HLJ17" s="715"/>
      <c r="HLK17" s="715"/>
      <c r="HLL17" s="715"/>
      <c r="HLM17" s="715"/>
      <c r="HLN17" s="715"/>
      <c r="HLO17" s="715"/>
      <c r="HLP17" s="715"/>
      <c r="HLQ17" s="715"/>
      <c r="HLR17" s="715"/>
      <c r="HLS17" s="715"/>
      <c r="HLT17" s="715"/>
      <c r="HLU17" s="715"/>
      <c r="HLV17" s="715"/>
      <c r="HLW17" s="715"/>
      <c r="HLX17" s="715"/>
      <c r="HLY17" s="715"/>
      <c r="HLZ17" s="715"/>
      <c r="HMA17" s="715"/>
      <c r="HMB17" s="715"/>
      <c r="HMC17" s="715"/>
      <c r="HMD17" s="715"/>
      <c r="HME17" s="715"/>
      <c r="HMF17" s="715"/>
      <c r="HMG17" s="715"/>
      <c r="HMH17" s="715"/>
      <c r="HMI17" s="715"/>
      <c r="HMJ17" s="715"/>
      <c r="HMK17" s="715"/>
      <c r="HML17" s="715"/>
      <c r="HMM17" s="715"/>
      <c r="HMN17" s="715"/>
      <c r="HMO17" s="715"/>
      <c r="HMP17" s="715"/>
      <c r="HMQ17" s="715"/>
      <c r="HMR17" s="715"/>
      <c r="HMS17" s="715"/>
      <c r="HMT17" s="715"/>
      <c r="HMU17" s="715"/>
      <c r="HMV17" s="715"/>
      <c r="HMW17" s="715"/>
      <c r="HMX17" s="715"/>
      <c r="HMY17" s="715"/>
      <c r="HMZ17" s="715"/>
      <c r="HNA17" s="715"/>
      <c r="HNB17" s="715"/>
      <c r="HNC17" s="715"/>
      <c r="HND17" s="715"/>
      <c r="HNE17" s="715"/>
      <c r="HNF17" s="715"/>
      <c r="HNG17" s="715"/>
      <c r="HNH17" s="715"/>
      <c r="HNI17" s="715"/>
      <c r="HNJ17" s="715"/>
      <c r="HNK17" s="715"/>
      <c r="HNL17" s="715"/>
      <c r="HNM17" s="715"/>
      <c r="HNN17" s="715"/>
      <c r="HNO17" s="715"/>
      <c r="HNP17" s="715"/>
      <c r="HNQ17" s="715"/>
      <c r="HNR17" s="715"/>
      <c r="HNS17" s="715"/>
      <c r="HNT17" s="715"/>
      <c r="HNU17" s="715"/>
      <c r="HNV17" s="715"/>
      <c r="HNW17" s="715"/>
      <c r="HNX17" s="715"/>
      <c r="HNY17" s="715"/>
      <c r="HNZ17" s="715"/>
      <c r="HOA17" s="715"/>
      <c r="HOB17" s="715"/>
      <c r="HOC17" s="715"/>
      <c r="HOD17" s="715"/>
      <c r="HOE17" s="715"/>
      <c r="HOF17" s="715"/>
      <c r="HOG17" s="715"/>
      <c r="HOH17" s="715"/>
      <c r="HOI17" s="715"/>
      <c r="HOJ17" s="715"/>
      <c r="HOK17" s="715"/>
      <c r="HOL17" s="715"/>
      <c r="HOM17" s="715"/>
      <c r="HON17" s="715"/>
      <c r="HOO17" s="715"/>
      <c r="HOP17" s="715"/>
      <c r="HOQ17" s="715"/>
      <c r="HOR17" s="715"/>
      <c r="HOS17" s="715"/>
      <c r="HOT17" s="715"/>
      <c r="HOU17" s="715"/>
      <c r="HOV17" s="715"/>
      <c r="HOW17" s="715"/>
      <c r="HOX17" s="715"/>
      <c r="HOY17" s="715"/>
      <c r="HOZ17" s="715"/>
      <c r="HPA17" s="715"/>
      <c r="HPB17" s="715"/>
      <c r="HPC17" s="715"/>
      <c r="HPD17" s="715"/>
      <c r="HPE17" s="715"/>
      <c r="HPF17" s="715"/>
      <c r="HPG17" s="715"/>
      <c r="HPH17" s="715"/>
      <c r="HPI17" s="715"/>
      <c r="HPJ17" s="715"/>
      <c r="HPK17" s="715"/>
      <c r="HPL17" s="715"/>
      <c r="HPM17" s="715"/>
      <c r="HPN17" s="715"/>
      <c r="HPO17" s="715"/>
      <c r="HPP17" s="715"/>
      <c r="HPQ17" s="715"/>
      <c r="HPR17" s="715"/>
      <c r="HPS17" s="715"/>
      <c r="HPT17" s="715"/>
      <c r="HPU17" s="715"/>
      <c r="HPV17" s="715"/>
      <c r="HPW17" s="715"/>
      <c r="HPX17" s="715"/>
      <c r="HPY17" s="715"/>
      <c r="HPZ17" s="715"/>
      <c r="HQA17" s="715"/>
      <c r="HQB17" s="715"/>
      <c r="HQC17" s="715"/>
      <c r="HQD17" s="715"/>
      <c r="HQE17" s="715"/>
      <c r="HQF17" s="715"/>
      <c r="HQG17" s="715"/>
      <c r="HQH17" s="715"/>
      <c r="HQI17" s="715"/>
      <c r="HQJ17" s="715"/>
      <c r="HQK17" s="715"/>
      <c r="HQL17" s="715"/>
      <c r="HQM17" s="715"/>
      <c r="HQN17" s="715"/>
      <c r="HQO17" s="715"/>
      <c r="HQP17" s="715"/>
      <c r="HQQ17" s="715"/>
      <c r="HQR17" s="715"/>
      <c r="HQS17" s="715"/>
      <c r="HQT17" s="715"/>
      <c r="HQU17" s="715"/>
      <c r="HQV17" s="715"/>
      <c r="HQW17" s="715"/>
      <c r="HQX17" s="715"/>
      <c r="HQY17" s="715"/>
      <c r="HQZ17" s="715"/>
      <c r="HRA17" s="715"/>
      <c r="HRB17" s="715"/>
      <c r="HRC17" s="715"/>
      <c r="HRD17" s="715"/>
      <c r="HRE17" s="715"/>
      <c r="HRF17" s="715"/>
      <c r="HRG17" s="715"/>
      <c r="HRH17" s="715"/>
      <c r="HRI17" s="715"/>
      <c r="HRJ17" s="715"/>
      <c r="HRK17" s="715"/>
      <c r="HRL17" s="715"/>
      <c r="HRM17" s="715"/>
      <c r="HRN17" s="715"/>
      <c r="HRO17" s="715"/>
      <c r="HRP17" s="715"/>
      <c r="HRQ17" s="715"/>
      <c r="HRR17" s="715"/>
      <c r="HRS17" s="715"/>
      <c r="HRT17" s="715"/>
      <c r="HRU17" s="715"/>
      <c r="HRV17" s="715"/>
      <c r="HRW17" s="715"/>
      <c r="HRX17" s="715"/>
      <c r="HRY17" s="715"/>
      <c r="HRZ17" s="715"/>
      <c r="HSA17" s="715"/>
      <c r="HSB17" s="715"/>
      <c r="HSC17" s="715"/>
      <c r="HSD17" s="715"/>
      <c r="HSE17" s="715"/>
      <c r="HSF17" s="715"/>
      <c r="HSG17" s="715"/>
      <c r="HSH17" s="715"/>
      <c r="HSI17" s="715"/>
      <c r="HSJ17" s="715"/>
      <c r="HSK17" s="715"/>
      <c r="HSL17" s="715"/>
      <c r="HSM17" s="715"/>
      <c r="HSN17" s="715"/>
      <c r="HSO17" s="715"/>
      <c r="HSP17" s="715"/>
      <c r="HSQ17" s="715"/>
      <c r="HSR17" s="715"/>
      <c r="HSS17" s="715"/>
      <c r="HST17" s="715"/>
      <c r="HSU17" s="715"/>
      <c r="HSV17" s="715"/>
      <c r="HSW17" s="715"/>
      <c r="HSX17" s="715"/>
      <c r="HSY17" s="715"/>
      <c r="HSZ17" s="715"/>
      <c r="HTA17" s="715"/>
      <c r="HTB17" s="715"/>
      <c r="HTC17" s="715"/>
      <c r="HTD17" s="715"/>
      <c r="HTE17" s="715"/>
      <c r="HTF17" s="715"/>
      <c r="HTG17" s="715"/>
      <c r="HTH17" s="715"/>
      <c r="HTI17" s="715"/>
      <c r="HTJ17" s="715"/>
      <c r="HTK17" s="715"/>
      <c r="HTL17" s="715"/>
      <c r="HTM17" s="715"/>
      <c r="HTN17" s="715"/>
      <c r="HTO17" s="715"/>
      <c r="HTP17" s="715"/>
      <c r="HTQ17" s="715"/>
      <c r="HTR17" s="715"/>
      <c r="HTS17" s="715"/>
      <c r="HTT17" s="715"/>
      <c r="HTU17" s="715"/>
      <c r="HTV17" s="715"/>
      <c r="HTW17" s="715"/>
      <c r="HTX17" s="715"/>
      <c r="HTY17" s="715"/>
      <c r="HTZ17" s="715"/>
      <c r="HUA17" s="715"/>
      <c r="HUB17" s="715"/>
      <c r="HUC17" s="715"/>
      <c r="HUD17" s="715"/>
      <c r="HUE17" s="715"/>
      <c r="HUF17" s="715"/>
      <c r="HUG17" s="715"/>
      <c r="HUH17" s="715"/>
      <c r="HUI17" s="715"/>
      <c r="HUJ17" s="715"/>
      <c r="HUK17" s="715"/>
      <c r="HUL17" s="715"/>
      <c r="HUM17" s="715"/>
      <c r="HUN17" s="715"/>
      <c r="HUO17" s="715"/>
      <c r="HUP17" s="715"/>
      <c r="HUQ17" s="715"/>
      <c r="HUR17" s="715"/>
      <c r="HUS17" s="715"/>
      <c r="HUT17" s="715"/>
      <c r="HUU17" s="715"/>
      <c r="HUV17" s="715"/>
      <c r="HUW17" s="715"/>
      <c r="HUX17" s="715"/>
      <c r="HUY17" s="715"/>
      <c r="HUZ17" s="715"/>
      <c r="HVA17" s="715"/>
      <c r="HVB17" s="715"/>
      <c r="HVC17" s="715"/>
      <c r="HVD17" s="715"/>
      <c r="HVE17" s="715"/>
      <c r="HVF17" s="715"/>
      <c r="HVG17" s="715"/>
      <c r="HVH17" s="715"/>
      <c r="HVI17" s="715"/>
      <c r="HVJ17" s="715"/>
      <c r="HVK17" s="715"/>
      <c r="HVL17" s="715"/>
      <c r="HVM17" s="715"/>
      <c r="HVN17" s="715"/>
      <c r="HVO17" s="715"/>
      <c r="HVP17" s="715"/>
      <c r="HVQ17" s="715"/>
      <c r="HVR17" s="715"/>
      <c r="HVS17" s="715"/>
      <c r="HVT17" s="715"/>
      <c r="HVU17" s="715"/>
      <c r="HVV17" s="715"/>
      <c r="HVW17" s="715"/>
      <c r="HVX17" s="715"/>
      <c r="HVY17" s="715"/>
      <c r="HVZ17" s="715"/>
      <c r="HWA17" s="715"/>
      <c r="HWB17" s="715"/>
      <c r="HWC17" s="715"/>
      <c r="HWD17" s="715"/>
      <c r="HWE17" s="715"/>
      <c r="HWF17" s="715"/>
      <c r="HWG17" s="715"/>
      <c r="HWH17" s="715"/>
      <c r="HWI17" s="715"/>
      <c r="HWJ17" s="715"/>
      <c r="HWK17" s="715"/>
      <c r="HWL17" s="715"/>
      <c r="HWM17" s="715"/>
      <c r="HWN17" s="715"/>
      <c r="HWO17" s="715"/>
      <c r="HWP17" s="715"/>
      <c r="HWQ17" s="715"/>
      <c r="HWR17" s="715"/>
      <c r="HWS17" s="715"/>
      <c r="HWT17" s="715"/>
      <c r="HWU17" s="715"/>
      <c r="HWV17" s="715"/>
      <c r="HWW17" s="715"/>
      <c r="HWX17" s="715"/>
      <c r="HWY17" s="715"/>
      <c r="HWZ17" s="715"/>
      <c r="HXA17" s="715"/>
      <c r="HXB17" s="715"/>
      <c r="HXC17" s="715"/>
      <c r="HXD17" s="715"/>
      <c r="HXE17" s="715"/>
      <c r="HXF17" s="715"/>
      <c r="HXG17" s="715"/>
      <c r="HXH17" s="715"/>
      <c r="HXI17" s="715"/>
      <c r="HXJ17" s="715"/>
      <c r="HXK17" s="715"/>
      <c r="HXL17" s="715"/>
      <c r="HXM17" s="715"/>
      <c r="HXN17" s="715"/>
      <c r="HXO17" s="715"/>
      <c r="HXP17" s="715"/>
      <c r="HXQ17" s="715"/>
      <c r="HXR17" s="715"/>
      <c r="HXS17" s="715"/>
      <c r="HXT17" s="715"/>
      <c r="HXU17" s="715"/>
      <c r="HXV17" s="715"/>
      <c r="HXW17" s="715"/>
      <c r="HXX17" s="715"/>
      <c r="HXY17" s="715"/>
      <c r="HXZ17" s="715"/>
      <c r="HYA17" s="715"/>
      <c r="HYB17" s="715"/>
      <c r="HYC17" s="715"/>
      <c r="HYD17" s="715"/>
      <c r="HYE17" s="715"/>
      <c r="HYF17" s="715"/>
      <c r="HYG17" s="715"/>
      <c r="HYH17" s="715"/>
      <c r="HYI17" s="715"/>
      <c r="HYJ17" s="715"/>
      <c r="HYK17" s="715"/>
      <c r="HYL17" s="715"/>
      <c r="HYM17" s="715"/>
      <c r="HYN17" s="715"/>
      <c r="HYO17" s="715"/>
      <c r="HYP17" s="715"/>
      <c r="HYQ17" s="715"/>
      <c r="HYR17" s="715"/>
      <c r="HYS17" s="715"/>
      <c r="HYT17" s="715"/>
      <c r="HYU17" s="715"/>
      <c r="HYV17" s="715"/>
      <c r="HYW17" s="715"/>
      <c r="HYX17" s="715"/>
      <c r="HYY17" s="715"/>
      <c r="HYZ17" s="715"/>
      <c r="HZA17" s="715"/>
      <c r="HZB17" s="715"/>
      <c r="HZC17" s="715"/>
      <c r="HZD17" s="715"/>
      <c r="HZE17" s="715"/>
      <c r="HZF17" s="715"/>
      <c r="HZG17" s="715"/>
      <c r="HZH17" s="715"/>
      <c r="HZI17" s="715"/>
      <c r="HZJ17" s="715"/>
      <c r="HZK17" s="715"/>
      <c r="HZL17" s="715"/>
      <c r="HZM17" s="715"/>
      <c r="HZN17" s="715"/>
      <c r="HZO17" s="715"/>
      <c r="HZP17" s="715"/>
      <c r="HZQ17" s="715"/>
      <c r="HZR17" s="715"/>
      <c r="HZS17" s="715"/>
      <c r="HZT17" s="715"/>
      <c r="HZU17" s="715"/>
      <c r="HZV17" s="715"/>
      <c r="HZW17" s="715"/>
      <c r="HZX17" s="715"/>
      <c r="HZY17" s="715"/>
      <c r="HZZ17" s="715"/>
      <c r="IAA17" s="715"/>
      <c r="IAB17" s="715"/>
      <c r="IAC17" s="715"/>
      <c r="IAD17" s="715"/>
      <c r="IAE17" s="715"/>
      <c r="IAF17" s="715"/>
      <c r="IAG17" s="715"/>
      <c r="IAH17" s="715"/>
      <c r="IAI17" s="715"/>
      <c r="IAJ17" s="715"/>
      <c r="IAK17" s="715"/>
      <c r="IAL17" s="715"/>
      <c r="IAM17" s="715"/>
      <c r="IAN17" s="715"/>
      <c r="IAO17" s="715"/>
      <c r="IAP17" s="715"/>
      <c r="IAQ17" s="715"/>
      <c r="IAR17" s="715"/>
      <c r="IAS17" s="715"/>
      <c r="IAT17" s="715"/>
      <c r="IAU17" s="715"/>
      <c r="IAV17" s="715"/>
      <c r="IAW17" s="715"/>
      <c r="IAX17" s="715"/>
      <c r="IAY17" s="715"/>
      <c r="IAZ17" s="715"/>
      <c r="IBA17" s="715"/>
      <c r="IBB17" s="715"/>
      <c r="IBC17" s="715"/>
      <c r="IBD17" s="715"/>
      <c r="IBE17" s="715"/>
      <c r="IBF17" s="715"/>
      <c r="IBG17" s="715"/>
      <c r="IBH17" s="715"/>
      <c r="IBI17" s="715"/>
      <c r="IBJ17" s="715"/>
      <c r="IBK17" s="715"/>
      <c r="IBL17" s="715"/>
      <c r="IBM17" s="715"/>
      <c r="IBN17" s="715"/>
      <c r="IBO17" s="715"/>
      <c r="IBP17" s="715"/>
      <c r="IBQ17" s="715"/>
      <c r="IBR17" s="715"/>
      <c r="IBS17" s="715"/>
      <c r="IBT17" s="715"/>
      <c r="IBU17" s="715"/>
      <c r="IBV17" s="715"/>
      <c r="IBW17" s="715"/>
      <c r="IBX17" s="715"/>
      <c r="IBY17" s="715"/>
      <c r="IBZ17" s="715"/>
      <c r="ICA17" s="715"/>
      <c r="ICB17" s="715"/>
      <c r="ICC17" s="715"/>
      <c r="ICD17" s="715"/>
      <c r="ICE17" s="715"/>
      <c r="ICF17" s="715"/>
      <c r="ICG17" s="715"/>
      <c r="ICH17" s="715"/>
      <c r="ICI17" s="715"/>
      <c r="ICJ17" s="715"/>
      <c r="ICK17" s="715"/>
      <c r="ICL17" s="715"/>
      <c r="ICM17" s="715"/>
      <c r="ICN17" s="715"/>
      <c r="ICO17" s="715"/>
      <c r="ICP17" s="715"/>
      <c r="ICQ17" s="715"/>
      <c r="ICR17" s="715"/>
      <c r="ICS17" s="715"/>
      <c r="ICT17" s="715"/>
      <c r="ICU17" s="715"/>
      <c r="ICV17" s="715"/>
      <c r="ICW17" s="715"/>
      <c r="ICX17" s="715"/>
      <c r="ICY17" s="715"/>
      <c r="ICZ17" s="715"/>
      <c r="IDA17" s="715"/>
      <c r="IDB17" s="715"/>
      <c r="IDC17" s="715"/>
      <c r="IDD17" s="715"/>
      <c r="IDE17" s="715"/>
      <c r="IDF17" s="715"/>
      <c r="IDG17" s="715"/>
      <c r="IDH17" s="715"/>
      <c r="IDI17" s="715"/>
      <c r="IDJ17" s="715"/>
      <c r="IDK17" s="715"/>
      <c r="IDL17" s="715"/>
      <c r="IDM17" s="715"/>
      <c r="IDN17" s="715"/>
      <c r="IDO17" s="715"/>
      <c r="IDP17" s="715"/>
      <c r="IDQ17" s="715"/>
      <c r="IDR17" s="715"/>
      <c r="IDS17" s="715"/>
      <c r="IDT17" s="715"/>
      <c r="IDU17" s="715"/>
      <c r="IDV17" s="715"/>
      <c r="IDW17" s="715"/>
      <c r="IDX17" s="715"/>
      <c r="IDY17" s="715"/>
      <c r="IDZ17" s="715"/>
      <c r="IEA17" s="715"/>
      <c r="IEB17" s="715"/>
      <c r="IEC17" s="715"/>
      <c r="IED17" s="715"/>
      <c r="IEE17" s="715"/>
      <c r="IEF17" s="715"/>
      <c r="IEG17" s="715"/>
      <c r="IEH17" s="715"/>
      <c r="IEI17" s="715"/>
      <c r="IEJ17" s="715"/>
      <c r="IEK17" s="715"/>
      <c r="IEL17" s="715"/>
      <c r="IEM17" s="715"/>
      <c r="IEN17" s="715"/>
      <c r="IEO17" s="715"/>
      <c r="IEP17" s="715"/>
      <c r="IEQ17" s="715"/>
      <c r="IER17" s="715"/>
      <c r="IES17" s="715"/>
      <c r="IET17" s="715"/>
      <c r="IEU17" s="715"/>
      <c r="IEV17" s="715"/>
      <c r="IEW17" s="715"/>
      <c r="IEX17" s="715"/>
      <c r="IEY17" s="715"/>
      <c r="IEZ17" s="715"/>
      <c r="IFA17" s="715"/>
      <c r="IFB17" s="715"/>
      <c r="IFC17" s="715"/>
      <c r="IFD17" s="715"/>
      <c r="IFE17" s="715"/>
      <c r="IFF17" s="715"/>
      <c r="IFG17" s="715"/>
      <c r="IFH17" s="715"/>
      <c r="IFI17" s="715"/>
      <c r="IFJ17" s="715"/>
      <c r="IFK17" s="715"/>
      <c r="IFL17" s="715"/>
      <c r="IFM17" s="715"/>
      <c r="IFN17" s="715"/>
      <c r="IFO17" s="715"/>
      <c r="IFP17" s="715"/>
      <c r="IFQ17" s="715"/>
      <c r="IFR17" s="715"/>
      <c r="IFS17" s="715"/>
      <c r="IFT17" s="715"/>
      <c r="IFU17" s="715"/>
      <c r="IFV17" s="715"/>
      <c r="IFW17" s="715"/>
      <c r="IFX17" s="715"/>
      <c r="IFY17" s="715"/>
      <c r="IFZ17" s="715"/>
      <c r="IGA17" s="715"/>
      <c r="IGB17" s="715"/>
      <c r="IGC17" s="715"/>
      <c r="IGD17" s="715"/>
      <c r="IGE17" s="715"/>
      <c r="IGF17" s="715"/>
      <c r="IGG17" s="715"/>
      <c r="IGH17" s="715"/>
      <c r="IGI17" s="715"/>
      <c r="IGJ17" s="715"/>
      <c r="IGK17" s="715"/>
      <c r="IGL17" s="715"/>
      <c r="IGM17" s="715"/>
      <c r="IGN17" s="715"/>
      <c r="IGO17" s="715"/>
      <c r="IGP17" s="715"/>
      <c r="IGQ17" s="715"/>
      <c r="IGR17" s="715"/>
      <c r="IGS17" s="715"/>
      <c r="IGT17" s="715"/>
      <c r="IGU17" s="715"/>
      <c r="IGV17" s="715"/>
      <c r="IGW17" s="715"/>
      <c r="IGX17" s="715"/>
      <c r="IGY17" s="715"/>
      <c r="IGZ17" s="715"/>
      <c r="IHA17" s="715"/>
      <c r="IHB17" s="715"/>
      <c r="IHC17" s="715"/>
      <c r="IHD17" s="715"/>
      <c r="IHE17" s="715"/>
      <c r="IHF17" s="715"/>
      <c r="IHG17" s="715"/>
      <c r="IHH17" s="715"/>
      <c r="IHI17" s="715"/>
      <c r="IHJ17" s="715"/>
      <c r="IHK17" s="715"/>
      <c r="IHL17" s="715"/>
      <c r="IHM17" s="715"/>
      <c r="IHN17" s="715"/>
      <c r="IHO17" s="715"/>
      <c r="IHP17" s="715"/>
      <c r="IHQ17" s="715"/>
      <c r="IHR17" s="715"/>
      <c r="IHS17" s="715"/>
      <c r="IHT17" s="715"/>
      <c r="IHU17" s="715"/>
      <c r="IHV17" s="715"/>
      <c r="IHW17" s="715"/>
      <c r="IHX17" s="715"/>
      <c r="IHY17" s="715"/>
      <c r="IHZ17" s="715"/>
      <c r="IIA17" s="715"/>
      <c r="IIB17" s="715"/>
      <c r="IIC17" s="715"/>
      <c r="IID17" s="715"/>
      <c r="IIE17" s="715"/>
      <c r="IIF17" s="715"/>
      <c r="IIG17" s="715"/>
      <c r="IIH17" s="715"/>
      <c r="III17" s="715"/>
      <c r="IIJ17" s="715"/>
      <c r="IIK17" s="715"/>
      <c r="IIL17" s="715"/>
      <c r="IIM17" s="715"/>
      <c r="IIN17" s="715"/>
      <c r="IIO17" s="715"/>
      <c r="IIP17" s="715"/>
      <c r="IIQ17" s="715"/>
      <c r="IIR17" s="715"/>
      <c r="IIS17" s="715"/>
      <c r="IIT17" s="715"/>
      <c r="IIU17" s="715"/>
      <c r="IIV17" s="715"/>
      <c r="IIW17" s="715"/>
      <c r="IIX17" s="715"/>
      <c r="IIY17" s="715"/>
      <c r="IIZ17" s="715"/>
      <c r="IJA17" s="715"/>
      <c r="IJB17" s="715"/>
      <c r="IJC17" s="715"/>
      <c r="IJD17" s="715"/>
      <c r="IJE17" s="715"/>
      <c r="IJF17" s="715"/>
      <c r="IJG17" s="715"/>
      <c r="IJH17" s="715"/>
      <c r="IJI17" s="715"/>
      <c r="IJJ17" s="715"/>
      <c r="IJK17" s="715"/>
      <c r="IJL17" s="715"/>
      <c r="IJM17" s="715"/>
      <c r="IJN17" s="715"/>
      <c r="IJO17" s="715"/>
      <c r="IJP17" s="715"/>
      <c r="IJQ17" s="715"/>
      <c r="IJR17" s="715"/>
      <c r="IJS17" s="715"/>
      <c r="IJT17" s="715"/>
      <c r="IJU17" s="715"/>
      <c r="IJV17" s="715"/>
      <c r="IJW17" s="715"/>
      <c r="IJX17" s="715"/>
      <c r="IJY17" s="715"/>
      <c r="IJZ17" s="715"/>
      <c r="IKA17" s="715"/>
      <c r="IKB17" s="715"/>
      <c r="IKC17" s="715"/>
      <c r="IKD17" s="715"/>
      <c r="IKE17" s="715"/>
      <c r="IKF17" s="715"/>
      <c r="IKG17" s="715"/>
      <c r="IKH17" s="715"/>
      <c r="IKI17" s="715"/>
      <c r="IKJ17" s="715"/>
      <c r="IKK17" s="715"/>
      <c r="IKL17" s="715"/>
      <c r="IKM17" s="715"/>
      <c r="IKN17" s="715"/>
      <c r="IKO17" s="715"/>
      <c r="IKP17" s="715"/>
      <c r="IKQ17" s="715"/>
      <c r="IKR17" s="715"/>
      <c r="IKS17" s="715"/>
      <c r="IKT17" s="715"/>
      <c r="IKU17" s="715"/>
      <c r="IKV17" s="715"/>
      <c r="IKW17" s="715"/>
      <c r="IKX17" s="715"/>
      <c r="IKY17" s="715"/>
      <c r="IKZ17" s="715"/>
      <c r="ILA17" s="715"/>
      <c r="ILB17" s="715"/>
      <c r="ILC17" s="715"/>
      <c r="ILD17" s="715"/>
      <c r="ILE17" s="715"/>
      <c r="ILF17" s="715"/>
      <c r="ILG17" s="715"/>
      <c r="ILH17" s="715"/>
      <c r="ILI17" s="715"/>
      <c r="ILJ17" s="715"/>
      <c r="ILK17" s="715"/>
      <c r="ILL17" s="715"/>
      <c r="ILM17" s="715"/>
      <c r="ILN17" s="715"/>
      <c r="ILO17" s="715"/>
      <c r="ILP17" s="715"/>
      <c r="ILQ17" s="715"/>
      <c r="ILR17" s="715"/>
      <c r="ILS17" s="715"/>
      <c r="ILT17" s="715"/>
      <c r="ILU17" s="715"/>
      <c r="ILV17" s="715"/>
      <c r="ILW17" s="715"/>
      <c r="ILX17" s="715"/>
      <c r="ILY17" s="715"/>
      <c r="ILZ17" s="715"/>
      <c r="IMA17" s="715"/>
      <c r="IMB17" s="715"/>
      <c r="IMC17" s="715"/>
      <c r="IMD17" s="715"/>
      <c r="IME17" s="715"/>
      <c r="IMF17" s="715"/>
      <c r="IMG17" s="715"/>
      <c r="IMH17" s="715"/>
      <c r="IMI17" s="715"/>
      <c r="IMJ17" s="715"/>
      <c r="IMK17" s="715"/>
      <c r="IML17" s="715"/>
      <c r="IMM17" s="715"/>
      <c r="IMN17" s="715"/>
      <c r="IMO17" s="715"/>
      <c r="IMP17" s="715"/>
      <c r="IMQ17" s="715"/>
      <c r="IMR17" s="715"/>
      <c r="IMS17" s="715"/>
      <c r="IMT17" s="715"/>
      <c r="IMU17" s="715"/>
      <c r="IMV17" s="715"/>
      <c r="IMW17" s="715"/>
      <c r="IMX17" s="715"/>
      <c r="IMY17" s="715"/>
      <c r="IMZ17" s="715"/>
      <c r="INA17" s="715"/>
      <c r="INB17" s="715"/>
      <c r="INC17" s="715"/>
      <c r="IND17" s="715"/>
      <c r="INE17" s="715"/>
      <c r="INF17" s="715"/>
      <c r="ING17" s="715"/>
      <c r="INH17" s="715"/>
      <c r="INI17" s="715"/>
      <c r="INJ17" s="715"/>
      <c r="INK17" s="715"/>
      <c r="INL17" s="715"/>
      <c r="INM17" s="715"/>
      <c r="INN17" s="715"/>
      <c r="INO17" s="715"/>
      <c r="INP17" s="715"/>
      <c r="INQ17" s="715"/>
      <c r="INR17" s="715"/>
      <c r="INS17" s="715"/>
      <c r="INT17" s="715"/>
      <c r="INU17" s="715"/>
      <c r="INV17" s="715"/>
      <c r="INW17" s="715"/>
      <c r="INX17" s="715"/>
      <c r="INY17" s="715"/>
      <c r="INZ17" s="715"/>
      <c r="IOA17" s="715"/>
      <c r="IOB17" s="715"/>
      <c r="IOC17" s="715"/>
      <c r="IOD17" s="715"/>
      <c r="IOE17" s="715"/>
      <c r="IOF17" s="715"/>
      <c r="IOG17" s="715"/>
      <c r="IOH17" s="715"/>
      <c r="IOI17" s="715"/>
      <c r="IOJ17" s="715"/>
      <c r="IOK17" s="715"/>
      <c r="IOL17" s="715"/>
      <c r="IOM17" s="715"/>
      <c r="ION17" s="715"/>
      <c r="IOO17" s="715"/>
      <c r="IOP17" s="715"/>
      <c r="IOQ17" s="715"/>
      <c r="IOR17" s="715"/>
      <c r="IOS17" s="715"/>
      <c r="IOT17" s="715"/>
      <c r="IOU17" s="715"/>
      <c r="IOV17" s="715"/>
      <c r="IOW17" s="715"/>
      <c r="IOX17" s="715"/>
      <c r="IOY17" s="715"/>
      <c r="IOZ17" s="715"/>
      <c r="IPA17" s="715"/>
      <c r="IPB17" s="715"/>
      <c r="IPC17" s="715"/>
      <c r="IPD17" s="715"/>
      <c r="IPE17" s="715"/>
      <c r="IPF17" s="715"/>
      <c r="IPG17" s="715"/>
      <c r="IPH17" s="715"/>
      <c r="IPI17" s="715"/>
      <c r="IPJ17" s="715"/>
      <c r="IPK17" s="715"/>
      <c r="IPL17" s="715"/>
      <c r="IPM17" s="715"/>
      <c r="IPN17" s="715"/>
      <c r="IPO17" s="715"/>
      <c r="IPP17" s="715"/>
      <c r="IPQ17" s="715"/>
      <c r="IPR17" s="715"/>
      <c r="IPS17" s="715"/>
      <c r="IPT17" s="715"/>
      <c r="IPU17" s="715"/>
      <c r="IPV17" s="715"/>
      <c r="IPW17" s="715"/>
      <c r="IPX17" s="715"/>
      <c r="IPY17" s="715"/>
      <c r="IPZ17" s="715"/>
      <c r="IQA17" s="715"/>
      <c r="IQB17" s="715"/>
      <c r="IQC17" s="715"/>
      <c r="IQD17" s="715"/>
      <c r="IQE17" s="715"/>
      <c r="IQF17" s="715"/>
      <c r="IQG17" s="715"/>
      <c r="IQH17" s="715"/>
      <c r="IQI17" s="715"/>
      <c r="IQJ17" s="715"/>
      <c r="IQK17" s="715"/>
      <c r="IQL17" s="715"/>
      <c r="IQM17" s="715"/>
      <c r="IQN17" s="715"/>
      <c r="IQO17" s="715"/>
      <c r="IQP17" s="715"/>
      <c r="IQQ17" s="715"/>
      <c r="IQR17" s="715"/>
      <c r="IQS17" s="715"/>
      <c r="IQT17" s="715"/>
      <c r="IQU17" s="715"/>
      <c r="IQV17" s="715"/>
      <c r="IQW17" s="715"/>
      <c r="IQX17" s="715"/>
      <c r="IQY17" s="715"/>
      <c r="IQZ17" s="715"/>
      <c r="IRA17" s="715"/>
      <c r="IRB17" s="715"/>
      <c r="IRC17" s="715"/>
      <c r="IRD17" s="715"/>
      <c r="IRE17" s="715"/>
      <c r="IRF17" s="715"/>
      <c r="IRG17" s="715"/>
      <c r="IRH17" s="715"/>
      <c r="IRI17" s="715"/>
      <c r="IRJ17" s="715"/>
      <c r="IRK17" s="715"/>
      <c r="IRL17" s="715"/>
      <c r="IRM17" s="715"/>
      <c r="IRN17" s="715"/>
      <c r="IRO17" s="715"/>
      <c r="IRP17" s="715"/>
      <c r="IRQ17" s="715"/>
      <c r="IRR17" s="715"/>
      <c r="IRS17" s="715"/>
      <c r="IRT17" s="715"/>
      <c r="IRU17" s="715"/>
      <c r="IRV17" s="715"/>
      <c r="IRW17" s="715"/>
      <c r="IRX17" s="715"/>
      <c r="IRY17" s="715"/>
      <c r="IRZ17" s="715"/>
      <c r="ISA17" s="715"/>
      <c r="ISB17" s="715"/>
      <c r="ISC17" s="715"/>
      <c r="ISD17" s="715"/>
      <c r="ISE17" s="715"/>
      <c r="ISF17" s="715"/>
      <c r="ISG17" s="715"/>
      <c r="ISH17" s="715"/>
      <c r="ISI17" s="715"/>
      <c r="ISJ17" s="715"/>
      <c r="ISK17" s="715"/>
      <c r="ISL17" s="715"/>
      <c r="ISM17" s="715"/>
      <c r="ISN17" s="715"/>
      <c r="ISO17" s="715"/>
      <c r="ISP17" s="715"/>
      <c r="ISQ17" s="715"/>
      <c r="ISR17" s="715"/>
      <c r="ISS17" s="715"/>
      <c r="IST17" s="715"/>
      <c r="ISU17" s="715"/>
      <c r="ISV17" s="715"/>
      <c r="ISW17" s="715"/>
      <c r="ISX17" s="715"/>
      <c r="ISY17" s="715"/>
      <c r="ISZ17" s="715"/>
      <c r="ITA17" s="715"/>
      <c r="ITB17" s="715"/>
      <c r="ITC17" s="715"/>
      <c r="ITD17" s="715"/>
      <c r="ITE17" s="715"/>
      <c r="ITF17" s="715"/>
      <c r="ITG17" s="715"/>
      <c r="ITH17" s="715"/>
      <c r="ITI17" s="715"/>
      <c r="ITJ17" s="715"/>
      <c r="ITK17" s="715"/>
      <c r="ITL17" s="715"/>
      <c r="ITM17" s="715"/>
      <c r="ITN17" s="715"/>
      <c r="ITO17" s="715"/>
      <c r="ITP17" s="715"/>
      <c r="ITQ17" s="715"/>
      <c r="ITR17" s="715"/>
      <c r="ITS17" s="715"/>
      <c r="ITT17" s="715"/>
      <c r="ITU17" s="715"/>
      <c r="ITV17" s="715"/>
      <c r="ITW17" s="715"/>
      <c r="ITX17" s="715"/>
      <c r="ITY17" s="715"/>
      <c r="ITZ17" s="715"/>
      <c r="IUA17" s="715"/>
      <c r="IUB17" s="715"/>
      <c r="IUC17" s="715"/>
      <c r="IUD17" s="715"/>
      <c r="IUE17" s="715"/>
      <c r="IUF17" s="715"/>
      <c r="IUG17" s="715"/>
      <c r="IUH17" s="715"/>
      <c r="IUI17" s="715"/>
      <c r="IUJ17" s="715"/>
      <c r="IUK17" s="715"/>
      <c r="IUL17" s="715"/>
      <c r="IUM17" s="715"/>
      <c r="IUN17" s="715"/>
      <c r="IUO17" s="715"/>
      <c r="IUP17" s="715"/>
      <c r="IUQ17" s="715"/>
      <c r="IUR17" s="715"/>
      <c r="IUS17" s="715"/>
      <c r="IUT17" s="715"/>
      <c r="IUU17" s="715"/>
      <c r="IUV17" s="715"/>
      <c r="IUW17" s="715"/>
      <c r="IUX17" s="715"/>
      <c r="IUY17" s="715"/>
      <c r="IUZ17" s="715"/>
      <c r="IVA17" s="715"/>
      <c r="IVB17" s="715"/>
      <c r="IVC17" s="715"/>
      <c r="IVD17" s="715"/>
      <c r="IVE17" s="715"/>
      <c r="IVF17" s="715"/>
      <c r="IVG17" s="715"/>
      <c r="IVH17" s="715"/>
      <c r="IVI17" s="715"/>
      <c r="IVJ17" s="715"/>
      <c r="IVK17" s="715"/>
      <c r="IVL17" s="715"/>
      <c r="IVM17" s="715"/>
      <c r="IVN17" s="715"/>
      <c r="IVO17" s="715"/>
      <c r="IVP17" s="715"/>
      <c r="IVQ17" s="715"/>
      <c r="IVR17" s="715"/>
      <c r="IVS17" s="715"/>
      <c r="IVT17" s="715"/>
      <c r="IVU17" s="715"/>
      <c r="IVV17" s="715"/>
      <c r="IVW17" s="715"/>
      <c r="IVX17" s="715"/>
      <c r="IVY17" s="715"/>
      <c r="IVZ17" s="715"/>
      <c r="IWA17" s="715"/>
      <c r="IWB17" s="715"/>
      <c r="IWC17" s="715"/>
      <c r="IWD17" s="715"/>
      <c r="IWE17" s="715"/>
      <c r="IWF17" s="715"/>
      <c r="IWG17" s="715"/>
      <c r="IWH17" s="715"/>
      <c r="IWI17" s="715"/>
      <c r="IWJ17" s="715"/>
      <c r="IWK17" s="715"/>
      <c r="IWL17" s="715"/>
      <c r="IWM17" s="715"/>
      <c r="IWN17" s="715"/>
      <c r="IWO17" s="715"/>
      <c r="IWP17" s="715"/>
      <c r="IWQ17" s="715"/>
      <c r="IWR17" s="715"/>
      <c r="IWS17" s="715"/>
      <c r="IWT17" s="715"/>
      <c r="IWU17" s="715"/>
      <c r="IWV17" s="715"/>
      <c r="IWW17" s="715"/>
      <c r="IWX17" s="715"/>
      <c r="IWY17" s="715"/>
      <c r="IWZ17" s="715"/>
      <c r="IXA17" s="715"/>
      <c r="IXB17" s="715"/>
      <c r="IXC17" s="715"/>
      <c r="IXD17" s="715"/>
      <c r="IXE17" s="715"/>
      <c r="IXF17" s="715"/>
      <c r="IXG17" s="715"/>
      <c r="IXH17" s="715"/>
      <c r="IXI17" s="715"/>
      <c r="IXJ17" s="715"/>
      <c r="IXK17" s="715"/>
      <c r="IXL17" s="715"/>
      <c r="IXM17" s="715"/>
      <c r="IXN17" s="715"/>
      <c r="IXO17" s="715"/>
      <c r="IXP17" s="715"/>
      <c r="IXQ17" s="715"/>
      <c r="IXR17" s="715"/>
      <c r="IXS17" s="715"/>
      <c r="IXT17" s="715"/>
      <c r="IXU17" s="715"/>
      <c r="IXV17" s="715"/>
      <c r="IXW17" s="715"/>
      <c r="IXX17" s="715"/>
      <c r="IXY17" s="715"/>
      <c r="IXZ17" s="715"/>
      <c r="IYA17" s="715"/>
      <c r="IYB17" s="715"/>
      <c r="IYC17" s="715"/>
      <c r="IYD17" s="715"/>
      <c r="IYE17" s="715"/>
      <c r="IYF17" s="715"/>
      <c r="IYG17" s="715"/>
      <c r="IYH17" s="715"/>
      <c r="IYI17" s="715"/>
      <c r="IYJ17" s="715"/>
      <c r="IYK17" s="715"/>
      <c r="IYL17" s="715"/>
      <c r="IYM17" s="715"/>
      <c r="IYN17" s="715"/>
      <c r="IYO17" s="715"/>
      <c r="IYP17" s="715"/>
      <c r="IYQ17" s="715"/>
      <c r="IYR17" s="715"/>
      <c r="IYS17" s="715"/>
      <c r="IYT17" s="715"/>
      <c r="IYU17" s="715"/>
      <c r="IYV17" s="715"/>
      <c r="IYW17" s="715"/>
      <c r="IYX17" s="715"/>
      <c r="IYY17" s="715"/>
      <c r="IYZ17" s="715"/>
      <c r="IZA17" s="715"/>
      <c r="IZB17" s="715"/>
      <c r="IZC17" s="715"/>
      <c r="IZD17" s="715"/>
      <c r="IZE17" s="715"/>
      <c r="IZF17" s="715"/>
      <c r="IZG17" s="715"/>
      <c r="IZH17" s="715"/>
      <c r="IZI17" s="715"/>
      <c r="IZJ17" s="715"/>
      <c r="IZK17" s="715"/>
      <c r="IZL17" s="715"/>
      <c r="IZM17" s="715"/>
      <c r="IZN17" s="715"/>
      <c r="IZO17" s="715"/>
      <c r="IZP17" s="715"/>
      <c r="IZQ17" s="715"/>
      <c r="IZR17" s="715"/>
      <c r="IZS17" s="715"/>
      <c r="IZT17" s="715"/>
      <c r="IZU17" s="715"/>
      <c r="IZV17" s="715"/>
      <c r="IZW17" s="715"/>
      <c r="IZX17" s="715"/>
      <c r="IZY17" s="715"/>
      <c r="IZZ17" s="715"/>
      <c r="JAA17" s="715"/>
      <c r="JAB17" s="715"/>
      <c r="JAC17" s="715"/>
      <c r="JAD17" s="715"/>
      <c r="JAE17" s="715"/>
      <c r="JAF17" s="715"/>
      <c r="JAG17" s="715"/>
      <c r="JAH17" s="715"/>
      <c r="JAI17" s="715"/>
      <c r="JAJ17" s="715"/>
      <c r="JAK17" s="715"/>
      <c r="JAL17" s="715"/>
      <c r="JAM17" s="715"/>
      <c r="JAN17" s="715"/>
      <c r="JAO17" s="715"/>
      <c r="JAP17" s="715"/>
      <c r="JAQ17" s="715"/>
      <c r="JAR17" s="715"/>
      <c r="JAS17" s="715"/>
      <c r="JAT17" s="715"/>
      <c r="JAU17" s="715"/>
      <c r="JAV17" s="715"/>
      <c r="JAW17" s="715"/>
      <c r="JAX17" s="715"/>
      <c r="JAY17" s="715"/>
      <c r="JAZ17" s="715"/>
      <c r="JBA17" s="715"/>
      <c r="JBB17" s="715"/>
      <c r="JBC17" s="715"/>
      <c r="JBD17" s="715"/>
      <c r="JBE17" s="715"/>
      <c r="JBF17" s="715"/>
      <c r="JBG17" s="715"/>
      <c r="JBH17" s="715"/>
      <c r="JBI17" s="715"/>
      <c r="JBJ17" s="715"/>
      <c r="JBK17" s="715"/>
      <c r="JBL17" s="715"/>
      <c r="JBM17" s="715"/>
      <c r="JBN17" s="715"/>
      <c r="JBO17" s="715"/>
      <c r="JBP17" s="715"/>
      <c r="JBQ17" s="715"/>
      <c r="JBR17" s="715"/>
      <c r="JBS17" s="715"/>
      <c r="JBT17" s="715"/>
      <c r="JBU17" s="715"/>
      <c r="JBV17" s="715"/>
      <c r="JBW17" s="715"/>
      <c r="JBX17" s="715"/>
      <c r="JBY17" s="715"/>
      <c r="JBZ17" s="715"/>
      <c r="JCA17" s="715"/>
      <c r="JCB17" s="715"/>
      <c r="JCC17" s="715"/>
      <c r="JCD17" s="715"/>
      <c r="JCE17" s="715"/>
      <c r="JCF17" s="715"/>
      <c r="JCG17" s="715"/>
      <c r="JCH17" s="715"/>
      <c r="JCI17" s="715"/>
      <c r="JCJ17" s="715"/>
      <c r="JCK17" s="715"/>
      <c r="JCL17" s="715"/>
      <c r="JCM17" s="715"/>
      <c r="JCN17" s="715"/>
      <c r="JCO17" s="715"/>
      <c r="JCP17" s="715"/>
      <c r="JCQ17" s="715"/>
      <c r="JCR17" s="715"/>
      <c r="JCS17" s="715"/>
      <c r="JCT17" s="715"/>
      <c r="JCU17" s="715"/>
      <c r="JCV17" s="715"/>
      <c r="JCW17" s="715"/>
      <c r="JCX17" s="715"/>
      <c r="JCY17" s="715"/>
      <c r="JCZ17" s="715"/>
      <c r="JDA17" s="715"/>
      <c r="JDB17" s="715"/>
      <c r="JDC17" s="715"/>
      <c r="JDD17" s="715"/>
      <c r="JDE17" s="715"/>
      <c r="JDF17" s="715"/>
      <c r="JDG17" s="715"/>
      <c r="JDH17" s="715"/>
      <c r="JDI17" s="715"/>
      <c r="JDJ17" s="715"/>
      <c r="JDK17" s="715"/>
      <c r="JDL17" s="715"/>
      <c r="JDM17" s="715"/>
      <c r="JDN17" s="715"/>
      <c r="JDO17" s="715"/>
      <c r="JDP17" s="715"/>
      <c r="JDQ17" s="715"/>
      <c r="JDR17" s="715"/>
      <c r="JDS17" s="715"/>
      <c r="JDT17" s="715"/>
      <c r="JDU17" s="715"/>
      <c r="JDV17" s="715"/>
      <c r="JDW17" s="715"/>
      <c r="JDX17" s="715"/>
      <c r="JDY17" s="715"/>
      <c r="JDZ17" s="715"/>
      <c r="JEA17" s="715"/>
      <c r="JEB17" s="715"/>
      <c r="JEC17" s="715"/>
      <c r="JED17" s="715"/>
      <c r="JEE17" s="715"/>
      <c r="JEF17" s="715"/>
      <c r="JEG17" s="715"/>
      <c r="JEH17" s="715"/>
      <c r="JEI17" s="715"/>
      <c r="JEJ17" s="715"/>
      <c r="JEK17" s="715"/>
      <c r="JEL17" s="715"/>
      <c r="JEM17" s="715"/>
      <c r="JEN17" s="715"/>
      <c r="JEO17" s="715"/>
      <c r="JEP17" s="715"/>
      <c r="JEQ17" s="715"/>
      <c r="JER17" s="715"/>
      <c r="JES17" s="715"/>
      <c r="JET17" s="715"/>
      <c r="JEU17" s="715"/>
      <c r="JEV17" s="715"/>
      <c r="JEW17" s="715"/>
      <c r="JEX17" s="715"/>
      <c r="JEY17" s="715"/>
      <c r="JEZ17" s="715"/>
      <c r="JFA17" s="715"/>
      <c r="JFB17" s="715"/>
      <c r="JFC17" s="715"/>
      <c r="JFD17" s="715"/>
      <c r="JFE17" s="715"/>
      <c r="JFF17" s="715"/>
      <c r="JFG17" s="715"/>
      <c r="JFH17" s="715"/>
      <c r="JFI17" s="715"/>
      <c r="JFJ17" s="715"/>
      <c r="JFK17" s="715"/>
      <c r="JFL17" s="715"/>
      <c r="JFM17" s="715"/>
      <c r="JFN17" s="715"/>
      <c r="JFO17" s="715"/>
      <c r="JFP17" s="715"/>
      <c r="JFQ17" s="715"/>
      <c r="JFR17" s="715"/>
      <c r="JFS17" s="715"/>
      <c r="JFT17" s="715"/>
      <c r="JFU17" s="715"/>
      <c r="JFV17" s="715"/>
      <c r="JFW17" s="715"/>
      <c r="JFX17" s="715"/>
      <c r="JFY17" s="715"/>
      <c r="JFZ17" s="715"/>
      <c r="JGA17" s="715"/>
      <c r="JGB17" s="715"/>
      <c r="JGC17" s="715"/>
      <c r="JGD17" s="715"/>
      <c r="JGE17" s="715"/>
      <c r="JGF17" s="715"/>
      <c r="JGG17" s="715"/>
      <c r="JGH17" s="715"/>
      <c r="JGI17" s="715"/>
      <c r="JGJ17" s="715"/>
      <c r="JGK17" s="715"/>
      <c r="JGL17" s="715"/>
      <c r="JGM17" s="715"/>
      <c r="JGN17" s="715"/>
      <c r="JGO17" s="715"/>
      <c r="JGP17" s="715"/>
      <c r="JGQ17" s="715"/>
      <c r="JGR17" s="715"/>
      <c r="JGS17" s="715"/>
      <c r="JGT17" s="715"/>
      <c r="JGU17" s="715"/>
      <c r="JGV17" s="715"/>
      <c r="JGW17" s="715"/>
      <c r="JGX17" s="715"/>
      <c r="JGY17" s="715"/>
      <c r="JGZ17" s="715"/>
      <c r="JHA17" s="715"/>
      <c r="JHB17" s="715"/>
      <c r="JHC17" s="715"/>
      <c r="JHD17" s="715"/>
      <c r="JHE17" s="715"/>
      <c r="JHF17" s="715"/>
      <c r="JHG17" s="715"/>
      <c r="JHH17" s="715"/>
      <c r="JHI17" s="715"/>
      <c r="JHJ17" s="715"/>
      <c r="JHK17" s="715"/>
      <c r="JHL17" s="715"/>
      <c r="JHM17" s="715"/>
      <c r="JHN17" s="715"/>
      <c r="JHO17" s="715"/>
      <c r="JHP17" s="715"/>
      <c r="JHQ17" s="715"/>
      <c r="JHR17" s="715"/>
      <c r="JHS17" s="715"/>
      <c r="JHT17" s="715"/>
      <c r="JHU17" s="715"/>
      <c r="JHV17" s="715"/>
      <c r="JHW17" s="715"/>
      <c r="JHX17" s="715"/>
      <c r="JHY17" s="715"/>
      <c r="JHZ17" s="715"/>
      <c r="JIA17" s="715"/>
      <c r="JIB17" s="715"/>
      <c r="JIC17" s="715"/>
      <c r="JID17" s="715"/>
      <c r="JIE17" s="715"/>
      <c r="JIF17" s="715"/>
      <c r="JIG17" s="715"/>
      <c r="JIH17" s="715"/>
      <c r="JII17" s="715"/>
      <c r="JIJ17" s="715"/>
      <c r="JIK17" s="715"/>
      <c r="JIL17" s="715"/>
      <c r="JIM17" s="715"/>
      <c r="JIN17" s="715"/>
      <c r="JIO17" s="715"/>
      <c r="JIP17" s="715"/>
      <c r="JIQ17" s="715"/>
      <c r="JIR17" s="715"/>
      <c r="JIS17" s="715"/>
      <c r="JIT17" s="715"/>
      <c r="JIU17" s="715"/>
      <c r="JIV17" s="715"/>
      <c r="JIW17" s="715"/>
      <c r="JIX17" s="715"/>
      <c r="JIY17" s="715"/>
      <c r="JIZ17" s="715"/>
      <c r="JJA17" s="715"/>
      <c r="JJB17" s="715"/>
      <c r="JJC17" s="715"/>
      <c r="JJD17" s="715"/>
      <c r="JJE17" s="715"/>
      <c r="JJF17" s="715"/>
      <c r="JJG17" s="715"/>
      <c r="JJH17" s="715"/>
      <c r="JJI17" s="715"/>
      <c r="JJJ17" s="715"/>
      <c r="JJK17" s="715"/>
      <c r="JJL17" s="715"/>
      <c r="JJM17" s="715"/>
      <c r="JJN17" s="715"/>
      <c r="JJO17" s="715"/>
      <c r="JJP17" s="715"/>
      <c r="JJQ17" s="715"/>
      <c r="JJR17" s="715"/>
      <c r="JJS17" s="715"/>
      <c r="JJT17" s="715"/>
      <c r="JJU17" s="715"/>
      <c r="JJV17" s="715"/>
      <c r="JJW17" s="715"/>
      <c r="JJX17" s="715"/>
      <c r="JJY17" s="715"/>
      <c r="JJZ17" s="715"/>
      <c r="JKA17" s="715"/>
      <c r="JKB17" s="715"/>
      <c r="JKC17" s="715"/>
      <c r="JKD17" s="715"/>
      <c r="JKE17" s="715"/>
      <c r="JKF17" s="715"/>
      <c r="JKG17" s="715"/>
      <c r="JKH17" s="715"/>
      <c r="JKI17" s="715"/>
      <c r="JKJ17" s="715"/>
      <c r="JKK17" s="715"/>
      <c r="JKL17" s="715"/>
      <c r="JKM17" s="715"/>
      <c r="JKN17" s="715"/>
      <c r="JKO17" s="715"/>
      <c r="JKP17" s="715"/>
      <c r="JKQ17" s="715"/>
      <c r="JKR17" s="715"/>
      <c r="JKS17" s="715"/>
      <c r="JKT17" s="715"/>
      <c r="JKU17" s="715"/>
      <c r="JKV17" s="715"/>
      <c r="JKW17" s="715"/>
      <c r="JKX17" s="715"/>
      <c r="JKY17" s="715"/>
      <c r="JKZ17" s="715"/>
      <c r="JLA17" s="715"/>
      <c r="JLB17" s="715"/>
      <c r="JLC17" s="715"/>
      <c r="JLD17" s="715"/>
      <c r="JLE17" s="715"/>
      <c r="JLF17" s="715"/>
      <c r="JLG17" s="715"/>
      <c r="JLH17" s="715"/>
      <c r="JLI17" s="715"/>
      <c r="JLJ17" s="715"/>
      <c r="JLK17" s="715"/>
      <c r="JLL17" s="715"/>
      <c r="JLM17" s="715"/>
      <c r="JLN17" s="715"/>
      <c r="JLO17" s="715"/>
      <c r="JLP17" s="715"/>
      <c r="JLQ17" s="715"/>
      <c r="JLR17" s="715"/>
      <c r="JLS17" s="715"/>
      <c r="JLT17" s="715"/>
      <c r="JLU17" s="715"/>
      <c r="JLV17" s="715"/>
      <c r="JLW17" s="715"/>
      <c r="JLX17" s="715"/>
      <c r="JLY17" s="715"/>
      <c r="JLZ17" s="715"/>
      <c r="JMA17" s="715"/>
      <c r="JMB17" s="715"/>
      <c r="JMC17" s="715"/>
      <c r="JMD17" s="715"/>
      <c r="JME17" s="715"/>
      <c r="JMF17" s="715"/>
      <c r="JMG17" s="715"/>
      <c r="JMH17" s="715"/>
      <c r="JMI17" s="715"/>
      <c r="JMJ17" s="715"/>
      <c r="JMK17" s="715"/>
      <c r="JML17" s="715"/>
      <c r="JMM17" s="715"/>
      <c r="JMN17" s="715"/>
      <c r="JMO17" s="715"/>
      <c r="JMP17" s="715"/>
      <c r="JMQ17" s="715"/>
      <c r="JMR17" s="715"/>
      <c r="JMS17" s="715"/>
      <c r="JMT17" s="715"/>
      <c r="JMU17" s="715"/>
      <c r="JMV17" s="715"/>
      <c r="JMW17" s="715"/>
      <c r="JMX17" s="715"/>
      <c r="JMY17" s="715"/>
      <c r="JMZ17" s="715"/>
      <c r="JNA17" s="715"/>
      <c r="JNB17" s="715"/>
      <c r="JNC17" s="715"/>
      <c r="JND17" s="715"/>
      <c r="JNE17" s="715"/>
      <c r="JNF17" s="715"/>
      <c r="JNG17" s="715"/>
      <c r="JNH17" s="715"/>
      <c r="JNI17" s="715"/>
      <c r="JNJ17" s="715"/>
      <c r="JNK17" s="715"/>
      <c r="JNL17" s="715"/>
      <c r="JNM17" s="715"/>
      <c r="JNN17" s="715"/>
      <c r="JNO17" s="715"/>
      <c r="JNP17" s="715"/>
      <c r="JNQ17" s="715"/>
      <c r="JNR17" s="715"/>
      <c r="JNS17" s="715"/>
      <c r="JNT17" s="715"/>
      <c r="JNU17" s="715"/>
      <c r="JNV17" s="715"/>
      <c r="JNW17" s="715"/>
      <c r="JNX17" s="715"/>
      <c r="JNY17" s="715"/>
      <c r="JNZ17" s="715"/>
      <c r="JOA17" s="715"/>
      <c r="JOB17" s="715"/>
      <c r="JOC17" s="715"/>
      <c r="JOD17" s="715"/>
      <c r="JOE17" s="715"/>
      <c r="JOF17" s="715"/>
      <c r="JOG17" s="715"/>
      <c r="JOH17" s="715"/>
      <c r="JOI17" s="715"/>
      <c r="JOJ17" s="715"/>
      <c r="JOK17" s="715"/>
      <c r="JOL17" s="715"/>
      <c r="JOM17" s="715"/>
      <c r="JON17" s="715"/>
      <c r="JOO17" s="715"/>
      <c r="JOP17" s="715"/>
      <c r="JOQ17" s="715"/>
      <c r="JOR17" s="715"/>
      <c r="JOS17" s="715"/>
      <c r="JOT17" s="715"/>
      <c r="JOU17" s="715"/>
      <c r="JOV17" s="715"/>
      <c r="JOW17" s="715"/>
      <c r="JOX17" s="715"/>
      <c r="JOY17" s="715"/>
      <c r="JOZ17" s="715"/>
      <c r="JPA17" s="715"/>
      <c r="JPB17" s="715"/>
      <c r="JPC17" s="715"/>
      <c r="JPD17" s="715"/>
      <c r="JPE17" s="715"/>
      <c r="JPF17" s="715"/>
      <c r="JPG17" s="715"/>
      <c r="JPH17" s="715"/>
      <c r="JPI17" s="715"/>
      <c r="JPJ17" s="715"/>
      <c r="JPK17" s="715"/>
      <c r="JPL17" s="715"/>
      <c r="JPM17" s="715"/>
      <c r="JPN17" s="715"/>
      <c r="JPO17" s="715"/>
      <c r="JPP17" s="715"/>
      <c r="JPQ17" s="715"/>
      <c r="JPR17" s="715"/>
      <c r="JPS17" s="715"/>
      <c r="JPT17" s="715"/>
      <c r="JPU17" s="715"/>
      <c r="JPV17" s="715"/>
      <c r="JPW17" s="715"/>
      <c r="JPX17" s="715"/>
      <c r="JPY17" s="715"/>
      <c r="JPZ17" s="715"/>
      <c r="JQA17" s="715"/>
      <c r="JQB17" s="715"/>
      <c r="JQC17" s="715"/>
      <c r="JQD17" s="715"/>
      <c r="JQE17" s="715"/>
      <c r="JQF17" s="715"/>
      <c r="JQG17" s="715"/>
      <c r="JQH17" s="715"/>
      <c r="JQI17" s="715"/>
      <c r="JQJ17" s="715"/>
      <c r="JQK17" s="715"/>
      <c r="JQL17" s="715"/>
      <c r="JQM17" s="715"/>
      <c r="JQN17" s="715"/>
      <c r="JQO17" s="715"/>
      <c r="JQP17" s="715"/>
      <c r="JQQ17" s="715"/>
      <c r="JQR17" s="715"/>
      <c r="JQS17" s="715"/>
      <c r="JQT17" s="715"/>
      <c r="JQU17" s="715"/>
      <c r="JQV17" s="715"/>
      <c r="JQW17" s="715"/>
      <c r="JQX17" s="715"/>
      <c r="JQY17" s="715"/>
      <c r="JQZ17" s="715"/>
      <c r="JRA17" s="715"/>
      <c r="JRB17" s="715"/>
      <c r="JRC17" s="715"/>
      <c r="JRD17" s="715"/>
      <c r="JRE17" s="715"/>
      <c r="JRF17" s="715"/>
      <c r="JRG17" s="715"/>
      <c r="JRH17" s="715"/>
      <c r="JRI17" s="715"/>
      <c r="JRJ17" s="715"/>
      <c r="JRK17" s="715"/>
      <c r="JRL17" s="715"/>
      <c r="JRM17" s="715"/>
      <c r="JRN17" s="715"/>
      <c r="JRO17" s="715"/>
      <c r="JRP17" s="715"/>
      <c r="JRQ17" s="715"/>
      <c r="JRR17" s="715"/>
      <c r="JRS17" s="715"/>
      <c r="JRT17" s="715"/>
      <c r="JRU17" s="715"/>
      <c r="JRV17" s="715"/>
      <c r="JRW17" s="715"/>
      <c r="JRX17" s="715"/>
      <c r="JRY17" s="715"/>
      <c r="JRZ17" s="715"/>
      <c r="JSA17" s="715"/>
      <c r="JSB17" s="715"/>
      <c r="JSC17" s="715"/>
      <c r="JSD17" s="715"/>
      <c r="JSE17" s="715"/>
      <c r="JSF17" s="715"/>
      <c r="JSG17" s="715"/>
      <c r="JSH17" s="715"/>
      <c r="JSI17" s="715"/>
      <c r="JSJ17" s="715"/>
      <c r="JSK17" s="715"/>
      <c r="JSL17" s="715"/>
      <c r="JSM17" s="715"/>
      <c r="JSN17" s="715"/>
      <c r="JSO17" s="715"/>
      <c r="JSP17" s="715"/>
      <c r="JSQ17" s="715"/>
      <c r="JSR17" s="715"/>
      <c r="JSS17" s="715"/>
      <c r="JST17" s="715"/>
      <c r="JSU17" s="715"/>
      <c r="JSV17" s="715"/>
      <c r="JSW17" s="715"/>
      <c r="JSX17" s="715"/>
      <c r="JSY17" s="715"/>
      <c r="JSZ17" s="715"/>
      <c r="JTA17" s="715"/>
      <c r="JTB17" s="715"/>
      <c r="JTC17" s="715"/>
      <c r="JTD17" s="715"/>
      <c r="JTE17" s="715"/>
      <c r="JTF17" s="715"/>
      <c r="JTG17" s="715"/>
      <c r="JTH17" s="715"/>
      <c r="JTI17" s="715"/>
      <c r="JTJ17" s="715"/>
      <c r="JTK17" s="715"/>
      <c r="JTL17" s="715"/>
      <c r="JTM17" s="715"/>
      <c r="JTN17" s="715"/>
      <c r="JTO17" s="715"/>
      <c r="JTP17" s="715"/>
      <c r="JTQ17" s="715"/>
      <c r="JTR17" s="715"/>
      <c r="JTS17" s="715"/>
      <c r="JTT17" s="715"/>
      <c r="JTU17" s="715"/>
      <c r="JTV17" s="715"/>
      <c r="JTW17" s="715"/>
      <c r="JTX17" s="715"/>
      <c r="JTY17" s="715"/>
      <c r="JTZ17" s="715"/>
      <c r="JUA17" s="715"/>
      <c r="JUB17" s="715"/>
      <c r="JUC17" s="715"/>
      <c r="JUD17" s="715"/>
      <c r="JUE17" s="715"/>
      <c r="JUF17" s="715"/>
      <c r="JUG17" s="715"/>
      <c r="JUH17" s="715"/>
      <c r="JUI17" s="715"/>
      <c r="JUJ17" s="715"/>
      <c r="JUK17" s="715"/>
      <c r="JUL17" s="715"/>
      <c r="JUM17" s="715"/>
      <c r="JUN17" s="715"/>
      <c r="JUO17" s="715"/>
      <c r="JUP17" s="715"/>
      <c r="JUQ17" s="715"/>
      <c r="JUR17" s="715"/>
      <c r="JUS17" s="715"/>
      <c r="JUT17" s="715"/>
      <c r="JUU17" s="715"/>
      <c r="JUV17" s="715"/>
      <c r="JUW17" s="715"/>
      <c r="JUX17" s="715"/>
      <c r="JUY17" s="715"/>
      <c r="JUZ17" s="715"/>
      <c r="JVA17" s="715"/>
      <c r="JVB17" s="715"/>
      <c r="JVC17" s="715"/>
      <c r="JVD17" s="715"/>
      <c r="JVE17" s="715"/>
      <c r="JVF17" s="715"/>
      <c r="JVG17" s="715"/>
      <c r="JVH17" s="715"/>
      <c r="JVI17" s="715"/>
      <c r="JVJ17" s="715"/>
      <c r="JVK17" s="715"/>
      <c r="JVL17" s="715"/>
      <c r="JVM17" s="715"/>
      <c r="JVN17" s="715"/>
      <c r="JVO17" s="715"/>
      <c r="JVP17" s="715"/>
      <c r="JVQ17" s="715"/>
      <c r="JVR17" s="715"/>
      <c r="JVS17" s="715"/>
      <c r="JVT17" s="715"/>
      <c r="JVU17" s="715"/>
      <c r="JVV17" s="715"/>
      <c r="JVW17" s="715"/>
      <c r="JVX17" s="715"/>
      <c r="JVY17" s="715"/>
      <c r="JVZ17" s="715"/>
      <c r="JWA17" s="715"/>
      <c r="JWB17" s="715"/>
      <c r="JWC17" s="715"/>
      <c r="JWD17" s="715"/>
      <c r="JWE17" s="715"/>
      <c r="JWF17" s="715"/>
      <c r="JWG17" s="715"/>
      <c r="JWH17" s="715"/>
      <c r="JWI17" s="715"/>
      <c r="JWJ17" s="715"/>
      <c r="JWK17" s="715"/>
      <c r="JWL17" s="715"/>
      <c r="JWM17" s="715"/>
      <c r="JWN17" s="715"/>
      <c r="JWO17" s="715"/>
      <c r="JWP17" s="715"/>
      <c r="JWQ17" s="715"/>
      <c r="JWR17" s="715"/>
      <c r="JWS17" s="715"/>
      <c r="JWT17" s="715"/>
      <c r="JWU17" s="715"/>
      <c r="JWV17" s="715"/>
      <c r="JWW17" s="715"/>
      <c r="JWX17" s="715"/>
      <c r="JWY17" s="715"/>
      <c r="JWZ17" s="715"/>
      <c r="JXA17" s="715"/>
      <c r="JXB17" s="715"/>
      <c r="JXC17" s="715"/>
      <c r="JXD17" s="715"/>
      <c r="JXE17" s="715"/>
      <c r="JXF17" s="715"/>
      <c r="JXG17" s="715"/>
      <c r="JXH17" s="715"/>
      <c r="JXI17" s="715"/>
      <c r="JXJ17" s="715"/>
      <c r="JXK17" s="715"/>
      <c r="JXL17" s="715"/>
      <c r="JXM17" s="715"/>
      <c r="JXN17" s="715"/>
      <c r="JXO17" s="715"/>
      <c r="JXP17" s="715"/>
      <c r="JXQ17" s="715"/>
      <c r="JXR17" s="715"/>
      <c r="JXS17" s="715"/>
      <c r="JXT17" s="715"/>
      <c r="JXU17" s="715"/>
      <c r="JXV17" s="715"/>
      <c r="JXW17" s="715"/>
      <c r="JXX17" s="715"/>
      <c r="JXY17" s="715"/>
      <c r="JXZ17" s="715"/>
      <c r="JYA17" s="715"/>
      <c r="JYB17" s="715"/>
      <c r="JYC17" s="715"/>
      <c r="JYD17" s="715"/>
      <c r="JYE17" s="715"/>
      <c r="JYF17" s="715"/>
      <c r="JYG17" s="715"/>
      <c r="JYH17" s="715"/>
      <c r="JYI17" s="715"/>
      <c r="JYJ17" s="715"/>
      <c r="JYK17" s="715"/>
      <c r="JYL17" s="715"/>
      <c r="JYM17" s="715"/>
      <c r="JYN17" s="715"/>
      <c r="JYO17" s="715"/>
      <c r="JYP17" s="715"/>
      <c r="JYQ17" s="715"/>
      <c r="JYR17" s="715"/>
      <c r="JYS17" s="715"/>
      <c r="JYT17" s="715"/>
      <c r="JYU17" s="715"/>
      <c r="JYV17" s="715"/>
      <c r="JYW17" s="715"/>
      <c r="JYX17" s="715"/>
      <c r="JYY17" s="715"/>
      <c r="JYZ17" s="715"/>
      <c r="JZA17" s="715"/>
      <c r="JZB17" s="715"/>
      <c r="JZC17" s="715"/>
      <c r="JZD17" s="715"/>
      <c r="JZE17" s="715"/>
      <c r="JZF17" s="715"/>
      <c r="JZG17" s="715"/>
      <c r="JZH17" s="715"/>
      <c r="JZI17" s="715"/>
      <c r="JZJ17" s="715"/>
      <c r="JZK17" s="715"/>
      <c r="JZL17" s="715"/>
      <c r="JZM17" s="715"/>
      <c r="JZN17" s="715"/>
      <c r="JZO17" s="715"/>
      <c r="JZP17" s="715"/>
      <c r="JZQ17" s="715"/>
      <c r="JZR17" s="715"/>
      <c r="JZS17" s="715"/>
      <c r="JZT17" s="715"/>
      <c r="JZU17" s="715"/>
      <c r="JZV17" s="715"/>
      <c r="JZW17" s="715"/>
      <c r="JZX17" s="715"/>
      <c r="JZY17" s="715"/>
      <c r="JZZ17" s="715"/>
      <c r="KAA17" s="715"/>
      <c r="KAB17" s="715"/>
      <c r="KAC17" s="715"/>
      <c r="KAD17" s="715"/>
      <c r="KAE17" s="715"/>
      <c r="KAF17" s="715"/>
      <c r="KAG17" s="715"/>
      <c r="KAH17" s="715"/>
      <c r="KAI17" s="715"/>
      <c r="KAJ17" s="715"/>
      <c r="KAK17" s="715"/>
      <c r="KAL17" s="715"/>
      <c r="KAM17" s="715"/>
      <c r="KAN17" s="715"/>
      <c r="KAO17" s="715"/>
      <c r="KAP17" s="715"/>
      <c r="KAQ17" s="715"/>
      <c r="KAR17" s="715"/>
      <c r="KAS17" s="715"/>
      <c r="KAT17" s="715"/>
      <c r="KAU17" s="715"/>
      <c r="KAV17" s="715"/>
      <c r="KAW17" s="715"/>
      <c r="KAX17" s="715"/>
      <c r="KAY17" s="715"/>
      <c r="KAZ17" s="715"/>
      <c r="KBA17" s="715"/>
      <c r="KBB17" s="715"/>
      <c r="KBC17" s="715"/>
      <c r="KBD17" s="715"/>
      <c r="KBE17" s="715"/>
      <c r="KBF17" s="715"/>
      <c r="KBG17" s="715"/>
      <c r="KBH17" s="715"/>
      <c r="KBI17" s="715"/>
      <c r="KBJ17" s="715"/>
      <c r="KBK17" s="715"/>
      <c r="KBL17" s="715"/>
      <c r="KBM17" s="715"/>
      <c r="KBN17" s="715"/>
      <c r="KBO17" s="715"/>
      <c r="KBP17" s="715"/>
      <c r="KBQ17" s="715"/>
      <c r="KBR17" s="715"/>
      <c r="KBS17" s="715"/>
      <c r="KBT17" s="715"/>
      <c r="KBU17" s="715"/>
      <c r="KBV17" s="715"/>
      <c r="KBW17" s="715"/>
      <c r="KBX17" s="715"/>
      <c r="KBY17" s="715"/>
      <c r="KBZ17" s="715"/>
      <c r="KCA17" s="715"/>
      <c r="KCB17" s="715"/>
      <c r="KCC17" s="715"/>
      <c r="KCD17" s="715"/>
      <c r="KCE17" s="715"/>
      <c r="KCF17" s="715"/>
      <c r="KCG17" s="715"/>
      <c r="KCH17" s="715"/>
      <c r="KCI17" s="715"/>
      <c r="KCJ17" s="715"/>
      <c r="KCK17" s="715"/>
      <c r="KCL17" s="715"/>
      <c r="KCM17" s="715"/>
      <c r="KCN17" s="715"/>
      <c r="KCO17" s="715"/>
      <c r="KCP17" s="715"/>
      <c r="KCQ17" s="715"/>
      <c r="KCR17" s="715"/>
      <c r="KCS17" s="715"/>
      <c r="KCT17" s="715"/>
      <c r="KCU17" s="715"/>
      <c r="KCV17" s="715"/>
      <c r="KCW17" s="715"/>
      <c r="KCX17" s="715"/>
      <c r="KCY17" s="715"/>
      <c r="KCZ17" s="715"/>
      <c r="KDA17" s="715"/>
      <c r="KDB17" s="715"/>
      <c r="KDC17" s="715"/>
      <c r="KDD17" s="715"/>
      <c r="KDE17" s="715"/>
      <c r="KDF17" s="715"/>
      <c r="KDG17" s="715"/>
      <c r="KDH17" s="715"/>
      <c r="KDI17" s="715"/>
      <c r="KDJ17" s="715"/>
      <c r="KDK17" s="715"/>
      <c r="KDL17" s="715"/>
      <c r="KDM17" s="715"/>
      <c r="KDN17" s="715"/>
      <c r="KDO17" s="715"/>
      <c r="KDP17" s="715"/>
      <c r="KDQ17" s="715"/>
      <c r="KDR17" s="715"/>
      <c r="KDS17" s="715"/>
      <c r="KDT17" s="715"/>
      <c r="KDU17" s="715"/>
      <c r="KDV17" s="715"/>
      <c r="KDW17" s="715"/>
      <c r="KDX17" s="715"/>
      <c r="KDY17" s="715"/>
      <c r="KDZ17" s="715"/>
      <c r="KEA17" s="715"/>
      <c r="KEB17" s="715"/>
      <c r="KEC17" s="715"/>
      <c r="KED17" s="715"/>
      <c r="KEE17" s="715"/>
      <c r="KEF17" s="715"/>
      <c r="KEG17" s="715"/>
      <c r="KEH17" s="715"/>
      <c r="KEI17" s="715"/>
      <c r="KEJ17" s="715"/>
      <c r="KEK17" s="715"/>
      <c r="KEL17" s="715"/>
      <c r="KEM17" s="715"/>
      <c r="KEN17" s="715"/>
      <c r="KEO17" s="715"/>
      <c r="KEP17" s="715"/>
      <c r="KEQ17" s="715"/>
      <c r="KER17" s="715"/>
      <c r="KES17" s="715"/>
      <c r="KET17" s="715"/>
      <c r="KEU17" s="715"/>
      <c r="KEV17" s="715"/>
      <c r="KEW17" s="715"/>
      <c r="KEX17" s="715"/>
      <c r="KEY17" s="715"/>
      <c r="KEZ17" s="715"/>
      <c r="KFA17" s="715"/>
      <c r="KFB17" s="715"/>
      <c r="KFC17" s="715"/>
      <c r="KFD17" s="715"/>
      <c r="KFE17" s="715"/>
      <c r="KFF17" s="715"/>
      <c r="KFG17" s="715"/>
      <c r="KFH17" s="715"/>
      <c r="KFI17" s="715"/>
      <c r="KFJ17" s="715"/>
      <c r="KFK17" s="715"/>
      <c r="KFL17" s="715"/>
      <c r="KFM17" s="715"/>
      <c r="KFN17" s="715"/>
      <c r="KFO17" s="715"/>
      <c r="KFP17" s="715"/>
      <c r="KFQ17" s="715"/>
      <c r="KFR17" s="715"/>
      <c r="KFS17" s="715"/>
      <c r="KFT17" s="715"/>
      <c r="KFU17" s="715"/>
      <c r="KFV17" s="715"/>
      <c r="KFW17" s="715"/>
      <c r="KFX17" s="715"/>
      <c r="KFY17" s="715"/>
      <c r="KFZ17" s="715"/>
      <c r="KGA17" s="715"/>
      <c r="KGB17" s="715"/>
      <c r="KGC17" s="715"/>
      <c r="KGD17" s="715"/>
      <c r="KGE17" s="715"/>
      <c r="KGF17" s="715"/>
      <c r="KGG17" s="715"/>
      <c r="KGH17" s="715"/>
      <c r="KGI17" s="715"/>
      <c r="KGJ17" s="715"/>
      <c r="KGK17" s="715"/>
      <c r="KGL17" s="715"/>
      <c r="KGM17" s="715"/>
      <c r="KGN17" s="715"/>
      <c r="KGO17" s="715"/>
      <c r="KGP17" s="715"/>
      <c r="KGQ17" s="715"/>
      <c r="KGR17" s="715"/>
      <c r="KGS17" s="715"/>
      <c r="KGT17" s="715"/>
      <c r="KGU17" s="715"/>
      <c r="KGV17" s="715"/>
      <c r="KGW17" s="715"/>
      <c r="KGX17" s="715"/>
      <c r="KGY17" s="715"/>
      <c r="KGZ17" s="715"/>
      <c r="KHA17" s="715"/>
      <c r="KHB17" s="715"/>
      <c r="KHC17" s="715"/>
      <c r="KHD17" s="715"/>
      <c r="KHE17" s="715"/>
      <c r="KHF17" s="715"/>
      <c r="KHG17" s="715"/>
      <c r="KHH17" s="715"/>
      <c r="KHI17" s="715"/>
      <c r="KHJ17" s="715"/>
      <c r="KHK17" s="715"/>
      <c r="KHL17" s="715"/>
      <c r="KHM17" s="715"/>
      <c r="KHN17" s="715"/>
      <c r="KHO17" s="715"/>
      <c r="KHP17" s="715"/>
      <c r="KHQ17" s="715"/>
      <c r="KHR17" s="715"/>
      <c r="KHS17" s="715"/>
      <c r="KHT17" s="715"/>
      <c r="KHU17" s="715"/>
      <c r="KHV17" s="715"/>
      <c r="KHW17" s="715"/>
      <c r="KHX17" s="715"/>
      <c r="KHY17" s="715"/>
      <c r="KHZ17" s="715"/>
      <c r="KIA17" s="715"/>
      <c r="KIB17" s="715"/>
      <c r="KIC17" s="715"/>
      <c r="KID17" s="715"/>
      <c r="KIE17" s="715"/>
      <c r="KIF17" s="715"/>
      <c r="KIG17" s="715"/>
      <c r="KIH17" s="715"/>
      <c r="KII17" s="715"/>
      <c r="KIJ17" s="715"/>
      <c r="KIK17" s="715"/>
      <c r="KIL17" s="715"/>
      <c r="KIM17" s="715"/>
      <c r="KIN17" s="715"/>
      <c r="KIO17" s="715"/>
      <c r="KIP17" s="715"/>
      <c r="KIQ17" s="715"/>
      <c r="KIR17" s="715"/>
      <c r="KIS17" s="715"/>
      <c r="KIT17" s="715"/>
      <c r="KIU17" s="715"/>
      <c r="KIV17" s="715"/>
      <c r="KIW17" s="715"/>
      <c r="KIX17" s="715"/>
      <c r="KIY17" s="715"/>
      <c r="KIZ17" s="715"/>
      <c r="KJA17" s="715"/>
      <c r="KJB17" s="715"/>
      <c r="KJC17" s="715"/>
      <c r="KJD17" s="715"/>
      <c r="KJE17" s="715"/>
      <c r="KJF17" s="715"/>
      <c r="KJG17" s="715"/>
      <c r="KJH17" s="715"/>
      <c r="KJI17" s="715"/>
      <c r="KJJ17" s="715"/>
      <c r="KJK17" s="715"/>
      <c r="KJL17" s="715"/>
      <c r="KJM17" s="715"/>
      <c r="KJN17" s="715"/>
      <c r="KJO17" s="715"/>
      <c r="KJP17" s="715"/>
      <c r="KJQ17" s="715"/>
      <c r="KJR17" s="715"/>
      <c r="KJS17" s="715"/>
      <c r="KJT17" s="715"/>
      <c r="KJU17" s="715"/>
      <c r="KJV17" s="715"/>
      <c r="KJW17" s="715"/>
      <c r="KJX17" s="715"/>
      <c r="KJY17" s="715"/>
      <c r="KJZ17" s="715"/>
      <c r="KKA17" s="715"/>
      <c r="KKB17" s="715"/>
      <c r="KKC17" s="715"/>
      <c r="KKD17" s="715"/>
      <c r="KKE17" s="715"/>
      <c r="KKF17" s="715"/>
      <c r="KKG17" s="715"/>
      <c r="KKH17" s="715"/>
      <c r="KKI17" s="715"/>
      <c r="KKJ17" s="715"/>
      <c r="KKK17" s="715"/>
      <c r="KKL17" s="715"/>
      <c r="KKM17" s="715"/>
      <c r="KKN17" s="715"/>
      <c r="KKO17" s="715"/>
      <c r="KKP17" s="715"/>
      <c r="KKQ17" s="715"/>
      <c r="KKR17" s="715"/>
      <c r="KKS17" s="715"/>
      <c r="KKT17" s="715"/>
      <c r="KKU17" s="715"/>
      <c r="KKV17" s="715"/>
      <c r="KKW17" s="715"/>
      <c r="KKX17" s="715"/>
      <c r="KKY17" s="715"/>
      <c r="KKZ17" s="715"/>
      <c r="KLA17" s="715"/>
      <c r="KLB17" s="715"/>
      <c r="KLC17" s="715"/>
      <c r="KLD17" s="715"/>
      <c r="KLE17" s="715"/>
      <c r="KLF17" s="715"/>
      <c r="KLG17" s="715"/>
      <c r="KLH17" s="715"/>
      <c r="KLI17" s="715"/>
      <c r="KLJ17" s="715"/>
      <c r="KLK17" s="715"/>
      <c r="KLL17" s="715"/>
      <c r="KLM17" s="715"/>
      <c r="KLN17" s="715"/>
      <c r="KLO17" s="715"/>
      <c r="KLP17" s="715"/>
      <c r="KLQ17" s="715"/>
      <c r="KLR17" s="715"/>
      <c r="KLS17" s="715"/>
      <c r="KLT17" s="715"/>
      <c r="KLU17" s="715"/>
      <c r="KLV17" s="715"/>
      <c r="KLW17" s="715"/>
      <c r="KLX17" s="715"/>
      <c r="KLY17" s="715"/>
      <c r="KLZ17" s="715"/>
      <c r="KMA17" s="715"/>
      <c r="KMB17" s="715"/>
      <c r="KMC17" s="715"/>
      <c r="KMD17" s="715"/>
      <c r="KME17" s="715"/>
      <c r="KMF17" s="715"/>
      <c r="KMG17" s="715"/>
      <c r="KMH17" s="715"/>
      <c r="KMI17" s="715"/>
      <c r="KMJ17" s="715"/>
      <c r="KMK17" s="715"/>
      <c r="KML17" s="715"/>
      <c r="KMM17" s="715"/>
      <c r="KMN17" s="715"/>
      <c r="KMO17" s="715"/>
      <c r="KMP17" s="715"/>
      <c r="KMQ17" s="715"/>
      <c r="KMR17" s="715"/>
      <c r="KMS17" s="715"/>
      <c r="KMT17" s="715"/>
      <c r="KMU17" s="715"/>
      <c r="KMV17" s="715"/>
      <c r="KMW17" s="715"/>
      <c r="KMX17" s="715"/>
      <c r="KMY17" s="715"/>
      <c r="KMZ17" s="715"/>
      <c r="KNA17" s="715"/>
      <c r="KNB17" s="715"/>
      <c r="KNC17" s="715"/>
      <c r="KND17" s="715"/>
      <c r="KNE17" s="715"/>
      <c r="KNF17" s="715"/>
      <c r="KNG17" s="715"/>
      <c r="KNH17" s="715"/>
      <c r="KNI17" s="715"/>
      <c r="KNJ17" s="715"/>
      <c r="KNK17" s="715"/>
      <c r="KNL17" s="715"/>
      <c r="KNM17" s="715"/>
      <c r="KNN17" s="715"/>
      <c r="KNO17" s="715"/>
      <c r="KNP17" s="715"/>
      <c r="KNQ17" s="715"/>
      <c r="KNR17" s="715"/>
      <c r="KNS17" s="715"/>
      <c r="KNT17" s="715"/>
      <c r="KNU17" s="715"/>
      <c r="KNV17" s="715"/>
      <c r="KNW17" s="715"/>
      <c r="KNX17" s="715"/>
      <c r="KNY17" s="715"/>
      <c r="KNZ17" s="715"/>
      <c r="KOA17" s="715"/>
      <c r="KOB17" s="715"/>
      <c r="KOC17" s="715"/>
      <c r="KOD17" s="715"/>
      <c r="KOE17" s="715"/>
      <c r="KOF17" s="715"/>
      <c r="KOG17" s="715"/>
      <c r="KOH17" s="715"/>
      <c r="KOI17" s="715"/>
      <c r="KOJ17" s="715"/>
      <c r="KOK17" s="715"/>
      <c r="KOL17" s="715"/>
      <c r="KOM17" s="715"/>
      <c r="KON17" s="715"/>
      <c r="KOO17" s="715"/>
      <c r="KOP17" s="715"/>
      <c r="KOQ17" s="715"/>
      <c r="KOR17" s="715"/>
      <c r="KOS17" s="715"/>
      <c r="KOT17" s="715"/>
      <c r="KOU17" s="715"/>
      <c r="KOV17" s="715"/>
      <c r="KOW17" s="715"/>
      <c r="KOX17" s="715"/>
      <c r="KOY17" s="715"/>
      <c r="KOZ17" s="715"/>
      <c r="KPA17" s="715"/>
      <c r="KPB17" s="715"/>
      <c r="KPC17" s="715"/>
      <c r="KPD17" s="715"/>
      <c r="KPE17" s="715"/>
      <c r="KPF17" s="715"/>
      <c r="KPG17" s="715"/>
      <c r="KPH17" s="715"/>
      <c r="KPI17" s="715"/>
      <c r="KPJ17" s="715"/>
      <c r="KPK17" s="715"/>
      <c r="KPL17" s="715"/>
      <c r="KPM17" s="715"/>
      <c r="KPN17" s="715"/>
      <c r="KPO17" s="715"/>
      <c r="KPP17" s="715"/>
      <c r="KPQ17" s="715"/>
      <c r="KPR17" s="715"/>
      <c r="KPS17" s="715"/>
      <c r="KPT17" s="715"/>
      <c r="KPU17" s="715"/>
      <c r="KPV17" s="715"/>
      <c r="KPW17" s="715"/>
      <c r="KPX17" s="715"/>
      <c r="KPY17" s="715"/>
      <c r="KPZ17" s="715"/>
      <c r="KQA17" s="715"/>
      <c r="KQB17" s="715"/>
      <c r="KQC17" s="715"/>
      <c r="KQD17" s="715"/>
      <c r="KQE17" s="715"/>
      <c r="KQF17" s="715"/>
      <c r="KQG17" s="715"/>
      <c r="KQH17" s="715"/>
      <c r="KQI17" s="715"/>
      <c r="KQJ17" s="715"/>
      <c r="KQK17" s="715"/>
      <c r="KQL17" s="715"/>
      <c r="KQM17" s="715"/>
      <c r="KQN17" s="715"/>
      <c r="KQO17" s="715"/>
      <c r="KQP17" s="715"/>
      <c r="KQQ17" s="715"/>
      <c r="KQR17" s="715"/>
      <c r="KQS17" s="715"/>
      <c r="KQT17" s="715"/>
      <c r="KQU17" s="715"/>
      <c r="KQV17" s="715"/>
      <c r="KQW17" s="715"/>
      <c r="KQX17" s="715"/>
      <c r="KQY17" s="715"/>
      <c r="KQZ17" s="715"/>
      <c r="KRA17" s="715"/>
      <c r="KRB17" s="715"/>
      <c r="KRC17" s="715"/>
      <c r="KRD17" s="715"/>
      <c r="KRE17" s="715"/>
      <c r="KRF17" s="715"/>
      <c r="KRG17" s="715"/>
      <c r="KRH17" s="715"/>
      <c r="KRI17" s="715"/>
      <c r="KRJ17" s="715"/>
      <c r="KRK17" s="715"/>
      <c r="KRL17" s="715"/>
      <c r="KRM17" s="715"/>
      <c r="KRN17" s="715"/>
      <c r="KRO17" s="715"/>
      <c r="KRP17" s="715"/>
      <c r="KRQ17" s="715"/>
      <c r="KRR17" s="715"/>
      <c r="KRS17" s="715"/>
      <c r="KRT17" s="715"/>
      <c r="KRU17" s="715"/>
      <c r="KRV17" s="715"/>
      <c r="KRW17" s="715"/>
      <c r="KRX17" s="715"/>
      <c r="KRY17" s="715"/>
      <c r="KRZ17" s="715"/>
      <c r="KSA17" s="715"/>
      <c r="KSB17" s="715"/>
      <c r="KSC17" s="715"/>
      <c r="KSD17" s="715"/>
      <c r="KSE17" s="715"/>
      <c r="KSF17" s="715"/>
      <c r="KSG17" s="715"/>
      <c r="KSH17" s="715"/>
      <c r="KSI17" s="715"/>
      <c r="KSJ17" s="715"/>
      <c r="KSK17" s="715"/>
      <c r="KSL17" s="715"/>
      <c r="KSM17" s="715"/>
      <c r="KSN17" s="715"/>
      <c r="KSO17" s="715"/>
      <c r="KSP17" s="715"/>
      <c r="KSQ17" s="715"/>
      <c r="KSR17" s="715"/>
      <c r="KSS17" s="715"/>
      <c r="KST17" s="715"/>
      <c r="KSU17" s="715"/>
      <c r="KSV17" s="715"/>
      <c r="KSW17" s="715"/>
      <c r="KSX17" s="715"/>
      <c r="KSY17" s="715"/>
      <c r="KSZ17" s="715"/>
      <c r="KTA17" s="715"/>
      <c r="KTB17" s="715"/>
      <c r="KTC17" s="715"/>
      <c r="KTD17" s="715"/>
      <c r="KTE17" s="715"/>
      <c r="KTF17" s="715"/>
      <c r="KTG17" s="715"/>
      <c r="KTH17" s="715"/>
      <c r="KTI17" s="715"/>
      <c r="KTJ17" s="715"/>
      <c r="KTK17" s="715"/>
      <c r="KTL17" s="715"/>
      <c r="KTM17" s="715"/>
      <c r="KTN17" s="715"/>
      <c r="KTO17" s="715"/>
      <c r="KTP17" s="715"/>
      <c r="KTQ17" s="715"/>
      <c r="KTR17" s="715"/>
      <c r="KTS17" s="715"/>
      <c r="KTT17" s="715"/>
      <c r="KTU17" s="715"/>
      <c r="KTV17" s="715"/>
      <c r="KTW17" s="715"/>
      <c r="KTX17" s="715"/>
      <c r="KTY17" s="715"/>
      <c r="KTZ17" s="715"/>
      <c r="KUA17" s="715"/>
      <c r="KUB17" s="715"/>
      <c r="KUC17" s="715"/>
      <c r="KUD17" s="715"/>
      <c r="KUE17" s="715"/>
      <c r="KUF17" s="715"/>
      <c r="KUG17" s="715"/>
      <c r="KUH17" s="715"/>
      <c r="KUI17" s="715"/>
      <c r="KUJ17" s="715"/>
      <c r="KUK17" s="715"/>
      <c r="KUL17" s="715"/>
      <c r="KUM17" s="715"/>
      <c r="KUN17" s="715"/>
      <c r="KUO17" s="715"/>
      <c r="KUP17" s="715"/>
      <c r="KUQ17" s="715"/>
      <c r="KUR17" s="715"/>
      <c r="KUS17" s="715"/>
      <c r="KUT17" s="715"/>
      <c r="KUU17" s="715"/>
      <c r="KUV17" s="715"/>
      <c r="KUW17" s="715"/>
      <c r="KUX17" s="715"/>
      <c r="KUY17" s="715"/>
      <c r="KUZ17" s="715"/>
      <c r="KVA17" s="715"/>
      <c r="KVB17" s="715"/>
      <c r="KVC17" s="715"/>
      <c r="KVD17" s="715"/>
      <c r="KVE17" s="715"/>
      <c r="KVF17" s="715"/>
      <c r="KVG17" s="715"/>
      <c r="KVH17" s="715"/>
      <c r="KVI17" s="715"/>
      <c r="KVJ17" s="715"/>
      <c r="KVK17" s="715"/>
      <c r="KVL17" s="715"/>
      <c r="KVM17" s="715"/>
      <c r="KVN17" s="715"/>
      <c r="KVO17" s="715"/>
      <c r="KVP17" s="715"/>
      <c r="KVQ17" s="715"/>
      <c r="KVR17" s="715"/>
      <c r="KVS17" s="715"/>
      <c r="KVT17" s="715"/>
      <c r="KVU17" s="715"/>
      <c r="KVV17" s="715"/>
      <c r="KVW17" s="715"/>
      <c r="KVX17" s="715"/>
      <c r="KVY17" s="715"/>
      <c r="KVZ17" s="715"/>
      <c r="KWA17" s="715"/>
      <c r="KWB17" s="715"/>
      <c r="KWC17" s="715"/>
      <c r="KWD17" s="715"/>
      <c r="KWE17" s="715"/>
      <c r="KWF17" s="715"/>
      <c r="KWG17" s="715"/>
      <c r="KWH17" s="715"/>
      <c r="KWI17" s="715"/>
      <c r="KWJ17" s="715"/>
      <c r="KWK17" s="715"/>
      <c r="KWL17" s="715"/>
      <c r="KWM17" s="715"/>
      <c r="KWN17" s="715"/>
      <c r="KWO17" s="715"/>
      <c r="KWP17" s="715"/>
      <c r="KWQ17" s="715"/>
      <c r="KWR17" s="715"/>
      <c r="KWS17" s="715"/>
      <c r="KWT17" s="715"/>
      <c r="KWU17" s="715"/>
      <c r="KWV17" s="715"/>
      <c r="KWW17" s="715"/>
      <c r="KWX17" s="715"/>
      <c r="KWY17" s="715"/>
      <c r="KWZ17" s="715"/>
      <c r="KXA17" s="715"/>
      <c r="KXB17" s="715"/>
      <c r="KXC17" s="715"/>
      <c r="KXD17" s="715"/>
      <c r="KXE17" s="715"/>
      <c r="KXF17" s="715"/>
      <c r="KXG17" s="715"/>
      <c r="KXH17" s="715"/>
      <c r="KXI17" s="715"/>
      <c r="KXJ17" s="715"/>
      <c r="KXK17" s="715"/>
      <c r="KXL17" s="715"/>
      <c r="KXM17" s="715"/>
      <c r="KXN17" s="715"/>
      <c r="KXO17" s="715"/>
      <c r="KXP17" s="715"/>
      <c r="KXQ17" s="715"/>
      <c r="KXR17" s="715"/>
      <c r="KXS17" s="715"/>
      <c r="KXT17" s="715"/>
      <c r="KXU17" s="715"/>
      <c r="KXV17" s="715"/>
      <c r="KXW17" s="715"/>
      <c r="KXX17" s="715"/>
      <c r="KXY17" s="715"/>
      <c r="KXZ17" s="715"/>
      <c r="KYA17" s="715"/>
      <c r="KYB17" s="715"/>
      <c r="KYC17" s="715"/>
      <c r="KYD17" s="715"/>
      <c r="KYE17" s="715"/>
      <c r="KYF17" s="715"/>
      <c r="KYG17" s="715"/>
      <c r="KYH17" s="715"/>
      <c r="KYI17" s="715"/>
      <c r="KYJ17" s="715"/>
      <c r="KYK17" s="715"/>
      <c r="KYL17" s="715"/>
      <c r="KYM17" s="715"/>
      <c r="KYN17" s="715"/>
      <c r="KYO17" s="715"/>
      <c r="KYP17" s="715"/>
      <c r="KYQ17" s="715"/>
      <c r="KYR17" s="715"/>
      <c r="KYS17" s="715"/>
      <c r="KYT17" s="715"/>
      <c r="KYU17" s="715"/>
      <c r="KYV17" s="715"/>
      <c r="KYW17" s="715"/>
      <c r="KYX17" s="715"/>
      <c r="KYY17" s="715"/>
      <c r="KYZ17" s="715"/>
      <c r="KZA17" s="715"/>
      <c r="KZB17" s="715"/>
      <c r="KZC17" s="715"/>
      <c r="KZD17" s="715"/>
      <c r="KZE17" s="715"/>
      <c r="KZF17" s="715"/>
      <c r="KZG17" s="715"/>
      <c r="KZH17" s="715"/>
      <c r="KZI17" s="715"/>
      <c r="KZJ17" s="715"/>
      <c r="KZK17" s="715"/>
      <c r="KZL17" s="715"/>
      <c r="KZM17" s="715"/>
      <c r="KZN17" s="715"/>
      <c r="KZO17" s="715"/>
      <c r="KZP17" s="715"/>
      <c r="KZQ17" s="715"/>
      <c r="KZR17" s="715"/>
      <c r="KZS17" s="715"/>
      <c r="KZT17" s="715"/>
      <c r="KZU17" s="715"/>
      <c r="KZV17" s="715"/>
      <c r="KZW17" s="715"/>
      <c r="KZX17" s="715"/>
      <c r="KZY17" s="715"/>
      <c r="KZZ17" s="715"/>
      <c r="LAA17" s="715"/>
      <c r="LAB17" s="715"/>
      <c r="LAC17" s="715"/>
      <c r="LAD17" s="715"/>
      <c r="LAE17" s="715"/>
      <c r="LAF17" s="715"/>
      <c r="LAG17" s="715"/>
      <c r="LAH17" s="715"/>
      <c r="LAI17" s="715"/>
      <c r="LAJ17" s="715"/>
      <c r="LAK17" s="715"/>
      <c r="LAL17" s="715"/>
      <c r="LAM17" s="715"/>
      <c r="LAN17" s="715"/>
      <c r="LAO17" s="715"/>
      <c r="LAP17" s="715"/>
      <c r="LAQ17" s="715"/>
      <c r="LAR17" s="715"/>
      <c r="LAS17" s="715"/>
      <c r="LAT17" s="715"/>
      <c r="LAU17" s="715"/>
      <c r="LAV17" s="715"/>
      <c r="LAW17" s="715"/>
      <c r="LAX17" s="715"/>
      <c r="LAY17" s="715"/>
      <c r="LAZ17" s="715"/>
      <c r="LBA17" s="715"/>
      <c r="LBB17" s="715"/>
      <c r="LBC17" s="715"/>
      <c r="LBD17" s="715"/>
      <c r="LBE17" s="715"/>
      <c r="LBF17" s="715"/>
      <c r="LBG17" s="715"/>
      <c r="LBH17" s="715"/>
      <c r="LBI17" s="715"/>
      <c r="LBJ17" s="715"/>
      <c r="LBK17" s="715"/>
      <c r="LBL17" s="715"/>
      <c r="LBM17" s="715"/>
      <c r="LBN17" s="715"/>
      <c r="LBO17" s="715"/>
      <c r="LBP17" s="715"/>
      <c r="LBQ17" s="715"/>
      <c r="LBR17" s="715"/>
      <c r="LBS17" s="715"/>
      <c r="LBT17" s="715"/>
      <c r="LBU17" s="715"/>
      <c r="LBV17" s="715"/>
      <c r="LBW17" s="715"/>
      <c r="LBX17" s="715"/>
      <c r="LBY17" s="715"/>
      <c r="LBZ17" s="715"/>
      <c r="LCA17" s="715"/>
      <c r="LCB17" s="715"/>
      <c r="LCC17" s="715"/>
      <c r="LCD17" s="715"/>
      <c r="LCE17" s="715"/>
      <c r="LCF17" s="715"/>
      <c r="LCG17" s="715"/>
      <c r="LCH17" s="715"/>
      <c r="LCI17" s="715"/>
      <c r="LCJ17" s="715"/>
      <c r="LCK17" s="715"/>
      <c r="LCL17" s="715"/>
      <c r="LCM17" s="715"/>
      <c r="LCN17" s="715"/>
      <c r="LCO17" s="715"/>
      <c r="LCP17" s="715"/>
      <c r="LCQ17" s="715"/>
      <c r="LCR17" s="715"/>
      <c r="LCS17" s="715"/>
      <c r="LCT17" s="715"/>
      <c r="LCU17" s="715"/>
      <c r="LCV17" s="715"/>
      <c r="LCW17" s="715"/>
      <c r="LCX17" s="715"/>
      <c r="LCY17" s="715"/>
      <c r="LCZ17" s="715"/>
      <c r="LDA17" s="715"/>
      <c r="LDB17" s="715"/>
      <c r="LDC17" s="715"/>
      <c r="LDD17" s="715"/>
      <c r="LDE17" s="715"/>
      <c r="LDF17" s="715"/>
      <c r="LDG17" s="715"/>
      <c r="LDH17" s="715"/>
      <c r="LDI17" s="715"/>
      <c r="LDJ17" s="715"/>
      <c r="LDK17" s="715"/>
      <c r="LDL17" s="715"/>
      <c r="LDM17" s="715"/>
      <c r="LDN17" s="715"/>
      <c r="LDO17" s="715"/>
      <c r="LDP17" s="715"/>
      <c r="LDQ17" s="715"/>
      <c r="LDR17" s="715"/>
      <c r="LDS17" s="715"/>
      <c r="LDT17" s="715"/>
      <c r="LDU17" s="715"/>
      <c r="LDV17" s="715"/>
      <c r="LDW17" s="715"/>
      <c r="LDX17" s="715"/>
      <c r="LDY17" s="715"/>
      <c r="LDZ17" s="715"/>
      <c r="LEA17" s="715"/>
      <c r="LEB17" s="715"/>
      <c r="LEC17" s="715"/>
      <c r="LED17" s="715"/>
      <c r="LEE17" s="715"/>
      <c r="LEF17" s="715"/>
      <c r="LEG17" s="715"/>
      <c r="LEH17" s="715"/>
      <c r="LEI17" s="715"/>
      <c r="LEJ17" s="715"/>
      <c r="LEK17" s="715"/>
      <c r="LEL17" s="715"/>
      <c r="LEM17" s="715"/>
      <c r="LEN17" s="715"/>
      <c r="LEO17" s="715"/>
      <c r="LEP17" s="715"/>
      <c r="LEQ17" s="715"/>
      <c r="LER17" s="715"/>
      <c r="LES17" s="715"/>
      <c r="LET17" s="715"/>
      <c r="LEU17" s="715"/>
      <c r="LEV17" s="715"/>
      <c r="LEW17" s="715"/>
      <c r="LEX17" s="715"/>
      <c r="LEY17" s="715"/>
      <c r="LEZ17" s="715"/>
      <c r="LFA17" s="715"/>
      <c r="LFB17" s="715"/>
      <c r="LFC17" s="715"/>
      <c r="LFD17" s="715"/>
      <c r="LFE17" s="715"/>
      <c r="LFF17" s="715"/>
      <c r="LFG17" s="715"/>
      <c r="LFH17" s="715"/>
      <c r="LFI17" s="715"/>
      <c r="LFJ17" s="715"/>
      <c r="LFK17" s="715"/>
      <c r="LFL17" s="715"/>
      <c r="LFM17" s="715"/>
      <c r="LFN17" s="715"/>
      <c r="LFO17" s="715"/>
      <c r="LFP17" s="715"/>
      <c r="LFQ17" s="715"/>
      <c r="LFR17" s="715"/>
      <c r="LFS17" s="715"/>
      <c r="LFT17" s="715"/>
      <c r="LFU17" s="715"/>
      <c r="LFV17" s="715"/>
      <c r="LFW17" s="715"/>
      <c r="LFX17" s="715"/>
      <c r="LFY17" s="715"/>
      <c r="LFZ17" s="715"/>
      <c r="LGA17" s="715"/>
      <c r="LGB17" s="715"/>
      <c r="LGC17" s="715"/>
      <c r="LGD17" s="715"/>
      <c r="LGE17" s="715"/>
      <c r="LGF17" s="715"/>
      <c r="LGG17" s="715"/>
      <c r="LGH17" s="715"/>
      <c r="LGI17" s="715"/>
      <c r="LGJ17" s="715"/>
      <c r="LGK17" s="715"/>
      <c r="LGL17" s="715"/>
      <c r="LGM17" s="715"/>
      <c r="LGN17" s="715"/>
      <c r="LGO17" s="715"/>
      <c r="LGP17" s="715"/>
      <c r="LGQ17" s="715"/>
      <c r="LGR17" s="715"/>
      <c r="LGS17" s="715"/>
      <c r="LGT17" s="715"/>
      <c r="LGU17" s="715"/>
      <c r="LGV17" s="715"/>
      <c r="LGW17" s="715"/>
      <c r="LGX17" s="715"/>
      <c r="LGY17" s="715"/>
      <c r="LGZ17" s="715"/>
      <c r="LHA17" s="715"/>
      <c r="LHB17" s="715"/>
      <c r="LHC17" s="715"/>
      <c r="LHD17" s="715"/>
      <c r="LHE17" s="715"/>
      <c r="LHF17" s="715"/>
      <c r="LHG17" s="715"/>
      <c r="LHH17" s="715"/>
      <c r="LHI17" s="715"/>
      <c r="LHJ17" s="715"/>
      <c r="LHK17" s="715"/>
      <c r="LHL17" s="715"/>
      <c r="LHM17" s="715"/>
      <c r="LHN17" s="715"/>
      <c r="LHO17" s="715"/>
      <c r="LHP17" s="715"/>
      <c r="LHQ17" s="715"/>
      <c r="LHR17" s="715"/>
      <c r="LHS17" s="715"/>
      <c r="LHT17" s="715"/>
      <c r="LHU17" s="715"/>
      <c r="LHV17" s="715"/>
      <c r="LHW17" s="715"/>
      <c r="LHX17" s="715"/>
      <c r="LHY17" s="715"/>
      <c r="LHZ17" s="715"/>
      <c r="LIA17" s="715"/>
      <c r="LIB17" s="715"/>
      <c r="LIC17" s="715"/>
      <c r="LID17" s="715"/>
      <c r="LIE17" s="715"/>
      <c r="LIF17" s="715"/>
      <c r="LIG17" s="715"/>
      <c r="LIH17" s="715"/>
      <c r="LII17" s="715"/>
      <c r="LIJ17" s="715"/>
      <c r="LIK17" s="715"/>
      <c r="LIL17" s="715"/>
      <c r="LIM17" s="715"/>
      <c r="LIN17" s="715"/>
      <c r="LIO17" s="715"/>
      <c r="LIP17" s="715"/>
      <c r="LIQ17" s="715"/>
      <c r="LIR17" s="715"/>
      <c r="LIS17" s="715"/>
      <c r="LIT17" s="715"/>
      <c r="LIU17" s="715"/>
      <c r="LIV17" s="715"/>
      <c r="LIW17" s="715"/>
      <c r="LIX17" s="715"/>
      <c r="LIY17" s="715"/>
      <c r="LIZ17" s="715"/>
      <c r="LJA17" s="715"/>
      <c r="LJB17" s="715"/>
      <c r="LJC17" s="715"/>
      <c r="LJD17" s="715"/>
      <c r="LJE17" s="715"/>
      <c r="LJF17" s="715"/>
      <c r="LJG17" s="715"/>
      <c r="LJH17" s="715"/>
      <c r="LJI17" s="715"/>
      <c r="LJJ17" s="715"/>
      <c r="LJK17" s="715"/>
      <c r="LJL17" s="715"/>
      <c r="LJM17" s="715"/>
      <c r="LJN17" s="715"/>
      <c r="LJO17" s="715"/>
      <c r="LJP17" s="715"/>
      <c r="LJQ17" s="715"/>
      <c r="LJR17" s="715"/>
      <c r="LJS17" s="715"/>
      <c r="LJT17" s="715"/>
      <c r="LJU17" s="715"/>
      <c r="LJV17" s="715"/>
      <c r="LJW17" s="715"/>
      <c r="LJX17" s="715"/>
      <c r="LJY17" s="715"/>
      <c r="LJZ17" s="715"/>
      <c r="LKA17" s="715"/>
      <c r="LKB17" s="715"/>
      <c r="LKC17" s="715"/>
      <c r="LKD17" s="715"/>
      <c r="LKE17" s="715"/>
      <c r="LKF17" s="715"/>
      <c r="LKG17" s="715"/>
      <c r="LKH17" s="715"/>
      <c r="LKI17" s="715"/>
      <c r="LKJ17" s="715"/>
      <c r="LKK17" s="715"/>
      <c r="LKL17" s="715"/>
      <c r="LKM17" s="715"/>
      <c r="LKN17" s="715"/>
      <c r="LKO17" s="715"/>
      <c r="LKP17" s="715"/>
      <c r="LKQ17" s="715"/>
      <c r="LKR17" s="715"/>
      <c r="LKS17" s="715"/>
      <c r="LKT17" s="715"/>
      <c r="LKU17" s="715"/>
      <c r="LKV17" s="715"/>
      <c r="LKW17" s="715"/>
      <c r="LKX17" s="715"/>
      <c r="LKY17" s="715"/>
      <c r="LKZ17" s="715"/>
      <c r="LLA17" s="715"/>
      <c r="LLB17" s="715"/>
      <c r="LLC17" s="715"/>
      <c r="LLD17" s="715"/>
      <c r="LLE17" s="715"/>
      <c r="LLF17" s="715"/>
      <c r="LLG17" s="715"/>
      <c r="LLH17" s="715"/>
      <c r="LLI17" s="715"/>
      <c r="LLJ17" s="715"/>
      <c r="LLK17" s="715"/>
      <c r="LLL17" s="715"/>
      <c r="LLM17" s="715"/>
      <c r="LLN17" s="715"/>
      <c r="LLO17" s="715"/>
      <c r="LLP17" s="715"/>
      <c r="LLQ17" s="715"/>
      <c r="LLR17" s="715"/>
      <c r="LLS17" s="715"/>
      <c r="LLT17" s="715"/>
      <c r="LLU17" s="715"/>
      <c r="LLV17" s="715"/>
      <c r="LLW17" s="715"/>
      <c r="LLX17" s="715"/>
      <c r="LLY17" s="715"/>
      <c r="LLZ17" s="715"/>
      <c r="LMA17" s="715"/>
      <c r="LMB17" s="715"/>
      <c r="LMC17" s="715"/>
      <c r="LMD17" s="715"/>
      <c r="LME17" s="715"/>
      <c r="LMF17" s="715"/>
      <c r="LMG17" s="715"/>
      <c r="LMH17" s="715"/>
      <c r="LMI17" s="715"/>
      <c r="LMJ17" s="715"/>
      <c r="LMK17" s="715"/>
      <c r="LML17" s="715"/>
      <c r="LMM17" s="715"/>
      <c r="LMN17" s="715"/>
      <c r="LMO17" s="715"/>
      <c r="LMP17" s="715"/>
      <c r="LMQ17" s="715"/>
      <c r="LMR17" s="715"/>
      <c r="LMS17" s="715"/>
      <c r="LMT17" s="715"/>
      <c r="LMU17" s="715"/>
      <c r="LMV17" s="715"/>
      <c r="LMW17" s="715"/>
      <c r="LMX17" s="715"/>
      <c r="LMY17" s="715"/>
      <c r="LMZ17" s="715"/>
      <c r="LNA17" s="715"/>
      <c r="LNB17" s="715"/>
      <c r="LNC17" s="715"/>
      <c r="LND17" s="715"/>
      <c r="LNE17" s="715"/>
      <c r="LNF17" s="715"/>
      <c r="LNG17" s="715"/>
      <c r="LNH17" s="715"/>
      <c r="LNI17" s="715"/>
      <c r="LNJ17" s="715"/>
      <c r="LNK17" s="715"/>
      <c r="LNL17" s="715"/>
      <c r="LNM17" s="715"/>
      <c r="LNN17" s="715"/>
      <c r="LNO17" s="715"/>
      <c r="LNP17" s="715"/>
      <c r="LNQ17" s="715"/>
      <c r="LNR17" s="715"/>
      <c r="LNS17" s="715"/>
      <c r="LNT17" s="715"/>
      <c r="LNU17" s="715"/>
      <c r="LNV17" s="715"/>
      <c r="LNW17" s="715"/>
      <c r="LNX17" s="715"/>
      <c r="LNY17" s="715"/>
      <c r="LNZ17" s="715"/>
      <c r="LOA17" s="715"/>
      <c r="LOB17" s="715"/>
      <c r="LOC17" s="715"/>
      <c r="LOD17" s="715"/>
      <c r="LOE17" s="715"/>
      <c r="LOF17" s="715"/>
      <c r="LOG17" s="715"/>
      <c r="LOH17" s="715"/>
      <c r="LOI17" s="715"/>
      <c r="LOJ17" s="715"/>
      <c r="LOK17" s="715"/>
      <c r="LOL17" s="715"/>
      <c r="LOM17" s="715"/>
      <c r="LON17" s="715"/>
      <c r="LOO17" s="715"/>
      <c r="LOP17" s="715"/>
      <c r="LOQ17" s="715"/>
      <c r="LOR17" s="715"/>
      <c r="LOS17" s="715"/>
      <c r="LOT17" s="715"/>
      <c r="LOU17" s="715"/>
      <c r="LOV17" s="715"/>
      <c r="LOW17" s="715"/>
      <c r="LOX17" s="715"/>
      <c r="LOY17" s="715"/>
      <c r="LOZ17" s="715"/>
      <c r="LPA17" s="715"/>
      <c r="LPB17" s="715"/>
      <c r="LPC17" s="715"/>
      <c r="LPD17" s="715"/>
      <c r="LPE17" s="715"/>
      <c r="LPF17" s="715"/>
      <c r="LPG17" s="715"/>
      <c r="LPH17" s="715"/>
      <c r="LPI17" s="715"/>
      <c r="LPJ17" s="715"/>
      <c r="LPK17" s="715"/>
      <c r="LPL17" s="715"/>
      <c r="LPM17" s="715"/>
      <c r="LPN17" s="715"/>
      <c r="LPO17" s="715"/>
      <c r="LPP17" s="715"/>
      <c r="LPQ17" s="715"/>
      <c r="LPR17" s="715"/>
      <c r="LPS17" s="715"/>
      <c r="LPT17" s="715"/>
      <c r="LPU17" s="715"/>
      <c r="LPV17" s="715"/>
      <c r="LPW17" s="715"/>
      <c r="LPX17" s="715"/>
      <c r="LPY17" s="715"/>
      <c r="LPZ17" s="715"/>
      <c r="LQA17" s="715"/>
      <c r="LQB17" s="715"/>
      <c r="LQC17" s="715"/>
      <c r="LQD17" s="715"/>
      <c r="LQE17" s="715"/>
      <c r="LQF17" s="715"/>
      <c r="LQG17" s="715"/>
      <c r="LQH17" s="715"/>
      <c r="LQI17" s="715"/>
      <c r="LQJ17" s="715"/>
      <c r="LQK17" s="715"/>
      <c r="LQL17" s="715"/>
      <c r="LQM17" s="715"/>
      <c r="LQN17" s="715"/>
      <c r="LQO17" s="715"/>
      <c r="LQP17" s="715"/>
      <c r="LQQ17" s="715"/>
      <c r="LQR17" s="715"/>
      <c r="LQS17" s="715"/>
      <c r="LQT17" s="715"/>
      <c r="LQU17" s="715"/>
      <c r="LQV17" s="715"/>
      <c r="LQW17" s="715"/>
      <c r="LQX17" s="715"/>
      <c r="LQY17" s="715"/>
      <c r="LQZ17" s="715"/>
      <c r="LRA17" s="715"/>
      <c r="LRB17" s="715"/>
      <c r="LRC17" s="715"/>
      <c r="LRD17" s="715"/>
      <c r="LRE17" s="715"/>
      <c r="LRF17" s="715"/>
      <c r="LRG17" s="715"/>
      <c r="LRH17" s="715"/>
      <c r="LRI17" s="715"/>
      <c r="LRJ17" s="715"/>
      <c r="LRK17" s="715"/>
      <c r="LRL17" s="715"/>
      <c r="LRM17" s="715"/>
      <c r="LRN17" s="715"/>
      <c r="LRO17" s="715"/>
      <c r="LRP17" s="715"/>
      <c r="LRQ17" s="715"/>
      <c r="LRR17" s="715"/>
      <c r="LRS17" s="715"/>
      <c r="LRT17" s="715"/>
      <c r="LRU17" s="715"/>
      <c r="LRV17" s="715"/>
      <c r="LRW17" s="715"/>
      <c r="LRX17" s="715"/>
      <c r="LRY17" s="715"/>
      <c r="LRZ17" s="715"/>
      <c r="LSA17" s="715"/>
      <c r="LSB17" s="715"/>
      <c r="LSC17" s="715"/>
      <c r="LSD17" s="715"/>
      <c r="LSE17" s="715"/>
      <c r="LSF17" s="715"/>
      <c r="LSG17" s="715"/>
      <c r="LSH17" s="715"/>
      <c r="LSI17" s="715"/>
      <c r="LSJ17" s="715"/>
      <c r="LSK17" s="715"/>
      <c r="LSL17" s="715"/>
      <c r="LSM17" s="715"/>
      <c r="LSN17" s="715"/>
      <c r="LSO17" s="715"/>
      <c r="LSP17" s="715"/>
      <c r="LSQ17" s="715"/>
      <c r="LSR17" s="715"/>
      <c r="LSS17" s="715"/>
      <c r="LST17" s="715"/>
      <c r="LSU17" s="715"/>
      <c r="LSV17" s="715"/>
      <c r="LSW17" s="715"/>
      <c r="LSX17" s="715"/>
      <c r="LSY17" s="715"/>
      <c r="LSZ17" s="715"/>
      <c r="LTA17" s="715"/>
      <c r="LTB17" s="715"/>
      <c r="LTC17" s="715"/>
      <c r="LTD17" s="715"/>
      <c r="LTE17" s="715"/>
      <c r="LTF17" s="715"/>
      <c r="LTG17" s="715"/>
      <c r="LTH17" s="715"/>
      <c r="LTI17" s="715"/>
      <c r="LTJ17" s="715"/>
      <c r="LTK17" s="715"/>
      <c r="LTL17" s="715"/>
      <c r="LTM17" s="715"/>
      <c r="LTN17" s="715"/>
      <c r="LTO17" s="715"/>
      <c r="LTP17" s="715"/>
      <c r="LTQ17" s="715"/>
      <c r="LTR17" s="715"/>
      <c r="LTS17" s="715"/>
      <c r="LTT17" s="715"/>
      <c r="LTU17" s="715"/>
      <c r="LTV17" s="715"/>
      <c r="LTW17" s="715"/>
      <c r="LTX17" s="715"/>
      <c r="LTY17" s="715"/>
      <c r="LTZ17" s="715"/>
      <c r="LUA17" s="715"/>
      <c r="LUB17" s="715"/>
      <c r="LUC17" s="715"/>
      <c r="LUD17" s="715"/>
      <c r="LUE17" s="715"/>
      <c r="LUF17" s="715"/>
      <c r="LUG17" s="715"/>
      <c r="LUH17" s="715"/>
      <c r="LUI17" s="715"/>
      <c r="LUJ17" s="715"/>
      <c r="LUK17" s="715"/>
      <c r="LUL17" s="715"/>
      <c r="LUM17" s="715"/>
      <c r="LUN17" s="715"/>
      <c r="LUO17" s="715"/>
      <c r="LUP17" s="715"/>
      <c r="LUQ17" s="715"/>
      <c r="LUR17" s="715"/>
      <c r="LUS17" s="715"/>
      <c r="LUT17" s="715"/>
      <c r="LUU17" s="715"/>
      <c r="LUV17" s="715"/>
      <c r="LUW17" s="715"/>
      <c r="LUX17" s="715"/>
      <c r="LUY17" s="715"/>
      <c r="LUZ17" s="715"/>
      <c r="LVA17" s="715"/>
      <c r="LVB17" s="715"/>
      <c r="LVC17" s="715"/>
      <c r="LVD17" s="715"/>
      <c r="LVE17" s="715"/>
      <c r="LVF17" s="715"/>
      <c r="LVG17" s="715"/>
      <c r="LVH17" s="715"/>
      <c r="LVI17" s="715"/>
      <c r="LVJ17" s="715"/>
      <c r="LVK17" s="715"/>
      <c r="LVL17" s="715"/>
      <c r="LVM17" s="715"/>
      <c r="LVN17" s="715"/>
      <c r="LVO17" s="715"/>
      <c r="LVP17" s="715"/>
      <c r="LVQ17" s="715"/>
      <c r="LVR17" s="715"/>
      <c r="LVS17" s="715"/>
      <c r="LVT17" s="715"/>
      <c r="LVU17" s="715"/>
      <c r="LVV17" s="715"/>
      <c r="LVW17" s="715"/>
      <c r="LVX17" s="715"/>
      <c r="LVY17" s="715"/>
      <c r="LVZ17" s="715"/>
      <c r="LWA17" s="715"/>
      <c r="LWB17" s="715"/>
      <c r="LWC17" s="715"/>
      <c r="LWD17" s="715"/>
      <c r="LWE17" s="715"/>
      <c r="LWF17" s="715"/>
      <c r="LWG17" s="715"/>
      <c r="LWH17" s="715"/>
      <c r="LWI17" s="715"/>
      <c r="LWJ17" s="715"/>
      <c r="LWK17" s="715"/>
      <c r="LWL17" s="715"/>
      <c r="LWM17" s="715"/>
      <c r="LWN17" s="715"/>
      <c r="LWO17" s="715"/>
      <c r="LWP17" s="715"/>
      <c r="LWQ17" s="715"/>
      <c r="LWR17" s="715"/>
      <c r="LWS17" s="715"/>
      <c r="LWT17" s="715"/>
      <c r="LWU17" s="715"/>
      <c r="LWV17" s="715"/>
      <c r="LWW17" s="715"/>
      <c r="LWX17" s="715"/>
      <c r="LWY17" s="715"/>
      <c r="LWZ17" s="715"/>
      <c r="LXA17" s="715"/>
      <c r="LXB17" s="715"/>
      <c r="LXC17" s="715"/>
      <c r="LXD17" s="715"/>
      <c r="LXE17" s="715"/>
      <c r="LXF17" s="715"/>
      <c r="LXG17" s="715"/>
      <c r="LXH17" s="715"/>
      <c r="LXI17" s="715"/>
      <c r="LXJ17" s="715"/>
      <c r="LXK17" s="715"/>
      <c r="LXL17" s="715"/>
      <c r="LXM17" s="715"/>
      <c r="LXN17" s="715"/>
      <c r="LXO17" s="715"/>
      <c r="LXP17" s="715"/>
      <c r="LXQ17" s="715"/>
      <c r="LXR17" s="715"/>
      <c r="LXS17" s="715"/>
      <c r="LXT17" s="715"/>
      <c r="LXU17" s="715"/>
      <c r="LXV17" s="715"/>
      <c r="LXW17" s="715"/>
      <c r="LXX17" s="715"/>
      <c r="LXY17" s="715"/>
      <c r="LXZ17" s="715"/>
      <c r="LYA17" s="715"/>
      <c r="LYB17" s="715"/>
      <c r="LYC17" s="715"/>
      <c r="LYD17" s="715"/>
      <c r="LYE17" s="715"/>
      <c r="LYF17" s="715"/>
      <c r="LYG17" s="715"/>
      <c r="LYH17" s="715"/>
      <c r="LYI17" s="715"/>
      <c r="LYJ17" s="715"/>
      <c r="LYK17" s="715"/>
      <c r="LYL17" s="715"/>
      <c r="LYM17" s="715"/>
      <c r="LYN17" s="715"/>
      <c r="LYO17" s="715"/>
      <c r="LYP17" s="715"/>
      <c r="LYQ17" s="715"/>
      <c r="LYR17" s="715"/>
      <c r="LYS17" s="715"/>
      <c r="LYT17" s="715"/>
      <c r="LYU17" s="715"/>
      <c r="LYV17" s="715"/>
      <c r="LYW17" s="715"/>
      <c r="LYX17" s="715"/>
      <c r="LYY17" s="715"/>
      <c r="LYZ17" s="715"/>
      <c r="LZA17" s="715"/>
      <c r="LZB17" s="715"/>
      <c r="LZC17" s="715"/>
      <c r="LZD17" s="715"/>
      <c r="LZE17" s="715"/>
      <c r="LZF17" s="715"/>
      <c r="LZG17" s="715"/>
      <c r="LZH17" s="715"/>
      <c r="LZI17" s="715"/>
      <c r="LZJ17" s="715"/>
      <c r="LZK17" s="715"/>
      <c r="LZL17" s="715"/>
      <c r="LZM17" s="715"/>
      <c r="LZN17" s="715"/>
      <c r="LZO17" s="715"/>
      <c r="LZP17" s="715"/>
      <c r="LZQ17" s="715"/>
      <c r="LZR17" s="715"/>
      <c r="LZS17" s="715"/>
      <c r="LZT17" s="715"/>
      <c r="LZU17" s="715"/>
      <c r="LZV17" s="715"/>
      <c r="LZW17" s="715"/>
      <c r="LZX17" s="715"/>
      <c r="LZY17" s="715"/>
      <c r="LZZ17" s="715"/>
      <c r="MAA17" s="715"/>
      <c r="MAB17" s="715"/>
      <c r="MAC17" s="715"/>
      <c r="MAD17" s="715"/>
      <c r="MAE17" s="715"/>
      <c r="MAF17" s="715"/>
      <c r="MAG17" s="715"/>
      <c r="MAH17" s="715"/>
      <c r="MAI17" s="715"/>
      <c r="MAJ17" s="715"/>
      <c r="MAK17" s="715"/>
      <c r="MAL17" s="715"/>
      <c r="MAM17" s="715"/>
      <c r="MAN17" s="715"/>
      <c r="MAO17" s="715"/>
      <c r="MAP17" s="715"/>
      <c r="MAQ17" s="715"/>
      <c r="MAR17" s="715"/>
      <c r="MAS17" s="715"/>
      <c r="MAT17" s="715"/>
      <c r="MAU17" s="715"/>
      <c r="MAV17" s="715"/>
      <c r="MAW17" s="715"/>
      <c r="MAX17" s="715"/>
      <c r="MAY17" s="715"/>
      <c r="MAZ17" s="715"/>
      <c r="MBA17" s="715"/>
      <c r="MBB17" s="715"/>
      <c r="MBC17" s="715"/>
      <c r="MBD17" s="715"/>
      <c r="MBE17" s="715"/>
      <c r="MBF17" s="715"/>
      <c r="MBG17" s="715"/>
      <c r="MBH17" s="715"/>
      <c r="MBI17" s="715"/>
      <c r="MBJ17" s="715"/>
      <c r="MBK17" s="715"/>
      <c r="MBL17" s="715"/>
      <c r="MBM17" s="715"/>
      <c r="MBN17" s="715"/>
      <c r="MBO17" s="715"/>
      <c r="MBP17" s="715"/>
      <c r="MBQ17" s="715"/>
      <c r="MBR17" s="715"/>
      <c r="MBS17" s="715"/>
      <c r="MBT17" s="715"/>
      <c r="MBU17" s="715"/>
      <c r="MBV17" s="715"/>
      <c r="MBW17" s="715"/>
      <c r="MBX17" s="715"/>
      <c r="MBY17" s="715"/>
      <c r="MBZ17" s="715"/>
      <c r="MCA17" s="715"/>
      <c r="MCB17" s="715"/>
      <c r="MCC17" s="715"/>
      <c r="MCD17" s="715"/>
      <c r="MCE17" s="715"/>
      <c r="MCF17" s="715"/>
      <c r="MCG17" s="715"/>
      <c r="MCH17" s="715"/>
      <c r="MCI17" s="715"/>
      <c r="MCJ17" s="715"/>
      <c r="MCK17" s="715"/>
      <c r="MCL17" s="715"/>
      <c r="MCM17" s="715"/>
      <c r="MCN17" s="715"/>
      <c r="MCO17" s="715"/>
      <c r="MCP17" s="715"/>
      <c r="MCQ17" s="715"/>
      <c r="MCR17" s="715"/>
      <c r="MCS17" s="715"/>
      <c r="MCT17" s="715"/>
      <c r="MCU17" s="715"/>
      <c r="MCV17" s="715"/>
      <c r="MCW17" s="715"/>
      <c r="MCX17" s="715"/>
      <c r="MCY17" s="715"/>
      <c r="MCZ17" s="715"/>
      <c r="MDA17" s="715"/>
      <c r="MDB17" s="715"/>
      <c r="MDC17" s="715"/>
      <c r="MDD17" s="715"/>
      <c r="MDE17" s="715"/>
      <c r="MDF17" s="715"/>
      <c r="MDG17" s="715"/>
      <c r="MDH17" s="715"/>
      <c r="MDI17" s="715"/>
      <c r="MDJ17" s="715"/>
      <c r="MDK17" s="715"/>
      <c r="MDL17" s="715"/>
      <c r="MDM17" s="715"/>
      <c r="MDN17" s="715"/>
      <c r="MDO17" s="715"/>
      <c r="MDP17" s="715"/>
      <c r="MDQ17" s="715"/>
      <c r="MDR17" s="715"/>
      <c r="MDS17" s="715"/>
      <c r="MDT17" s="715"/>
      <c r="MDU17" s="715"/>
      <c r="MDV17" s="715"/>
      <c r="MDW17" s="715"/>
      <c r="MDX17" s="715"/>
      <c r="MDY17" s="715"/>
      <c r="MDZ17" s="715"/>
      <c r="MEA17" s="715"/>
      <c r="MEB17" s="715"/>
      <c r="MEC17" s="715"/>
      <c r="MED17" s="715"/>
      <c r="MEE17" s="715"/>
      <c r="MEF17" s="715"/>
      <c r="MEG17" s="715"/>
      <c r="MEH17" s="715"/>
      <c r="MEI17" s="715"/>
      <c r="MEJ17" s="715"/>
      <c r="MEK17" s="715"/>
      <c r="MEL17" s="715"/>
      <c r="MEM17" s="715"/>
      <c r="MEN17" s="715"/>
      <c r="MEO17" s="715"/>
      <c r="MEP17" s="715"/>
      <c r="MEQ17" s="715"/>
      <c r="MER17" s="715"/>
      <c r="MES17" s="715"/>
      <c r="MET17" s="715"/>
      <c r="MEU17" s="715"/>
      <c r="MEV17" s="715"/>
      <c r="MEW17" s="715"/>
      <c r="MEX17" s="715"/>
      <c r="MEY17" s="715"/>
      <c r="MEZ17" s="715"/>
      <c r="MFA17" s="715"/>
      <c r="MFB17" s="715"/>
      <c r="MFC17" s="715"/>
      <c r="MFD17" s="715"/>
      <c r="MFE17" s="715"/>
      <c r="MFF17" s="715"/>
      <c r="MFG17" s="715"/>
      <c r="MFH17" s="715"/>
      <c r="MFI17" s="715"/>
      <c r="MFJ17" s="715"/>
      <c r="MFK17" s="715"/>
      <c r="MFL17" s="715"/>
      <c r="MFM17" s="715"/>
      <c r="MFN17" s="715"/>
      <c r="MFO17" s="715"/>
      <c r="MFP17" s="715"/>
      <c r="MFQ17" s="715"/>
      <c r="MFR17" s="715"/>
      <c r="MFS17" s="715"/>
      <c r="MFT17" s="715"/>
      <c r="MFU17" s="715"/>
      <c r="MFV17" s="715"/>
      <c r="MFW17" s="715"/>
      <c r="MFX17" s="715"/>
      <c r="MFY17" s="715"/>
      <c r="MFZ17" s="715"/>
      <c r="MGA17" s="715"/>
      <c r="MGB17" s="715"/>
      <c r="MGC17" s="715"/>
      <c r="MGD17" s="715"/>
      <c r="MGE17" s="715"/>
      <c r="MGF17" s="715"/>
      <c r="MGG17" s="715"/>
      <c r="MGH17" s="715"/>
      <c r="MGI17" s="715"/>
      <c r="MGJ17" s="715"/>
      <c r="MGK17" s="715"/>
      <c r="MGL17" s="715"/>
      <c r="MGM17" s="715"/>
      <c r="MGN17" s="715"/>
      <c r="MGO17" s="715"/>
      <c r="MGP17" s="715"/>
      <c r="MGQ17" s="715"/>
      <c r="MGR17" s="715"/>
      <c r="MGS17" s="715"/>
      <c r="MGT17" s="715"/>
      <c r="MGU17" s="715"/>
      <c r="MGV17" s="715"/>
      <c r="MGW17" s="715"/>
      <c r="MGX17" s="715"/>
      <c r="MGY17" s="715"/>
      <c r="MGZ17" s="715"/>
      <c r="MHA17" s="715"/>
      <c r="MHB17" s="715"/>
      <c r="MHC17" s="715"/>
      <c r="MHD17" s="715"/>
      <c r="MHE17" s="715"/>
      <c r="MHF17" s="715"/>
      <c r="MHG17" s="715"/>
      <c r="MHH17" s="715"/>
      <c r="MHI17" s="715"/>
      <c r="MHJ17" s="715"/>
      <c r="MHK17" s="715"/>
      <c r="MHL17" s="715"/>
      <c r="MHM17" s="715"/>
      <c r="MHN17" s="715"/>
      <c r="MHO17" s="715"/>
      <c r="MHP17" s="715"/>
      <c r="MHQ17" s="715"/>
      <c r="MHR17" s="715"/>
      <c r="MHS17" s="715"/>
      <c r="MHT17" s="715"/>
      <c r="MHU17" s="715"/>
      <c r="MHV17" s="715"/>
      <c r="MHW17" s="715"/>
      <c r="MHX17" s="715"/>
      <c r="MHY17" s="715"/>
      <c r="MHZ17" s="715"/>
      <c r="MIA17" s="715"/>
      <c r="MIB17" s="715"/>
      <c r="MIC17" s="715"/>
      <c r="MID17" s="715"/>
      <c r="MIE17" s="715"/>
      <c r="MIF17" s="715"/>
      <c r="MIG17" s="715"/>
      <c r="MIH17" s="715"/>
      <c r="MII17" s="715"/>
      <c r="MIJ17" s="715"/>
      <c r="MIK17" s="715"/>
      <c r="MIL17" s="715"/>
      <c r="MIM17" s="715"/>
      <c r="MIN17" s="715"/>
      <c r="MIO17" s="715"/>
      <c r="MIP17" s="715"/>
      <c r="MIQ17" s="715"/>
      <c r="MIR17" s="715"/>
      <c r="MIS17" s="715"/>
      <c r="MIT17" s="715"/>
      <c r="MIU17" s="715"/>
      <c r="MIV17" s="715"/>
      <c r="MIW17" s="715"/>
      <c r="MIX17" s="715"/>
      <c r="MIY17" s="715"/>
      <c r="MIZ17" s="715"/>
      <c r="MJA17" s="715"/>
      <c r="MJB17" s="715"/>
      <c r="MJC17" s="715"/>
      <c r="MJD17" s="715"/>
      <c r="MJE17" s="715"/>
      <c r="MJF17" s="715"/>
      <c r="MJG17" s="715"/>
      <c r="MJH17" s="715"/>
      <c r="MJI17" s="715"/>
      <c r="MJJ17" s="715"/>
      <c r="MJK17" s="715"/>
      <c r="MJL17" s="715"/>
      <c r="MJM17" s="715"/>
      <c r="MJN17" s="715"/>
      <c r="MJO17" s="715"/>
      <c r="MJP17" s="715"/>
      <c r="MJQ17" s="715"/>
      <c r="MJR17" s="715"/>
      <c r="MJS17" s="715"/>
      <c r="MJT17" s="715"/>
      <c r="MJU17" s="715"/>
      <c r="MJV17" s="715"/>
      <c r="MJW17" s="715"/>
      <c r="MJX17" s="715"/>
      <c r="MJY17" s="715"/>
      <c r="MJZ17" s="715"/>
      <c r="MKA17" s="715"/>
      <c r="MKB17" s="715"/>
      <c r="MKC17" s="715"/>
      <c r="MKD17" s="715"/>
      <c r="MKE17" s="715"/>
      <c r="MKF17" s="715"/>
      <c r="MKG17" s="715"/>
      <c r="MKH17" s="715"/>
      <c r="MKI17" s="715"/>
      <c r="MKJ17" s="715"/>
      <c r="MKK17" s="715"/>
      <c r="MKL17" s="715"/>
      <c r="MKM17" s="715"/>
      <c r="MKN17" s="715"/>
      <c r="MKO17" s="715"/>
      <c r="MKP17" s="715"/>
      <c r="MKQ17" s="715"/>
      <c r="MKR17" s="715"/>
      <c r="MKS17" s="715"/>
      <c r="MKT17" s="715"/>
      <c r="MKU17" s="715"/>
      <c r="MKV17" s="715"/>
      <c r="MKW17" s="715"/>
      <c r="MKX17" s="715"/>
      <c r="MKY17" s="715"/>
      <c r="MKZ17" s="715"/>
      <c r="MLA17" s="715"/>
      <c r="MLB17" s="715"/>
      <c r="MLC17" s="715"/>
      <c r="MLD17" s="715"/>
      <c r="MLE17" s="715"/>
      <c r="MLF17" s="715"/>
      <c r="MLG17" s="715"/>
      <c r="MLH17" s="715"/>
      <c r="MLI17" s="715"/>
      <c r="MLJ17" s="715"/>
      <c r="MLK17" s="715"/>
      <c r="MLL17" s="715"/>
      <c r="MLM17" s="715"/>
      <c r="MLN17" s="715"/>
      <c r="MLO17" s="715"/>
      <c r="MLP17" s="715"/>
      <c r="MLQ17" s="715"/>
      <c r="MLR17" s="715"/>
      <c r="MLS17" s="715"/>
      <c r="MLT17" s="715"/>
      <c r="MLU17" s="715"/>
      <c r="MLV17" s="715"/>
      <c r="MLW17" s="715"/>
      <c r="MLX17" s="715"/>
      <c r="MLY17" s="715"/>
      <c r="MLZ17" s="715"/>
      <c r="MMA17" s="715"/>
      <c r="MMB17" s="715"/>
      <c r="MMC17" s="715"/>
      <c r="MMD17" s="715"/>
      <c r="MME17" s="715"/>
      <c r="MMF17" s="715"/>
      <c r="MMG17" s="715"/>
      <c r="MMH17" s="715"/>
      <c r="MMI17" s="715"/>
      <c r="MMJ17" s="715"/>
      <c r="MMK17" s="715"/>
      <c r="MML17" s="715"/>
      <c r="MMM17" s="715"/>
      <c r="MMN17" s="715"/>
      <c r="MMO17" s="715"/>
      <c r="MMP17" s="715"/>
      <c r="MMQ17" s="715"/>
      <c r="MMR17" s="715"/>
      <c r="MMS17" s="715"/>
      <c r="MMT17" s="715"/>
      <c r="MMU17" s="715"/>
      <c r="MMV17" s="715"/>
      <c r="MMW17" s="715"/>
      <c r="MMX17" s="715"/>
      <c r="MMY17" s="715"/>
      <c r="MMZ17" s="715"/>
      <c r="MNA17" s="715"/>
      <c r="MNB17" s="715"/>
      <c r="MNC17" s="715"/>
      <c r="MND17" s="715"/>
      <c r="MNE17" s="715"/>
      <c r="MNF17" s="715"/>
      <c r="MNG17" s="715"/>
      <c r="MNH17" s="715"/>
      <c r="MNI17" s="715"/>
      <c r="MNJ17" s="715"/>
      <c r="MNK17" s="715"/>
      <c r="MNL17" s="715"/>
      <c r="MNM17" s="715"/>
      <c r="MNN17" s="715"/>
      <c r="MNO17" s="715"/>
      <c r="MNP17" s="715"/>
      <c r="MNQ17" s="715"/>
      <c r="MNR17" s="715"/>
      <c r="MNS17" s="715"/>
      <c r="MNT17" s="715"/>
      <c r="MNU17" s="715"/>
      <c r="MNV17" s="715"/>
      <c r="MNW17" s="715"/>
      <c r="MNX17" s="715"/>
      <c r="MNY17" s="715"/>
      <c r="MNZ17" s="715"/>
      <c r="MOA17" s="715"/>
      <c r="MOB17" s="715"/>
      <c r="MOC17" s="715"/>
      <c r="MOD17" s="715"/>
      <c r="MOE17" s="715"/>
      <c r="MOF17" s="715"/>
      <c r="MOG17" s="715"/>
      <c r="MOH17" s="715"/>
      <c r="MOI17" s="715"/>
      <c r="MOJ17" s="715"/>
      <c r="MOK17" s="715"/>
      <c r="MOL17" s="715"/>
      <c r="MOM17" s="715"/>
      <c r="MON17" s="715"/>
      <c r="MOO17" s="715"/>
      <c r="MOP17" s="715"/>
      <c r="MOQ17" s="715"/>
      <c r="MOR17" s="715"/>
      <c r="MOS17" s="715"/>
      <c r="MOT17" s="715"/>
      <c r="MOU17" s="715"/>
      <c r="MOV17" s="715"/>
      <c r="MOW17" s="715"/>
      <c r="MOX17" s="715"/>
      <c r="MOY17" s="715"/>
      <c r="MOZ17" s="715"/>
      <c r="MPA17" s="715"/>
      <c r="MPB17" s="715"/>
      <c r="MPC17" s="715"/>
      <c r="MPD17" s="715"/>
      <c r="MPE17" s="715"/>
      <c r="MPF17" s="715"/>
      <c r="MPG17" s="715"/>
      <c r="MPH17" s="715"/>
      <c r="MPI17" s="715"/>
      <c r="MPJ17" s="715"/>
      <c r="MPK17" s="715"/>
      <c r="MPL17" s="715"/>
      <c r="MPM17" s="715"/>
      <c r="MPN17" s="715"/>
      <c r="MPO17" s="715"/>
      <c r="MPP17" s="715"/>
      <c r="MPQ17" s="715"/>
      <c r="MPR17" s="715"/>
      <c r="MPS17" s="715"/>
      <c r="MPT17" s="715"/>
      <c r="MPU17" s="715"/>
      <c r="MPV17" s="715"/>
      <c r="MPW17" s="715"/>
      <c r="MPX17" s="715"/>
      <c r="MPY17" s="715"/>
      <c r="MPZ17" s="715"/>
      <c r="MQA17" s="715"/>
      <c r="MQB17" s="715"/>
      <c r="MQC17" s="715"/>
      <c r="MQD17" s="715"/>
      <c r="MQE17" s="715"/>
      <c r="MQF17" s="715"/>
      <c r="MQG17" s="715"/>
      <c r="MQH17" s="715"/>
      <c r="MQI17" s="715"/>
      <c r="MQJ17" s="715"/>
      <c r="MQK17" s="715"/>
      <c r="MQL17" s="715"/>
      <c r="MQM17" s="715"/>
      <c r="MQN17" s="715"/>
      <c r="MQO17" s="715"/>
      <c r="MQP17" s="715"/>
      <c r="MQQ17" s="715"/>
      <c r="MQR17" s="715"/>
      <c r="MQS17" s="715"/>
      <c r="MQT17" s="715"/>
      <c r="MQU17" s="715"/>
      <c r="MQV17" s="715"/>
      <c r="MQW17" s="715"/>
      <c r="MQX17" s="715"/>
      <c r="MQY17" s="715"/>
      <c r="MQZ17" s="715"/>
      <c r="MRA17" s="715"/>
      <c r="MRB17" s="715"/>
      <c r="MRC17" s="715"/>
      <c r="MRD17" s="715"/>
      <c r="MRE17" s="715"/>
      <c r="MRF17" s="715"/>
      <c r="MRG17" s="715"/>
      <c r="MRH17" s="715"/>
      <c r="MRI17" s="715"/>
      <c r="MRJ17" s="715"/>
      <c r="MRK17" s="715"/>
      <c r="MRL17" s="715"/>
      <c r="MRM17" s="715"/>
      <c r="MRN17" s="715"/>
      <c r="MRO17" s="715"/>
      <c r="MRP17" s="715"/>
      <c r="MRQ17" s="715"/>
      <c r="MRR17" s="715"/>
      <c r="MRS17" s="715"/>
      <c r="MRT17" s="715"/>
      <c r="MRU17" s="715"/>
      <c r="MRV17" s="715"/>
      <c r="MRW17" s="715"/>
      <c r="MRX17" s="715"/>
      <c r="MRY17" s="715"/>
      <c r="MRZ17" s="715"/>
      <c r="MSA17" s="715"/>
      <c r="MSB17" s="715"/>
      <c r="MSC17" s="715"/>
      <c r="MSD17" s="715"/>
      <c r="MSE17" s="715"/>
      <c r="MSF17" s="715"/>
      <c r="MSG17" s="715"/>
      <c r="MSH17" s="715"/>
      <c r="MSI17" s="715"/>
      <c r="MSJ17" s="715"/>
      <c r="MSK17" s="715"/>
      <c r="MSL17" s="715"/>
      <c r="MSM17" s="715"/>
      <c r="MSN17" s="715"/>
      <c r="MSO17" s="715"/>
      <c r="MSP17" s="715"/>
      <c r="MSQ17" s="715"/>
      <c r="MSR17" s="715"/>
      <c r="MSS17" s="715"/>
      <c r="MST17" s="715"/>
      <c r="MSU17" s="715"/>
      <c r="MSV17" s="715"/>
      <c r="MSW17" s="715"/>
      <c r="MSX17" s="715"/>
      <c r="MSY17" s="715"/>
      <c r="MSZ17" s="715"/>
      <c r="MTA17" s="715"/>
      <c r="MTB17" s="715"/>
      <c r="MTC17" s="715"/>
      <c r="MTD17" s="715"/>
      <c r="MTE17" s="715"/>
      <c r="MTF17" s="715"/>
      <c r="MTG17" s="715"/>
      <c r="MTH17" s="715"/>
      <c r="MTI17" s="715"/>
      <c r="MTJ17" s="715"/>
      <c r="MTK17" s="715"/>
      <c r="MTL17" s="715"/>
      <c r="MTM17" s="715"/>
      <c r="MTN17" s="715"/>
      <c r="MTO17" s="715"/>
      <c r="MTP17" s="715"/>
      <c r="MTQ17" s="715"/>
      <c r="MTR17" s="715"/>
      <c r="MTS17" s="715"/>
      <c r="MTT17" s="715"/>
      <c r="MTU17" s="715"/>
      <c r="MTV17" s="715"/>
      <c r="MTW17" s="715"/>
      <c r="MTX17" s="715"/>
      <c r="MTY17" s="715"/>
      <c r="MTZ17" s="715"/>
      <c r="MUA17" s="715"/>
      <c r="MUB17" s="715"/>
      <c r="MUC17" s="715"/>
      <c r="MUD17" s="715"/>
      <c r="MUE17" s="715"/>
      <c r="MUF17" s="715"/>
      <c r="MUG17" s="715"/>
      <c r="MUH17" s="715"/>
      <c r="MUI17" s="715"/>
      <c r="MUJ17" s="715"/>
      <c r="MUK17" s="715"/>
      <c r="MUL17" s="715"/>
      <c r="MUM17" s="715"/>
      <c r="MUN17" s="715"/>
      <c r="MUO17" s="715"/>
      <c r="MUP17" s="715"/>
      <c r="MUQ17" s="715"/>
      <c r="MUR17" s="715"/>
      <c r="MUS17" s="715"/>
      <c r="MUT17" s="715"/>
      <c r="MUU17" s="715"/>
      <c r="MUV17" s="715"/>
      <c r="MUW17" s="715"/>
      <c r="MUX17" s="715"/>
      <c r="MUY17" s="715"/>
      <c r="MUZ17" s="715"/>
      <c r="MVA17" s="715"/>
      <c r="MVB17" s="715"/>
      <c r="MVC17" s="715"/>
      <c r="MVD17" s="715"/>
      <c r="MVE17" s="715"/>
      <c r="MVF17" s="715"/>
      <c r="MVG17" s="715"/>
      <c r="MVH17" s="715"/>
      <c r="MVI17" s="715"/>
      <c r="MVJ17" s="715"/>
      <c r="MVK17" s="715"/>
      <c r="MVL17" s="715"/>
      <c r="MVM17" s="715"/>
      <c r="MVN17" s="715"/>
      <c r="MVO17" s="715"/>
      <c r="MVP17" s="715"/>
      <c r="MVQ17" s="715"/>
      <c r="MVR17" s="715"/>
      <c r="MVS17" s="715"/>
      <c r="MVT17" s="715"/>
      <c r="MVU17" s="715"/>
      <c r="MVV17" s="715"/>
      <c r="MVW17" s="715"/>
      <c r="MVX17" s="715"/>
      <c r="MVY17" s="715"/>
      <c r="MVZ17" s="715"/>
      <c r="MWA17" s="715"/>
      <c r="MWB17" s="715"/>
      <c r="MWC17" s="715"/>
      <c r="MWD17" s="715"/>
      <c r="MWE17" s="715"/>
      <c r="MWF17" s="715"/>
      <c r="MWG17" s="715"/>
      <c r="MWH17" s="715"/>
      <c r="MWI17" s="715"/>
      <c r="MWJ17" s="715"/>
      <c r="MWK17" s="715"/>
      <c r="MWL17" s="715"/>
      <c r="MWM17" s="715"/>
      <c r="MWN17" s="715"/>
      <c r="MWO17" s="715"/>
      <c r="MWP17" s="715"/>
      <c r="MWQ17" s="715"/>
      <c r="MWR17" s="715"/>
      <c r="MWS17" s="715"/>
      <c r="MWT17" s="715"/>
      <c r="MWU17" s="715"/>
      <c r="MWV17" s="715"/>
      <c r="MWW17" s="715"/>
      <c r="MWX17" s="715"/>
      <c r="MWY17" s="715"/>
      <c r="MWZ17" s="715"/>
      <c r="MXA17" s="715"/>
      <c r="MXB17" s="715"/>
      <c r="MXC17" s="715"/>
      <c r="MXD17" s="715"/>
      <c r="MXE17" s="715"/>
      <c r="MXF17" s="715"/>
      <c r="MXG17" s="715"/>
      <c r="MXH17" s="715"/>
      <c r="MXI17" s="715"/>
      <c r="MXJ17" s="715"/>
      <c r="MXK17" s="715"/>
      <c r="MXL17" s="715"/>
      <c r="MXM17" s="715"/>
      <c r="MXN17" s="715"/>
      <c r="MXO17" s="715"/>
      <c r="MXP17" s="715"/>
      <c r="MXQ17" s="715"/>
      <c r="MXR17" s="715"/>
      <c r="MXS17" s="715"/>
      <c r="MXT17" s="715"/>
      <c r="MXU17" s="715"/>
      <c r="MXV17" s="715"/>
      <c r="MXW17" s="715"/>
      <c r="MXX17" s="715"/>
      <c r="MXY17" s="715"/>
      <c r="MXZ17" s="715"/>
      <c r="MYA17" s="715"/>
      <c r="MYB17" s="715"/>
      <c r="MYC17" s="715"/>
      <c r="MYD17" s="715"/>
      <c r="MYE17" s="715"/>
      <c r="MYF17" s="715"/>
      <c r="MYG17" s="715"/>
      <c r="MYH17" s="715"/>
      <c r="MYI17" s="715"/>
      <c r="MYJ17" s="715"/>
      <c r="MYK17" s="715"/>
      <c r="MYL17" s="715"/>
      <c r="MYM17" s="715"/>
      <c r="MYN17" s="715"/>
      <c r="MYO17" s="715"/>
      <c r="MYP17" s="715"/>
      <c r="MYQ17" s="715"/>
      <c r="MYR17" s="715"/>
      <c r="MYS17" s="715"/>
      <c r="MYT17" s="715"/>
      <c r="MYU17" s="715"/>
      <c r="MYV17" s="715"/>
      <c r="MYW17" s="715"/>
      <c r="MYX17" s="715"/>
      <c r="MYY17" s="715"/>
      <c r="MYZ17" s="715"/>
      <c r="MZA17" s="715"/>
      <c r="MZB17" s="715"/>
      <c r="MZC17" s="715"/>
      <c r="MZD17" s="715"/>
      <c r="MZE17" s="715"/>
      <c r="MZF17" s="715"/>
      <c r="MZG17" s="715"/>
      <c r="MZH17" s="715"/>
      <c r="MZI17" s="715"/>
      <c r="MZJ17" s="715"/>
      <c r="MZK17" s="715"/>
      <c r="MZL17" s="715"/>
      <c r="MZM17" s="715"/>
      <c r="MZN17" s="715"/>
      <c r="MZO17" s="715"/>
      <c r="MZP17" s="715"/>
      <c r="MZQ17" s="715"/>
      <c r="MZR17" s="715"/>
      <c r="MZS17" s="715"/>
      <c r="MZT17" s="715"/>
      <c r="MZU17" s="715"/>
      <c r="MZV17" s="715"/>
      <c r="MZW17" s="715"/>
      <c r="MZX17" s="715"/>
      <c r="MZY17" s="715"/>
      <c r="MZZ17" s="715"/>
      <c r="NAA17" s="715"/>
      <c r="NAB17" s="715"/>
      <c r="NAC17" s="715"/>
      <c r="NAD17" s="715"/>
      <c r="NAE17" s="715"/>
      <c r="NAF17" s="715"/>
      <c r="NAG17" s="715"/>
      <c r="NAH17" s="715"/>
      <c r="NAI17" s="715"/>
      <c r="NAJ17" s="715"/>
      <c r="NAK17" s="715"/>
      <c r="NAL17" s="715"/>
      <c r="NAM17" s="715"/>
      <c r="NAN17" s="715"/>
      <c r="NAO17" s="715"/>
      <c r="NAP17" s="715"/>
      <c r="NAQ17" s="715"/>
      <c r="NAR17" s="715"/>
      <c r="NAS17" s="715"/>
      <c r="NAT17" s="715"/>
      <c r="NAU17" s="715"/>
      <c r="NAV17" s="715"/>
      <c r="NAW17" s="715"/>
      <c r="NAX17" s="715"/>
      <c r="NAY17" s="715"/>
      <c r="NAZ17" s="715"/>
      <c r="NBA17" s="715"/>
      <c r="NBB17" s="715"/>
      <c r="NBC17" s="715"/>
      <c r="NBD17" s="715"/>
      <c r="NBE17" s="715"/>
      <c r="NBF17" s="715"/>
      <c r="NBG17" s="715"/>
      <c r="NBH17" s="715"/>
      <c r="NBI17" s="715"/>
      <c r="NBJ17" s="715"/>
      <c r="NBK17" s="715"/>
      <c r="NBL17" s="715"/>
      <c r="NBM17" s="715"/>
      <c r="NBN17" s="715"/>
      <c r="NBO17" s="715"/>
      <c r="NBP17" s="715"/>
      <c r="NBQ17" s="715"/>
      <c r="NBR17" s="715"/>
      <c r="NBS17" s="715"/>
      <c r="NBT17" s="715"/>
      <c r="NBU17" s="715"/>
      <c r="NBV17" s="715"/>
      <c r="NBW17" s="715"/>
      <c r="NBX17" s="715"/>
      <c r="NBY17" s="715"/>
      <c r="NBZ17" s="715"/>
      <c r="NCA17" s="715"/>
      <c r="NCB17" s="715"/>
      <c r="NCC17" s="715"/>
      <c r="NCD17" s="715"/>
      <c r="NCE17" s="715"/>
      <c r="NCF17" s="715"/>
      <c r="NCG17" s="715"/>
      <c r="NCH17" s="715"/>
      <c r="NCI17" s="715"/>
      <c r="NCJ17" s="715"/>
      <c r="NCK17" s="715"/>
      <c r="NCL17" s="715"/>
      <c r="NCM17" s="715"/>
      <c r="NCN17" s="715"/>
      <c r="NCO17" s="715"/>
      <c r="NCP17" s="715"/>
      <c r="NCQ17" s="715"/>
      <c r="NCR17" s="715"/>
      <c r="NCS17" s="715"/>
      <c r="NCT17" s="715"/>
      <c r="NCU17" s="715"/>
      <c r="NCV17" s="715"/>
      <c r="NCW17" s="715"/>
      <c r="NCX17" s="715"/>
      <c r="NCY17" s="715"/>
      <c r="NCZ17" s="715"/>
      <c r="NDA17" s="715"/>
      <c r="NDB17" s="715"/>
      <c r="NDC17" s="715"/>
      <c r="NDD17" s="715"/>
      <c r="NDE17" s="715"/>
      <c r="NDF17" s="715"/>
      <c r="NDG17" s="715"/>
      <c r="NDH17" s="715"/>
      <c r="NDI17" s="715"/>
      <c r="NDJ17" s="715"/>
      <c r="NDK17" s="715"/>
      <c r="NDL17" s="715"/>
      <c r="NDM17" s="715"/>
      <c r="NDN17" s="715"/>
      <c r="NDO17" s="715"/>
      <c r="NDP17" s="715"/>
      <c r="NDQ17" s="715"/>
      <c r="NDR17" s="715"/>
      <c r="NDS17" s="715"/>
      <c r="NDT17" s="715"/>
      <c r="NDU17" s="715"/>
      <c r="NDV17" s="715"/>
      <c r="NDW17" s="715"/>
      <c r="NDX17" s="715"/>
      <c r="NDY17" s="715"/>
      <c r="NDZ17" s="715"/>
      <c r="NEA17" s="715"/>
      <c r="NEB17" s="715"/>
      <c r="NEC17" s="715"/>
      <c r="NED17" s="715"/>
      <c r="NEE17" s="715"/>
      <c r="NEF17" s="715"/>
      <c r="NEG17" s="715"/>
      <c r="NEH17" s="715"/>
      <c r="NEI17" s="715"/>
      <c r="NEJ17" s="715"/>
      <c r="NEK17" s="715"/>
      <c r="NEL17" s="715"/>
      <c r="NEM17" s="715"/>
      <c r="NEN17" s="715"/>
      <c r="NEO17" s="715"/>
      <c r="NEP17" s="715"/>
      <c r="NEQ17" s="715"/>
      <c r="NER17" s="715"/>
      <c r="NES17" s="715"/>
      <c r="NET17" s="715"/>
      <c r="NEU17" s="715"/>
      <c r="NEV17" s="715"/>
      <c r="NEW17" s="715"/>
      <c r="NEX17" s="715"/>
      <c r="NEY17" s="715"/>
      <c r="NEZ17" s="715"/>
      <c r="NFA17" s="715"/>
      <c r="NFB17" s="715"/>
      <c r="NFC17" s="715"/>
      <c r="NFD17" s="715"/>
      <c r="NFE17" s="715"/>
      <c r="NFF17" s="715"/>
      <c r="NFG17" s="715"/>
      <c r="NFH17" s="715"/>
      <c r="NFI17" s="715"/>
      <c r="NFJ17" s="715"/>
      <c r="NFK17" s="715"/>
      <c r="NFL17" s="715"/>
      <c r="NFM17" s="715"/>
      <c r="NFN17" s="715"/>
      <c r="NFO17" s="715"/>
      <c r="NFP17" s="715"/>
      <c r="NFQ17" s="715"/>
      <c r="NFR17" s="715"/>
      <c r="NFS17" s="715"/>
      <c r="NFT17" s="715"/>
      <c r="NFU17" s="715"/>
      <c r="NFV17" s="715"/>
      <c r="NFW17" s="715"/>
      <c r="NFX17" s="715"/>
      <c r="NFY17" s="715"/>
      <c r="NFZ17" s="715"/>
      <c r="NGA17" s="715"/>
      <c r="NGB17" s="715"/>
      <c r="NGC17" s="715"/>
      <c r="NGD17" s="715"/>
      <c r="NGE17" s="715"/>
      <c r="NGF17" s="715"/>
      <c r="NGG17" s="715"/>
      <c r="NGH17" s="715"/>
      <c r="NGI17" s="715"/>
      <c r="NGJ17" s="715"/>
      <c r="NGK17" s="715"/>
      <c r="NGL17" s="715"/>
      <c r="NGM17" s="715"/>
      <c r="NGN17" s="715"/>
      <c r="NGO17" s="715"/>
      <c r="NGP17" s="715"/>
      <c r="NGQ17" s="715"/>
      <c r="NGR17" s="715"/>
      <c r="NGS17" s="715"/>
      <c r="NGT17" s="715"/>
      <c r="NGU17" s="715"/>
      <c r="NGV17" s="715"/>
      <c r="NGW17" s="715"/>
      <c r="NGX17" s="715"/>
      <c r="NGY17" s="715"/>
      <c r="NGZ17" s="715"/>
      <c r="NHA17" s="715"/>
      <c r="NHB17" s="715"/>
      <c r="NHC17" s="715"/>
      <c r="NHD17" s="715"/>
      <c r="NHE17" s="715"/>
      <c r="NHF17" s="715"/>
      <c r="NHG17" s="715"/>
      <c r="NHH17" s="715"/>
      <c r="NHI17" s="715"/>
      <c r="NHJ17" s="715"/>
      <c r="NHK17" s="715"/>
      <c r="NHL17" s="715"/>
      <c r="NHM17" s="715"/>
      <c r="NHN17" s="715"/>
      <c r="NHO17" s="715"/>
      <c r="NHP17" s="715"/>
      <c r="NHQ17" s="715"/>
      <c r="NHR17" s="715"/>
      <c r="NHS17" s="715"/>
      <c r="NHT17" s="715"/>
      <c r="NHU17" s="715"/>
      <c r="NHV17" s="715"/>
      <c r="NHW17" s="715"/>
      <c r="NHX17" s="715"/>
      <c r="NHY17" s="715"/>
      <c r="NHZ17" s="715"/>
      <c r="NIA17" s="715"/>
      <c r="NIB17" s="715"/>
      <c r="NIC17" s="715"/>
      <c r="NID17" s="715"/>
      <c r="NIE17" s="715"/>
      <c r="NIF17" s="715"/>
      <c r="NIG17" s="715"/>
      <c r="NIH17" s="715"/>
      <c r="NII17" s="715"/>
      <c r="NIJ17" s="715"/>
      <c r="NIK17" s="715"/>
      <c r="NIL17" s="715"/>
      <c r="NIM17" s="715"/>
      <c r="NIN17" s="715"/>
      <c r="NIO17" s="715"/>
      <c r="NIP17" s="715"/>
      <c r="NIQ17" s="715"/>
      <c r="NIR17" s="715"/>
      <c r="NIS17" s="715"/>
      <c r="NIT17" s="715"/>
      <c r="NIU17" s="715"/>
      <c r="NIV17" s="715"/>
      <c r="NIW17" s="715"/>
      <c r="NIX17" s="715"/>
      <c r="NIY17" s="715"/>
      <c r="NIZ17" s="715"/>
      <c r="NJA17" s="715"/>
      <c r="NJB17" s="715"/>
      <c r="NJC17" s="715"/>
      <c r="NJD17" s="715"/>
      <c r="NJE17" s="715"/>
      <c r="NJF17" s="715"/>
      <c r="NJG17" s="715"/>
      <c r="NJH17" s="715"/>
      <c r="NJI17" s="715"/>
      <c r="NJJ17" s="715"/>
      <c r="NJK17" s="715"/>
      <c r="NJL17" s="715"/>
      <c r="NJM17" s="715"/>
      <c r="NJN17" s="715"/>
      <c r="NJO17" s="715"/>
      <c r="NJP17" s="715"/>
      <c r="NJQ17" s="715"/>
      <c r="NJR17" s="715"/>
      <c r="NJS17" s="715"/>
      <c r="NJT17" s="715"/>
      <c r="NJU17" s="715"/>
      <c r="NJV17" s="715"/>
      <c r="NJW17" s="715"/>
      <c r="NJX17" s="715"/>
      <c r="NJY17" s="715"/>
      <c r="NJZ17" s="715"/>
      <c r="NKA17" s="715"/>
      <c r="NKB17" s="715"/>
      <c r="NKC17" s="715"/>
      <c r="NKD17" s="715"/>
      <c r="NKE17" s="715"/>
      <c r="NKF17" s="715"/>
      <c r="NKG17" s="715"/>
      <c r="NKH17" s="715"/>
      <c r="NKI17" s="715"/>
      <c r="NKJ17" s="715"/>
      <c r="NKK17" s="715"/>
      <c r="NKL17" s="715"/>
      <c r="NKM17" s="715"/>
      <c r="NKN17" s="715"/>
      <c r="NKO17" s="715"/>
      <c r="NKP17" s="715"/>
      <c r="NKQ17" s="715"/>
      <c r="NKR17" s="715"/>
      <c r="NKS17" s="715"/>
      <c r="NKT17" s="715"/>
      <c r="NKU17" s="715"/>
      <c r="NKV17" s="715"/>
      <c r="NKW17" s="715"/>
      <c r="NKX17" s="715"/>
      <c r="NKY17" s="715"/>
      <c r="NKZ17" s="715"/>
      <c r="NLA17" s="715"/>
      <c r="NLB17" s="715"/>
      <c r="NLC17" s="715"/>
      <c r="NLD17" s="715"/>
      <c r="NLE17" s="715"/>
      <c r="NLF17" s="715"/>
      <c r="NLG17" s="715"/>
      <c r="NLH17" s="715"/>
      <c r="NLI17" s="715"/>
      <c r="NLJ17" s="715"/>
      <c r="NLK17" s="715"/>
      <c r="NLL17" s="715"/>
      <c r="NLM17" s="715"/>
      <c r="NLN17" s="715"/>
      <c r="NLO17" s="715"/>
      <c r="NLP17" s="715"/>
      <c r="NLQ17" s="715"/>
      <c r="NLR17" s="715"/>
      <c r="NLS17" s="715"/>
      <c r="NLT17" s="715"/>
      <c r="NLU17" s="715"/>
      <c r="NLV17" s="715"/>
      <c r="NLW17" s="715"/>
      <c r="NLX17" s="715"/>
      <c r="NLY17" s="715"/>
      <c r="NLZ17" s="715"/>
      <c r="NMA17" s="715"/>
      <c r="NMB17" s="715"/>
      <c r="NMC17" s="715"/>
      <c r="NMD17" s="715"/>
      <c r="NME17" s="715"/>
      <c r="NMF17" s="715"/>
      <c r="NMG17" s="715"/>
      <c r="NMH17" s="715"/>
      <c r="NMI17" s="715"/>
      <c r="NMJ17" s="715"/>
      <c r="NMK17" s="715"/>
      <c r="NML17" s="715"/>
      <c r="NMM17" s="715"/>
      <c r="NMN17" s="715"/>
      <c r="NMO17" s="715"/>
      <c r="NMP17" s="715"/>
      <c r="NMQ17" s="715"/>
      <c r="NMR17" s="715"/>
      <c r="NMS17" s="715"/>
      <c r="NMT17" s="715"/>
      <c r="NMU17" s="715"/>
      <c r="NMV17" s="715"/>
      <c r="NMW17" s="715"/>
      <c r="NMX17" s="715"/>
      <c r="NMY17" s="715"/>
      <c r="NMZ17" s="715"/>
      <c r="NNA17" s="715"/>
      <c r="NNB17" s="715"/>
      <c r="NNC17" s="715"/>
      <c r="NND17" s="715"/>
      <c r="NNE17" s="715"/>
      <c r="NNF17" s="715"/>
      <c r="NNG17" s="715"/>
      <c r="NNH17" s="715"/>
      <c r="NNI17" s="715"/>
      <c r="NNJ17" s="715"/>
      <c r="NNK17" s="715"/>
      <c r="NNL17" s="715"/>
      <c r="NNM17" s="715"/>
      <c r="NNN17" s="715"/>
      <c r="NNO17" s="715"/>
      <c r="NNP17" s="715"/>
      <c r="NNQ17" s="715"/>
      <c r="NNR17" s="715"/>
      <c r="NNS17" s="715"/>
      <c r="NNT17" s="715"/>
      <c r="NNU17" s="715"/>
      <c r="NNV17" s="715"/>
      <c r="NNW17" s="715"/>
      <c r="NNX17" s="715"/>
      <c r="NNY17" s="715"/>
      <c r="NNZ17" s="715"/>
      <c r="NOA17" s="715"/>
      <c r="NOB17" s="715"/>
      <c r="NOC17" s="715"/>
      <c r="NOD17" s="715"/>
      <c r="NOE17" s="715"/>
      <c r="NOF17" s="715"/>
      <c r="NOG17" s="715"/>
      <c r="NOH17" s="715"/>
      <c r="NOI17" s="715"/>
      <c r="NOJ17" s="715"/>
      <c r="NOK17" s="715"/>
      <c r="NOL17" s="715"/>
      <c r="NOM17" s="715"/>
      <c r="NON17" s="715"/>
      <c r="NOO17" s="715"/>
      <c r="NOP17" s="715"/>
      <c r="NOQ17" s="715"/>
      <c r="NOR17" s="715"/>
      <c r="NOS17" s="715"/>
      <c r="NOT17" s="715"/>
      <c r="NOU17" s="715"/>
      <c r="NOV17" s="715"/>
      <c r="NOW17" s="715"/>
      <c r="NOX17" s="715"/>
      <c r="NOY17" s="715"/>
      <c r="NOZ17" s="715"/>
      <c r="NPA17" s="715"/>
      <c r="NPB17" s="715"/>
      <c r="NPC17" s="715"/>
      <c r="NPD17" s="715"/>
      <c r="NPE17" s="715"/>
      <c r="NPF17" s="715"/>
      <c r="NPG17" s="715"/>
      <c r="NPH17" s="715"/>
      <c r="NPI17" s="715"/>
      <c r="NPJ17" s="715"/>
      <c r="NPK17" s="715"/>
      <c r="NPL17" s="715"/>
      <c r="NPM17" s="715"/>
      <c r="NPN17" s="715"/>
      <c r="NPO17" s="715"/>
      <c r="NPP17" s="715"/>
      <c r="NPQ17" s="715"/>
      <c r="NPR17" s="715"/>
      <c r="NPS17" s="715"/>
      <c r="NPT17" s="715"/>
      <c r="NPU17" s="715"/>
      <c r="NPV17" s="715"/>
      <c r="NPW17" s="715"/>
      <c r="NPX17" s="715"/>
      <c r="NPY17" s="715"/>
      <c r="NPZ17" s="715"/>
      <c r="NQA17" s="715"/>
      <c r="NQB17" s="715"/>
      <c r="NQC17" s="715"/>
      <c r="NQD17" s="715"/>
      <c r="NQE17" s="715"/>
      <c r="NQF17" s="715"/>
      <c r="NQG17" s="715"/>
      <c r="NQH17" s="715"/>
      <c r="NQI17" s="715"/>
      <c r="NQJ17" s="715"/>
      <c r="NQK17" s="715"/>
      <c r="NQL17" s="715"/>
      <c r="NQM17" s="715"/>
      <c r="NQN17" s="715"/>
      <c r="NQO17" s="715"/>
      <c r="NQP17" s="715"/>
      <c r="NQQ17" s="715"/>
      <c r="NQR17" s="715"/>
      <c r="NQS17" s="715"/>
      <c r="NQT17" s="715"/>
      <c r="NQU17" s="715"/>
      <c r="NQV17" s="715"/>
      <c r="NQW17" s="715"/>
      <c r="NQX17" s="715"/>
      <c r="NQY17" s="715"/>
      <c r="NQZ17" s="715"/>
      <c r="NRA17" s="715"/>
      <c r="NRB17" s="715"/>
      <c r="NRC17" s="715"/>
      <c r="NRD17" s="715"/>
      <c r="NRE17" s="715"/>
      <c r="NRF17" s="715"/>
      <c r="NRG17" s="715"/>
      <c r="NRH17" s="715"/>
      <c r="NRI17" s="715"/>
      <c r="NRJ17" s="715"/>
      <c r="NRK17" s="715"/>
      <c r="NRL17" s="715"/>
      <c r="NRM17" s="715"/>
      <c r="NRN17" s="715"/>
      <c r="NRO17" s="715"/>
      <c r="NRP17" s="715"/>
      <c r="NRQ17" s="715"/>
      <c r="NRR17" s="715"/>
      <c r="NRS17" s="715"/>
      <c r="NRT17" s="715"/>
      <c r="NRU17" s="715"/>
      <c r="NRV17" s="715"/>
      <c r="NRW17" s="715"/>
      <c r="NRX17" s="715"/>
      <c r="NRY17" s="715"/>
      <c r="NRZ17" s="715"/>
      <c r="NSA17" s="715"/>
      <c r="NSB17" s="715"/>
      <c r="NSC17" s="715"/>
      <c r="NSD17" s="715"/>
      <c r="NSE17" s="715"/>
      <c r="NSF17" s="715"/>
      <c r="NSG17" s="715"/>
      <c r="NSH17" s="715"/>
      <c r="NSI17" s="715"/>
      <c r="NSJ17" s="715"/>
      <c r="NSK17" s="715"/>
      <c r="NSL17" s="715"/>
      <c r="NSM17" s="715"/>
      <c r="NSN17" s="715"/>
      <c r="NSO17" s="715"/>
      <c r="NSP17" s="715"/>
      <c r="NSQ17" s="715"/>
      <c r="NSR17" s="715"/>
      <c r="NSS17" s="715"/>
      <c r="NST17" s="715"/>
      <c r="NSU17" s="715"/>
      <c r="NSV17" s="715"/>
      <c r="NSW17" s="715"/>
      <c r="NSX17" s="715"/>
      <c r="NSY17" s="715"/>
      <c r="NSZ17" s="715"/>
      <c r="NTA17" s="715"/>
      <c r="NTB17" s="715"/>
      <c r="NTC17" s="715"/>
      <c r="NTD17" s="715"/>
      <c r="NTE17" s="715"/>
      <c r="NTF17" s="715"/>
      <c r="NTG17" s="715"/>
      <c r="NTH17" s="715"/>
      <c r="NTI17" s="715"/>
      <c r="NTJ17" s="715"/>
      <c r="NTK17" s="715"/>
      <c r="NTL17" s="715"/>
      <c r="NTM17" s="715"/>
      <c r="NTN17" s="715"/>
      <c r="NTO17" s="715"/>
      <c r="NTP17" s="715"/>
      <c r="NTQ17" s="715"/>
      <c r="NTR17" s="715"/>
      <c r="NTS17" s="715"/>
      <c r="NTT17" s="715"/>
      <c r="NTU17" s="715"/>
      <c r="NTV17" s="715"/>
      <c r="NTW17" s="715"/>
      <c r="NTX17" s="715"/>
      <c r="NTY17" s="715"/>
      <c r="NTZ17" s="715"/>
      <c r="NUA17" s="715"/>
      <c r="NUB17" s="715"/>
      <c r="NUC17" s="715"/>
      <c r="NUD17" s="715"/>
      <c r="NUE17" s="715"/>
      <c r="NUF17" s="715"/>
      <c r="NUG17" s="715"/>
      <c r="NUH17" s="715"/>
      <c r="NUI17" s="715"/>
      <c r="NUJ17" s="715"/>
      <c r="NUK17" s="715"/>
      <c r="NUL17" s="715"/>
      <c r="NUM17" s="715"/>
      <c r="NUN17" s="715"/>
      <c r="NUO17" s="715"/>
      <c r="NUP17" s="715"/>
      <c r="NUQ17" s="715"/>
      <c r="NUR17" s="715"/>
      <c r="NUS17" s="715"/>
      <c r="NUT17" s="715"/>
      <c r="NUU17" s="715"/>
      <c r="NUV17" s="715"/>
      <c r="NUW17" s="715"/>
      <c r="NUX17" s="715"/>
      <c r="NUY17" s="715"/>
      <c r="NUZ17" s="715"/>
      <c r="NVA17" s="715"/>
      <c r="NVB17" s="715"/>
      <c r="NVC17" s="715"/>
      <c r="NVD17" s="715"/>
      <c r="NVE17" s="715"/>
      <c r="NVF17" s="715"/>
      <c r="NVG17" s="715"/>
      <c r="NVH17" s="715"/>
      <c r="NVI17" s="715"/>
      <c r="NVJ17" s="715"/>
      <c r="NVK17" s="715"/>
      <c r="NVL17" s="715"/>
      <c r="NVM17" s="715"/>
      <c r="NVN17" s="715"/>
      <c r="NVO17" s="715"/>
      <c r="NVP17" s="715"/>
      <c r="NVQ17" s="715"/>
      <c r="NVR17" s="715"/>
      <c r="NVS17" s="715"/>
      <c r="NVT17" s="715"/>
      <c r="NVU17" s="715"/>
      <c r="NVV17" s="715"/>
      <c r="NVW17" s="715"/>
      <c r="NVX17" s="715"/>
      <c r="NVY17" s="715"/>
      <c r="NVZ17" s="715"/>
      <c r="NWA17" s="715"/>
      <c r="NWB17" s="715"/>
      <c r="NWC17" s="715"/>
      <c r="NWD17" s="715"/>
      <c r="NWE17" s="715"/>
      <c r="NWF17" s="715"/>
      <c r="NWG17" s="715"/>
      <c r="NWH17" s="715"/>
      <c r="NWI17" s="715"/>
      <c r="NWJ17" s="715"/>
      <c r="NWK17" s="715"/>
      <c r="NWL17" s="715"/>
      <c r="NWM17" s="715"/>
      <c r="NWN17" s="715"/>
      <c r="NWO17" s="715"/>
      <c r="NWP17" s="715"/>
      <c r="NWQ17" s="715"/>
      <c r="NWR17" s="715"/>
      <c r="NWS17" s="715"/>
      <c r="NWT17" s="715"/>
      <c r="NWU17" s="715"/>
      <c r="NWV17" s="715"/>
      <c r="NWW17" s="715"/>
      <c r="NWX17" s="715"/>
      <c r="NWY17" s="715"/>
      <c r="NWZ17" s="715"/>
      <c r="NXA17" s="715"/>
      <c r="NXB17" s="715"/>
      <c r="NXC17" s="715"/>
      <c r="NXD17" s="715"/>
      <c r="NXE17" s="715"/>
      <c r="NXF17" s="715"/>
      <c r="NXG17" s="715"/>
      <c r="NXH17" s="715"/>
      <c r="NXI17" s="715"/>
      <c r="NXJ17" s="715"/>
      <c r="NXK17" s="715"/>
      <c r="NXL17" s="715"/>
      <c r="NXM17" s="715"/>
      <c r="NXN17" s="715"/>
      <c r="NXO17" s="715"/>
      <c r="NXP17" s="715"/>
      <c r="NXQ17" s="715"/>
      <c r="NXR17" s="715"/>
      <c r="NXS17" s="715"/>
      <c r="NXT17" s="715"/>
      <c r="NXU17" s="715"/>
      <c r="NXV17" s="715"/>
      <c r="NXW17" s="715"/>
      <c r="NXX17" s="715"/>
      <c r="NXY17" s="715"/>
      <c r="NXZ17" s="715"/>
      <c r="NYA17" s="715"/>
      <c r="NYB17" s="715"/>
      <c r="NYC17" s="715"/>
      <c r="NYD17" s="715"/>
      <c r="NYE17" s="715"/>
      <c r="NYF17" s="715"/>
      <c r="NYG17" s="715"/>
      <c r="NYH17" s="715"/>
      <c r="NYI17" s="715"/>
      <c r="NYJ17" s="715"/>
      <c r="NYK17" s="715"/>
      <c r="NYL17" s="715"/>
      <c r="NYM17" s="715"/>
      <c r="NYN17" s="715"/>
      <c r="NYO17" s="715"/>
      <c r="NYP17" s="715"/>
      <c r="NYQ17" s="715"/>
      <c r="NYR17" s="715"/>
      <c r="NYS17" s="715"/>
      <c r="NYT17" s="715"/>
      <c r="NYU17" s="715"/>
      <c r="NYV17" s="715"/>
      <c r="NYW17" s="715"/>
      <c r="NYX17" s="715"/>
      <c r="NYY17" s="715"/>
      <c r="NYZ17" s="715"/>
      <c r="NZA17" s="715"/>
      <c r="NZB17" s="715"/>
      <c r="NZC17" s="715"/>
      <c r="NZD17" s="715"/>
      <c r="NZE17" s="715"/>
      <c r="NZF17" s="715"/>
      <c r="NZG17" s="715"/>
      <c r="NZH17" s="715"/>
      <c r="NZI17" s="715"/>
      <c r="NZJ17" s="715"/>
      <c r="NZK17" s="715"/>
      <c r="NZL17" s="715"/>
      <c r="NZM17" s="715"/>
      <c r="NZN17" s="715"/>
      <c r="NZO17" s="715"/>
      <c r="NZP17" s="715"/>
      <c r="NZQ17" s="715"/>
      <c r="NZR17" s="715"/>
      <c r="NZS17" s="715"/>
      <c r="NZT17" s="715"/>
      <c r="NZU17" s="715"/>
      <c r="NZV17" s="715"/>
      <c r="NZW17" s="715"/>
      <c r="NZX17" s="715"/>
      <c r="NZY17" s="715"/>
      <c r="NZZ17" s="715"/>
      <c r="OAA17" s="715"/>
      <c r="OAB17" s="715"/>
      <c r="OAC17" s="715"/>
      <c r="OAD17" s="715"/>
      <c r="OAE17" s="715"/>
      <c r="OAF17" s="715"/>
      <c r="OAG17" s="715"/>
      <c r="OAH17" s="715"/>
      <c r="OAI17" s="715"/>
      <c r="OAJ17" s="715"/>
      <c r="OAK17" s="715"/>
      <c r="OAL17" s="715"/>
      <c r="OAM17" s="715"/>
      <c r="OAN17" s="715"/>
      <c r="OAO17" s="715"/>
      <c r="OAP17" s="715"/>
      <c r="OAQ17" s="715"/>
      <c r="OAR17" s="715"/>
      <c r="OAS17" s="715"/>
      <c r="OAT17" s="715"/>
      <c r="OAU17" s="715"/>
      <c r="OAV17" s="715"/>
      <c r="OAW17" s="715"/>
      <c r="OAX17" s="715"/>
      <c r="OAY17" s="715"/>
      <c r="OAZ17" s="715"/>
      <c r="OBA17" s="715"/>
      <c r="OBB17" s="715"/>
      <c r="OBC17" s="715"/>
      <c r="OBD17" s="715"/>
      <c r="OBE17" s="715"/>
      <c r="OBF17" s="715"/>
      <c r="OBG17" s="715"/>
      <c r="OBH17" s="715"/>
      <c r="OBI17" s="715"/>
      <c r="OBJ17" s="715"/>
      <c r="OBK17" s="715"/>
      <c r="OBL17" s="715"/>
      <c r="OBM17" s="715"/>
      <c r="OBN17" s="715"/>
      <c r="OBO17" s="715"/>
      <c r="OBP17" s="715"/>
      <c r="OBQ17" s="715"/>
      <c r="OBR17" s="715"/>
      <c r="OBS17" s="715"/>
      <c r="OBT17" s="715"/>
      <c r="OBU17" s="715"/>
      <c r="OBV17" s="715"/>
      <c r="OBW17" s="715"/>
      <c r="OBX17" s="715"/>
      <c r="OBY17" s="715"/>
      <c r="OBZ17" s="715"/>
      <c r="OCA17" s="715"/>
      <c r="OCB17" s="715"/>
      <c r="OCC17" s="715"/>
      <c r="OCD17" s="715"/>
      <c r="OCE17" s="715"/>
      <c r="OCF17" s="715"/>
      <c r="OCG17" s="715"/>
      <c r="OCH17" s="715"/>
      <c r="OCI17" s="715"/>
      <c r="OCJ17" s="715"/>
      <c r="OCK17" s="715"/>
      <c r="OCL17" s="715"/>
      <c r="OCM17" s="715"/>
      <c r="OCN17" s="715"/>
      <c r="OCO17" s="715"/>
      <c r="OCP17" s="715"/>
      <c r="OCQ17" s="715"/>
      <c r="OCR17" s="715"/>
      <c r="OCS17" s="715"/>
      <c r="OCT17" s="715"/>
      <c r="OCU17" s="715"/>
      <c r="OCV17" s="715"/>
      <c r="OCW17" s="715"/>
      <c r="OCX17" s="715"/>
      <c r="OCY17" s="715"/>
      <c r="OCZ17" s="715"/>
      <c r="ODA17" s="715"/>
      <c r="ODB17" s="715"/>
      <c r="ODC17" s="715"/>
      <c r="ODD17" s="715"/>
      <c r="ODE17" s="715"/>
      <c r="ODF17" s="715"/>
      <c r="ODG17" s="715"/>
      <c r="ODH17" s="715"/>
      <c r="ODI17" s="715"/>
      <c r="ODJ17" s="715"/>
      <c r="ODK17" s="715"/>
      <c r="ODL17" s="715"/>
      <c r="ODM17" s="715"/>
      <c r="ODN17" s="715"/>
      <c r="ODO17" s="715"/>
      <c r="ODP17" s="715"/>
      <c r="ODQ17" s="715"/>
      <c r="ODR17" s="715"/>
      <c r="ODS17" s="715"/>
      <c r="ODT17" s="715"/>
      <c r="ODU17" s="715"/>
      <c r="ODV17" s="715"/>
      <c r="ODW17" s="715"/>
      <c r="ODX17" s="715"/>
      <c r="ODY17" s="715"/>
      <c r="ODZ17" s="715"/>
      <c r="OEA17" s="715"/>
      <c r="OEB17" s="715"/>
      <c r="OEC17" s="715"/>
      <c r="OED17" s="715"/>
      <c r="OEE17" s="715"/>
      <c r="OEF17" s="715"/>
      <c r="OEG17" s="715"/>
      <c r="OEH17" s="715"/>
      <c r="OEI17" s="715"/>
      <c r="OEJ17" s="715"/>
      <c r="OEK17" s="715"/>
      <c r="OEL17" s="715"/>
      <c r="OEM17" s="715"/>
      <c r="OEN17" s="715"/>
      <c r="OEO17" s="715"/>
      <c r="OEP17" s="715"/>
      <c r="OEQ17" s="715"/>
      <c r="OER17" s="715"/>
      <c r="OES17" s="715"/>
      <c r="OET17" s="715"/>
      <c r="OEU17" s="715"/>
      <c r="OEV17" s="715"/>
      <c r="OEW17" s="715"/>
      <c r="OEX17" s="715"/>
      <c r="OEY17" s="715"/>
      <c r="OEZ17" s="715"/>
      <c r="OFA17" s="715"/>
      <c r="OFB17" s="715"/>
      <c r="OFC17" s="715"/>
      <c r="OFD17" s="715"/>
      <c r="OFE17" s="715"/>
      <c r="OFF17" s="715"/>
      <c r="OFG17" s="715"/>
      <c r="OFH17" s="715"/>
      <c r="OFI17" s="715"/>
      <c r="OFJ17" s="715"/>
      <c r="OFK17" s="715"/>
      <c r="OFL17" s="715"/>
      <c r="OFM17" s="715"/>
      <c r="OFN17" s="715"/>
      <c r="OFO17" s="715"/>
      <c r="OFP17" s="715"/>
      <c r="OFQ17" s="715"/>
      <c r="OFR17" s="715"/>
      <c r="OFS17" s="715"/>
      <c r="OFT17" s="715"/>
      <c r="OFU17" s="715"/>
      <c r="OFV17" s="715"/>
      <c r="OFW17" s="715"/>
      <c r="OFX17" s="715"/>
      <c r="OFY17" s="715"/>
      <c r="OFZ17" s="715"/>
      <c r="OGA17" s="715"/>
      <c r="OGB17" s="715"/>
      <c r="OGC17" s="715"/>
      <c r="OGD17" s="715"/>
      <c r="OGE17" s="715"/>
      <c r="OGF17" s="715"/>
      <c r="OGG17" s="715"/>
      <c r="OGH17" s="715"/>
      <c r="OGI17" s="715"/>
      <c r="OGJ17" s="715"/>
      <c r="OGK17" s="715"/>
      <c r="OGL17" s="715"/>
      <c r="OGM17" s="715"/>
      <c r="OGN17" s="715"/>
      <c r="OGO17" s="715"/>
      <c r="OGP17" s="715"/>
      <c r="OGQ17" s="715"/>
      <c r="OGR17" s="715"/>
      <c r="OGS17" s="715"/>
      <c r="OGT17" s="715"/>
      <c r="OGU17" s="715"/>
      <c r="OGV17" s="715"/>
      <c r="OGW17" s="715"/>
      <c r="OGX17" s="715"/>
      <c r="OGY17" s="715"/>
      <c r="OGZ17" s="715"/>
      <c r="OHA17" s="715"/>
      <c r="OHB17" s="715"/>
      <c r="OHC17" s="715"/>
      <c r="OHD17" s="715"/>
      <c r="OHE17" s="715"/>
      <c r="OHF17" s="715"/>
      <c r="OHG17" s="715"/>
      <c r="OHH17" s="715"/>
      <c r="OHI17" s="715"/>
      <c r="OHJ17" s="715"/>
      <c r="OHK17" s="715"/>
      <c r="OHL17" s="715"/>
      <c r="OHM17" s="715"/>
      <c r="OHN17" s="715"/>
      <c r="OHO17" s="715"/>
      <c r="OHP17" s="715"/>
      <c r="OHQ17" s="715"/>
      <c r="OHR17" s="715"/>
      <c r="OHS17" s="715"/>
      <c r="OHT17" s="715"/>
      <c r="OHU17" s="715"/>
      <c r="OHV17" s="715"/>
      <c r="OHW17" s="715"/>
      <c r="OHX17" s="715"/>
      <c r="OHY17" s="715"/>
      <c r="OHZ17" s="715"/>
      <c r="OIA17" s="715"/>
      <c r="OIB17" s="715"/>
      <c r="OIC17" s="715"/>
      <c r="OID17" s="715"/>
      <c r="OIE17" s="715"/>
      <c r="OIF17" s="715"/>
      <c r="OIG17" s="715"/>
      <c r="OIH17" s="715"/>
      <c r="OII17" s="715"/>
      <c r="OIJ17" s="715"/>
      <c r="OIK17" s="715"/>
      <c r="OIL17" s="715"/>
      <c r="OIM17" s="715"/>
      <c r="OIN17" s="715"/>
      <c r="OIO17" s="715"/>
      <c r="OIP17" s="715"/>
      <c r="OIQ17" s="715"/>
      <c r="OIR17" s="715"/>
      <c r="OIS17" s="715"/>
      <c r="OIT17" s="715"/>
      <c r="OIU17" s="715"/>
      <c r="OIV17" s="715"/>
      <c r="OIW17" s="715"/>
      <c r="OIX17" s="715"/>
      <c r="OIY17" s="715"/>
      <c r="OIZ17" s="715"/>
      <c r="OJA17" s="715"/>
      <c r="OJB17" s="715"/>
      <c r="OJC17" s="715"/>
      <c r="OJD17" s="715"/>
      <c r="OJE17" s="715"/>
      <c r="OJF17" s="715"/>
      <c r="OJG17" s="715"/>
      <c r="OJH17" s="715"/>
      <c r="OJI17" s="715"/>
      <c r="OJJ17" s="715"/>
      <c r="OJK17" s="715"/>
      <c r="OJL17" s="715"/>
      <c r="OJM17" s="715"/>
      <c r="OJN17" s="715"/>
      <c r="OJO17" s="715"/>
      <c r="OJP17" s="715"/>
      <c r="OJQ17" s="715"/>
      <c r="OJR17" s="715"/>
      <c r="OJS17" s="715"/>
      <c r="OJT17" s="715"/>
      <c r="OJU17" s="715"/>
      <c r="OJV17" s="715"/>
      <c r="OJW17" s="715"/>
      <c r="OJX17" s="715"/>
      <c r="OJY17" s="715"/>
      <c r="OJZ17" s="715"/>
      <c r="OKA17" s="715"/>
      <c r="OKB17" s="715"/>
      <c r="OKC17" s="715"/>
      <c r="OKD17" s="715"/>
      <c r="OKE17" s="715"/>
      <c r="OKF17" s="715"/>
      <c r="OKG17" s="715"/>
      <c r="OKH17" s="715"/>
      <c r="OKI17" s="715"/>
      <c r="OKJ17" s="715"/>
      <c r="OKK17" s="715"/>
      <c r="OKL17" s="715"/>
      <c r="OKM17" s="715"/>
      <c r="OKN17" s="715"/>
      <c r="OKO17" s="715"/>
      <c r="OKP17" s="715"/>
      <c r="OKQ17" s="715"/>
      <c r="OKR17" s="715"/>
      <c r="OKS17" s="715"/>
      <c r="OKT17" s="715"/>
      <c r="OKU17" s="715"/>
      <c r="OKV17" s="715"/>
      <c r="OKW17" s="715"/>
      <c r="OKX17" s="715"/>
      <c r="OKY17" s="715"/>
      <c r="OKZ17" s="715"/>
      <c r="OLA17" s="715"/>
      <c r="OLB17" s="715"/>
      <c r="OLC17" s="715"/>
      <c r="OLD17" s="715"/>
      <c r="OLE17" s="715"/>
      <c r="OLF17" s="715"/>
      <c r="OLG17" s="715"/>
      <c r="OLH17" s="715"/>
      <c r="OLI17" s="715"/>
      <c r="OLJ17" s="715"/>
      <c r="OLK17" s="715"/>
      <c r="OLL17" s="715"/>
      <c r="OLM17" s="715"/>
      <c r="OLN17" s="715"/>
      <c r="OLO17" s="715"/>
      <c r="OLP17" s="715"/>
      <c r="OLQ17" s="715"/>
      <c r="OLR17" s="715"/>
      <c r="OLS17" s="715"/>
      <c r="OLT17" s="715"/>
      <c r="OLU17" s="715"/>
      <c r="OLV17" s="715"/>
      <c r="OLW17" s="715"/>
      <c r="OLX17" s="715"/>
      <c r="OLY17" s="715"/>
      <c r="OLZ17" s="715"/>
      <c r="OMA17" s="715"/>
      <c r="OMB17" s="715"/>
      <c r="OMC17" s="715"/>
      <c r="OMD17" s="715"/>
      <c r="OME17" s="715"/>
      <c r="OMF17" s="715"/>
      <c r="OMG17" s="715"/>
      <c r="OMH17" s="715"/>
      <c r="OMI17" s="715"/>
      <c r="OMJ17" s="715"/>
      <c r="OMK17" s="715"/>
      <c r="OML17" s="715"/>
      <c r="OMM17" s="715"/>
      <c r="OMN17" s="715"/>
      <c r="OMO17" s="715"/>
      <c r="OMP17" s="715"/>
      <c r="OMQ17" s="715"/>
      <c r="OMR17" s="715"/>
      <c r="OMS17" s="715"/>
      <c r="OMT17" s="715"/>
      <c r="OMU17" s="715"/>
      <c r="OMV17" s="715"/>
      <c r="OMW17" s="715"/>
      <c r="OMX17" s="715"/>
      <c r="OMY17" s="715"/>
      <c r="OMZ17" s="715"/>
      <c r="ONA17" s="715"/>
      <c r="ONB17" s="715"/>
      <c r="ONC17" s="715"/>
      <c r="OND17" s="715"/>
      <c r="ONE17" s="715"/>
      <c r="ONF17" s="715"/>
      <c r="ONG17" s="715"/>
      <c r="ONH17" s="715"/>
      <c r="ONI17" s="715"/>
      <c r="ONJ17" s="715"/>
      <c r="ONK17" s="715"/>
      <c r="ONL17" s="715"/>
      <c r="ONM17" s="715"/>
      <c r="ONN17" s="715"/>
      <c r="ONO17" s="715"/>
      <c r="ONP17" s="715"/>
      <c r="ONQ17" s="715"/>
      <c r="ONR17" s="715"/>
      <c r="ONS17" s="715"/>
      <c r="ONT17" s="715"/>
      <c r="ONU17" s="715"/>
      <c r="ONV17" s="715"/>
      <c r="ONW17" s="715"/>
      <c r="ONX17" s="715"/>
      <c r="ONY17" s="715"/>
      <c r="ONZ17" s="715"/>
      <c r="OOA17" s="715"/>
      <c r="OOB17" s="715"/>
      <c r="OOC17" s="715"/>
      <c r="OOD17" s="715"/>
      <c r="OOE17" s="715"/>
      <c r="OOF17" s="715"/>
      <c r="OOG17" s="715"/>
      <c r="OOH17" s="715"/>
      <c r="OOI17" s="715"/>
      <c r="OOJ17" s="715"/>
      <c r="OOK17" s="715"/>
      <c r="OOL17" s="715"/>
      <c r="OOM17" s="715"/>
      <c r="OON17" s="715"/>
      <c r="OOO17" s="715"/>
      <c r="OOP17" s="715"/>
      <c r="OOQ17" s="715"/>
      <c r="OOR17" s="715"/>
      <c r="OOS17" s="715"/>
      <c r="OOT17" s="715"/>
      <c r="OOU17" s="715"/>
      <c r="OOV17" s="715"/>
      <c r="OOW17" s="715"/>
      <c r="OOX17" s="715"/>
      <c r="OOY17" s="715"/>
      <c r="OOZ17" s="715"/>
      <c r="OPA17" s="715"/>
      <c r="OPB17" s="715"/>
      <c r="OPC17" s="715"/>
      <c r="OPD17" s="715"/>
      <c r="OPE17" s="715"/>
      <c r="OPF17" s="715"/>
      <c r="OPG17" s="715"/>
      <c r="OPH17" s="715"/>
      <c r="OPI17" s="715"/>
      <c r="OPJ17" s="715"/>
      <c r="OPK17" s="715"/>
      <c r="OPL17" s="715"/>
      <c r="OPM17" s="715"/>
      <c r="OPN17" s="715"/>
      <c r="OPO17" s="715"/>
      <c r="OPP17" s="715"/>
      <c r="OPQ17" s="715"/>
      <c r="OPR17" s="715"/>
      <c r="OPS17" s="715"/>
      <c r="OPT17" s="715"/>
      <c r="OPU17" s="715"/>
      <c r="OPV17" s="715"/>
      <c r="OPW17" s="715"/>
      <c r="OPX17" s="715"/>
      <c r="OPY17" s="715"/>
      <c r="OPZ17" s="715"/>
      <c r="OQA17" s="715"/>
      <c r="OQB17" s="715"/>
      <c r="OQC17" s="715"/>
      <c r="OQD17" s="715"/>
      <c r="OQE17" s="715"/>
      <c r="OQF17" s="715"/>
      <c r="OQG17" s="715"/>
      <c r="OQH17" s="715"/>
      <c r="OQI17" s="715"/>
      <c r="OQJ17" s="715"/>
      <c r="OQK17" s="715"/>
      <c r="OQL17" s="715"/>
      <c r="OQM17" s="715"/>
      <c r="OQN17" s="715"/>
      <c r="OQO17" s="715"/>
      <c r="OQP17" s="715"/>
      <c r="OQQ17" s="715"/>
      <c r="OQR17" s="715"/>
      <c r="OQS17" s="715"/>
      <c r="OQT17" s="715"/>
      <c r="OQU17" s="715"/>
      <c r="OQV17" s="715"/>
      <c r="OQW17" s="715"/>
      <c r="OQX17" s="715"/>
      <c r="OQY17" s="715"/>
      <c r="OQZ17" s="715"/>
      <c r="ORA17" s="715"/>
      <c r="ORB17" s="715"/>
      <c r="ORC17" s="715"/>
      <c r="ORD17" s="715"/>
      <c r="ORE17" s="715"/>
      <c r="ORF17" s="715"/>
      <c r="ORG17" s="715"/>
      <c r="ORH17" s="715"/>
      <c r="ORI17" s="715"/>
      <c r="ORJ17" s="715"/>
      <c r="ORK17" s="715"/>
      <c r="ORL17" s="715"/>
      <c r="ORM17" s="715"/>
      <c r="ORN17" s="715"/>
      <c r="ORO17" s="715"/>
      <c r="ORP17" s="715"/>
      <c r="ORQ17" s="715"/>
      <c r="ORR17" s="715"/>
      <c r="ORS17" s="715"/>
      <c r="ORT17" s="715"/>
      <c r="ORU17" s="715"/>
      <c r="ORV17" s="715"/>
      <c r="ORW17" s="715"/>
      <c r="ORX17" s="715"/>
      <c r="ORY17" s="715"/>
      <c r="ORZ17" s="715"/>
      <c r="OSA17" s="715"/>
      <c r="OSB17" s="715"/>
      <c r="OSC17" s="715"/>
      <c r="OSD17" s="715"/>
      <c r="OSE17" s="715"/>
      <c r="OSF17" s="715"/>
      <c r="OSG17" s="715"/>
      <c r="OSH17" s="715"/>
      <c r="OSI17" s="715"/>
      <c r="OSJ17" s="715"/>
      <c r="OSK17" s="715"/>
      <c r="OSL17" s="715"/>
      <c r="OSM17" s="715"/>
      <c r="OSN17" s="715"/>
      <c r="OSO17" s="715"/>
      <c r="OSP17" s="715"/>
      <c r="OSQ17" s="715"/>
      <c r="OSR17" s="715"/>
      <c r="OSS17" s="715"/>
      <c r="OST17" s="715"/>
      <c r="OSU17" s="715"/>
      <c r="OSV17" s="715"/>
      <c r="OSW17" s="715"/>
      <c r="OSX17" s="715"/>
      <c r="OSY17" s="715"/>
      <c r="OSZ17" s="715"/>
      <c r="OTA17" s="715"/>
      <c r="OTB17" s="715"/>
      <c r="OTC17" s="715"/>
      <c r="OTD17" s="715"/>
      <c r="OTE17" s="715"/>
      <c r="OTF17" s="715"/>
      <c r="OTG17" s="715"/>
      <c r="OTH17" s="715"/>
      <c r="OTI17" s="715"/>
      <c r="OTJ17" s="715"/>
      <c r="OTK17" s="715"/>
      <c r="OTL17" s="715"/>
      <c r="OTM17" s="715"/>
      <c r="OTN17" s="715"/>
      <c r="OTO17" s="715"/>
      <c r="OTP17" s="715"/>
      <c r="OTQ17" s="715"/>
      <c r="OTR17" s="715"/>
      <c r="OTS17" s="715"/>
      <c r="OTT17" s="715"/>
      <c r="OTU17" s="715"/>
      <c r="OTV17" s="715"/>
      <c r="OTW17" s="715"/>
      <c r="OTX17" s="715"/>
      <c r="OTY17" s="715"/>
      <c r="OTZ17" s="715"/>
      <c r="OUA17" s="715"/>
      <c r="OUB17" s="715"/>
      <c r="OUC17" s="715"/>
      <c r="OUD17" s="715"/>
      <c r="OUE17" s="715"/>
      <c r="OUF17" s="715"/>
      <c r="OUG17" s="715"/>
      <c r="OUH17" s="715"/>
      <c r="OUI17" s="715"/>
      <c r="OUJ17" s="715"/>
      <c r="OUK17" s="715"/>
      <c r="OUL17" s="715"/>
      <c r="OUM17" s="715"/>
      <c r="OUN17" s="715"/>
      <c r="OUO17" s="715"/>
      <c r="OUP17" s="715"/>
      <c r="OUQ17" s="715"/>
      <c r="OUR17" s="715"/>
      <c r="OUS17" s="715"/>
      <c r="OUT17" s="715"/>
      <c r="OUU17" s="715"/>
      <c r="OUV17" s="715"/>
      <c r="OUW17" s="715"/>
      <c r="OUX17" s="715"/>
      <c r="OUY17" s="715"/>
      <c r="OUZ17" s="715"/>
      <c r="OVA17" s="715"/>
      <c r="OVB17" s="715"/>
      <c r="OVC17" s="715"/>
      <c r="OVD17" s="715"/>
      <c r="OVE17" s="715"/>
      <c r="OVF17" s="715"/>
      <c r="OVG17" s="715"/>
      <c r="OVH17" s="715"/>
      <c r="OVI17" s="715"/>
      <c r="OVJ17" s="715"/>
      <c r="OVK17" s="715"/>
      <c r="OVL17" s="715"/>
      <c r="OVM17" s="715"/>
      <c r="OVN17" s="715"/>
      <c r="OVO17" s="715"/>
      <c r="OVP17" s="715"/>
      <c r="OVQ17" s="715"/>
      <c r="OVR17" s="715"/>
      <c r="OVS17" s="715"/>
      <c r="OVT17" s="715"/>
      <c r="OVU17" s="715"/>
      <c r="OVV17" s="715"/>
      <c r="OVW17" s="715"/>
      <c r="OVX17" s="715"/>
      <c r="OVY17" s="715"/>
      <c r="OVZ17" s="715"/>
      <c r="OWA17" s="715"/>
      <c r="OWB17" s="715"/>
      <c r="OWC17" s="715"/>
      <c r="OWD17" s="715"/>
      <c r="OWE17" s="715"/>
      <c r="OWF17" s="715"/>
      <c r="OWG17" s="715"/>
      <c r="OWH17" s="715"/>
      <c r="OWI17" s="715"/>
      <c r="OWJ17" s="715"/>
      <c r="OWK17" s="715"/>
      <c r="OWL17" s="715"/>
      <c r="OWM17" s="715"/>
      <c r="OWN17" s="715"/>
      <c r="OWO17" s="715"/>
      <c r="OWP17" s="715"/>
      <c r="OWQ17" s="715"/>
      <c r="OWR17" s="715"/>
      <c r="OWS17" s="715"/>
      <c r="OWT17" s="715"/>
      <c r="OWU17" s="715"/>
      <c r="OWV17" s="715"/>
      <c r="OWW17" s="715"/>
      <c r="OWX17" s="715"/>
      <c r="OWY17" s="715"/>
      <c r="OWZ17" s="715"/>
      <c r="OXA17" s="715"/>
      <c r="OXB17" s="715"/>
      <c r="OXC17" s="715"/>
      <c r="OXD17" s="715"/>
      <c r="OXE17" s="715"/>
      <c r="OXF17" s="715"/>
      <c r="OXG17" s="715"/>
      <c r="OXH17" s="715"/>
      <c r="OXI17" s="715"/>
      <c r="OXJ17" s="715"/>
      <c r="OXK17" s="715"/>
      <c r="OXL17" s="715"/>
      <c r="OXM17" s="715"/>
      <c r="OXN17" s="715"/>
      <c r="OXO17" s="715"/>
      <c r="OXP17" s="715"/>
      <c r="OXQ17" s="715"/>
      <c r="OXR17" s="715"/>
      <c r="OXS17" s="715"/>
      <c r="OXT17" s="715"/>
      <c r="OXU17" s="715"/>
      <c r="OXV17" s="715"/>
      <c r="OXW17" s="715"/>
      <c r="OXX17" s="715"/>
      <c r="OXY17" s="715"/>
      <c r="OXZ17" s="715"/>
      <c r="OYA17" s="715"/>
      <c r="OYB17" s="715"/>
      <c r="OYC17" s="715"/>
      <c r="OYD17" s="715"/>
      <c r="OYE17" s="715"/>
      <c r="OYF17" s="715"/>
      <c r="OYG17" s="715"/>
      <c r="OYH17" s="715"/>
      <c r="OYI17" s="715"/>
      <c r="OYJ17" s="715"/>
      <c r="OYK17" s="715"/>
      <c r="OYL17" s="715"/>
      <c r="OYM17" s="715"/>
      <c r="OYN17" s="715"/>
      <c r="OYO17" s="715"/>
      <c r="OYP17" s="715"/>
      <c r="OYQ17" s="715"/>
      <c r="OYR17" s="715"/>
      <c r="OYS17" s="715"/>
      <c r="OYT17" s="715"/>
      <c r="OYU17" s="715"/>
      <c r="OYV17" s="715"/>
      <c r="OYW17" s="715"/>
      <c r="OYX17" s="715"/>
      <c r="OYY17" s="715"/>
      <c r="OYZ17" s="715"/>
      <c r="OZA17" s="715"/>
      <c r="OZB17" s="715"/>
      <c r="OZC17" s="715"/>
      <c r="OZD17" s="715"/>
      <c r="OZE17" s="715"/>
      <c r="OZF17" s="715"/>
      <c r="OZG17" s="715"/>
      <c r="OZH17" s="715"/>
      <c r="OZI17" s="715"/>
      <c r="OZJ17" s="715"/>
      <c r="OZK17" s="715"/>
      <c r="OZL17" s="715"/>
      <c r="OZM17" s="715"/>
      <c r="OZN17" s="715"/>
      <c r="OZO17" s="715"/>
      <c r="OZP17" s="715"/>
      <c r="OZQ17" s="715"/>
      <c r="OZR17" s="715"/>
      <c r="OZS17" s="715"/>
      <c r="OZT17" s="715"/>
      <c r="OZU17" s="715"/>
      <c r="OZV17" s="715"/>
      <c r="OZW17" s="715"/>
      <c r="OZX17" s="715"/>
      <c r="OZY17" s="715"/>
      <c r="OZZ17" s="715"/>
      <c r="PAA17" s="715"/>
      <c r="PAB17" s="715"/>
      <c r="PAC17" s="715"/>
      <c r="PAD17" s="715"/>
      <c r="PAE17" s="715"/>
      <c r="PAF17" s="715"/>
      <c r="PAG17" s="715"/>
      <c r="PAH17" s="715"/>
      <c r="PAI17" s="715"/>
      <c r="PAJ17" s="715"/>
      <c r="PAK17" s="715"/>
      <c r="PAL17" s="715"/>
      <c r="PAM17" s="715"/>
      <c r="PAN17" s="715"/>
      <c r="PAO17" s="715"/>
      <c r="PAP17" s="715"/>
      <c r="PAQ17" s="715"/>
      <c r="PAR17" s="715"/>
      <c r="PAS17" s="715"/>
      <c r="PAT17" s="715"/>
      <c r="PAU17" s="715"/>
      <c r="PAV17" s="715"/>
      <c r="PAW17" s="715"/>
      <c r="PAX17" s="715"/>
      <c r="PAY17" s="715"/>
      <c r="PAZ17" s="715"/>
      <c r="PBA17" s="715"/>
      <c r="PBB17" s="715"/>
      <c r="PBC17" s="715"/>
      <c r="PBD17" s="715"/>
      <c r="PBE17" s="715"/>
      <c r="PBF17" s="715"/>
      <c r="PBG17" s="715"/>
      <c r="PBH17" s="715"/>
      <c r="PBI17" s="715"/>
      <c r="PBJ17" s="715"/>
      <c r="PBK17" s="715"/>
      <c r="PBL17" s="715"/>
      <c r="PBM17" s="715"/>
      <c r="PBN17" s="715"/>
      <c r="PBO17" s="715"/>
      <c r="PBP17" s="715"/>
      <c r="PBQ17" s="715"/>
      <c r="PBR17" s="715"/>
      <c r="PBS17" s="715"/>
      <c r="PBT17" s="715"/>
      <c r="PBU17" s="715"/>
      <c r="PBV17" s="715"/>
      <c r="PBW17" s="715"/>
      <c r="PBX17" s="715"/>
      <c r="PBY17" s="715"/>
      <c r="PBZ17" s="715"/>
      <c r="PCA17" s="715"/>
      <c r="PCB17" s="715"/>
      <c r="PCC17" s="715"/>
      <c r="PCD17" s="715"/>
      <c r="PCE17" s="715"/>
      <c r="PCF17" s="715"/>
      <c r="PCG17" s="715"/>
      <c r="PCH17" s="715"/>
      <c r="PCI17" s="715"/>
      <c r="PCJ17" s="715"/>
      <c r="PCK17" s="715"/>
      <c r="PCL17" s="715"/>
      <c r="PCM17" s="715"/>
      <c r="PCN17" s="715"/>
      <c r="PCO17" s="715"/>
      <c r="PCP17" s="715"/>
      <c r="PCQ17" s="715"/>
      <c r="PCR17" s="715"/>
      <c r="PCS17" s="715"/>
      <c r="PCT17" s="715"/>
      <c r="PCU17" s="715"/>
      <c r="PCV17" s="715"/>
      <c r="PCW17" s="715"/>
      <c r="PCX17" s="715"/>
      <c r="PCY17" s="715"/>
      <c r="PCZ17" s="715"/>
      <c r="PDA17" s="715"/>
      <c r="PDB17" s="715"/>
      <c r="PDC17" s="715"/>
      <c r="PDD17" s="715"/>
      <c r="PDE17" s="715"/>
      <c r="PDF17" s="715"/>
      <c r="PDG17" s="715"/>
      <c r="PDH17" s="715"/>
      <c r="PDI17" s="715"/>
      <c r="PDJ17" s="715"/>
      <c r="PDK17" s="715"/>
      <c r="PDL17" s="715"/>
      <c r="PDM17" s="715"/>
      <c r="PDN17" s="715"/>
      <c r="PDO17" s="715"/>
      <c r="PDP17" s="715"/>
      <c r="PDQ17" s="715"/>
      <c r="PDR17" s="715"/>
      <c r="PDS17" s="715"/>
      <c r="PDT17" s="715"/>
      <c r="PDU17" s="715"/>
      <c r="PDV17" s="715"/>
      <c r="PDW17" s="715"/>
      <c r="PDX17" s="715"/>
      <c r="PDY17" s="715"/>
      <c r="PDZ17" s="715"/>
      <c r="PEA17" s="715"/>
      <c r="PEB17" s="715"/>
      <c r="PEC17" s="715"/>
      <c r="PED17" s="715"/>
      <c r="PEE17" s="715"/>
      <c r="PEF17" s="715"/>
      <c r="PEG17" s="715"/>
      <c r="PEH17" s="715"/>
      <c r="PEI17" s="715"/>
      <c r="PEJ17" s="715"/>
      <c r="PEK17" s="715"/>
      <c r="PEL17" s="715"/>
      <c r="PEM17" s="715"/>
      <c r="PEN17" s="715"/>
      <c r="PEO17" s="715"/>
      <c r="PEP17" s="715"/>
      <c r="PEQ17" s="715"/>
      <c r="PER17" s="715"/>
      <c r="PES17" s="715"/>
      <c r="PET17" s="715"/>
      <c r="PEU17" s="715"/>
      <c r="PEV17" s="715"/>
      <c r="PEW17" s="715"/>
      <c r="PEX17" s="715"/>
      <c r="PEY17" s="715"/>
      <c r="PEZ17" s="715"/>
      <c r="PFA17" s="715"/>
      <c r="PFB17" s="715"/>
      <c r="PFC17" s="715"/>
      <c r="PFD17" s="715"/>
      <c r="PFE17" s="715"/>
      <c r="PFF17" s="715"/>
      <c r="PFG17" s="715"/>
      <c r="PFH17" s="715"/>
      <c r="PFI17" s="715"/>
      <c r="PFJ17" s="715"/>
      <c r="PFK17" s="715"/>
      <c r="PFL17" s="715"/>
      <c r="PFM17" s="715"/>
      <c r="PFN17" s="715"/>
      <c r="PFO17" s="715"/>
      <c r="PFP17" s="715"/>
      <c r="PFQ17" s="715"/>
      <c r="PFR17" s="715"/>
      <c r="PFS17" s="715"/>
      <c r="PFT17" s="715"/>
      <c r="PFU17" s="715"/>
      <c r="PFV17" s="715"/>
      <c r="PFW17" s="715"/>
      <c r="PFX17" s="715"/>
      <c r="PFY17" s="715"/>
      <c r="PFZ17" s="715"/>
      <c r="PGA17" s="715"/>
      <c r="PGB17" s="715"/>
      <c r="PGC17" s="715"/>
      <c r="PGD17" s="715"/>
      <c r="PGE17" s="715"/>
      <c r="PGF17" s="715"/>
      <c r="PGG17" s="715"/>
      <c r="PGH17" s="715"/>
      <c r="PGI17" s="715"/>
      <c r="PGJ17" s="715"/>
      <c r="PGK17" s="715"/>
      <c r="PGL17" s="715"/>
      <c r="PGM17" s="715"/>
      <c r="PGN17" s="715"/>
      <c r="PGO17" s="715"/>
      <c r="PGP17" s="715"/>
      <c r="PGQ17" s="715"/>
      <c r="PGR17" s="715"/>
      <c r="PGS17" s="715"/>
      <c r="PGT17" s="715"/>
      <c r="PGU17" s="715"/>
      <c r="PGV17" s="715"/>
      <c r="PGW17" s="715"/>
      <c r="PGX17" s="715"/>
      <c r="PGY17" s="715"/>
      <c r="PGZ17" s="715"/>
      <c r="PHA17" s="715"/>
      <c r="PHB17" s="715"/>
      <c r="PHC17" s="715"/>
      <c r="PHD17" s="715"/>
      <c r="PHE17" s="715"/>
      <c r="PHF17" s="715"/>
      <c r="PHG17" s="715"/>
      <c r="PHH17" s="715"/>
      <c r="PHI17" s="715"/>
      <c r="PHJ17" s="715"/>
      <c r="PHK17" s="715"/>
      <c r="PHL17" s="715"/>
      <c r="PHM17" s="715"/>
      <c r="PHN17" s="715"/>
      <c r="PHO17" s="715"/>
      <c r="PHP17" s="715"/>
      <c r="PHQ17" s="715"/>
      <c r="PHR17" s="715"/>
      <c r="PHS17" s="715"/>
      <c r="PHT17" s="715"/>
      <c r="PHU17" s="715"/>
      <c r="PHV17" s="715"/>
      <c r="PHW17" s="715"/>
      <c r="PHX17" s="715"/>
      <c r="PHY17" s="715"/>
      <c r="PHZ17" s="715"/>
      <c r="PIA17" s="715"/>
      <c r="PIB17" s="715"/>
      <c r="PIC17" s="715"/>
      <c r="PID17" s="715"/>
      <c r="PIE17" s="715"/>
      <c r="PIF17" s="715"/>
      <c r="PIG17" s="715"/>
      <c r="PIH17" s="715"/>
      <c r="PII17" s="715"/>
      <c r="PIJ17" s="715"/>
      <c r="PIK17" s="715"/>
      <c r="PIL17" s="715"/>
      <c r="PIM17" s="715"/>
      <c r="PIN17" s="715"/>
      <c r="PIO17" s="715"/>
      <c r="PIP17" s="715"/>
      <c r="PIQ17" s="715"/>
      <c r="PIR17" s="715"/>
      <c r="PIS17" s="715"/>
      <c r="PIT17" s="715"/>
      <c r="PIU17" s="715"/>
      <c r="PIV17" s="715"/>
      <c r="PIW17" s="715"/>
      <c r="PIX17" s="715"/>
      <c r="PIY17" s="715"/>
      <c r="PIZ17" s="715"/>
      <c r="PJA17" s="715"/>
      <c r="PJB17" s="715"/>
      <c r="PJC17" s="715"/>
      <c r="PJD17" s="715"/>
      <c r="PJE17" s="715"/>
      <c r="PJF17" s="715"/>
      <c r="PJG17" s="715"/>
      <c r="PJH17" s="715"/>
      <c r="PJI17" s="715"/>
      <c r="PJJ17" s="715"/>
      <c r="PJK17" s="715"/>
      <c r="PJL17" s="715"/>
      <c r="PJM17" s="715"/>
      <c r="PJN17" s="715"/>
      <c r="PJO17" s="715"/>
      <c r="PJP17" s="715"/>
      <c r="PJQ17" s="715"/>
      <c r="PJR17" s="715"/>
      <c r="PJS17" s="715"/>
      <c r="PJT17" s="715"/>
      <c r="PJU17" s="715"/>
      <c r="PJV17" s="715"/>
      <c r="PJW17" s="715"/>
      <c r="PJX17" s="715"/>
      <c r="PJY17" s="715"/>
      <c r="PJZ17" s="715"/>
      <c r="PKA17" s="715"/>
      <c r="PKB17" s="715"/>
      <c r="PKC17" s="715"/>
      <c r="PKD17" s="715"/>
      <c r="PKE17" s="715"/>
      <c r="PKF17" s="715"/>
      <c r="PKG17" s="715"/>
      <c r="PKH17" s="715"/>
      <c r="PKI17" s="715"/>
      <c r="PKJ17" s="715"/>
      <c r="PKK17" s="715"/>
      <c r="PKL17" s="715"/>
      <c r="PKM17" s="715"/>
      <c r="PKN17" s="715"/>
      <c r="PKO17" s="715"/>
      <c r="PKP17" s="715"/>
      <c r="PKQ17" s="715"/>
      <c r="PKR17" s="715"/>
      <c r="PKS17" s="715"/>
      <c r="PKT17" s="715"/>
      <c r="PKU17" s="715"/>
      <c r="PKV17" s="715"/>
      <c r="PKW17" s="715"/>
      <c r="PKX17" s="715"/>
      <c r="PKY17" s="715"/>
      <c r="PKZ17" s="715"/>
      <c r="PLA17" s="715"/>
      <c r="PLB17" s="715"/>
      <c r="PLC17" s="715"/>
      <c r="PLD17" s="715"/>
      <c r="PLE17" s="715"/>
      <c r="PLF17" s="715"/>
      <c r="PLG17" s="715"/>
      <c r="PLH17" s="715"/>
      <c r="PLI17" s="715"/>
      <c r="PLJ17" s="715"/>
      <c r="PLK17" s="715"/>
      <c r="PLL17" s="715"/>
      <c r="PLM17" s="715"/>
      <c r="PLN17" s="715"/>
      <c r="PLO17" s="715"/>
      <c r="PLP17" s="715"/>
      <c r="PLQ17" s="715"/>
      <c r="PLR17" s="715"/>
      <c r="PLS17" s="715"/>
      <c r="PLT17" s="715"/>
      <c r="PLU17" s="715"/>
      <c r="PLV17" s="715"/>
      <c r="PLW17" s="715"/>
      <c r="PLX17" s="715"/>
      <c r="PLY17" s="715"/>
      <c r="PLZ17" s="715"/>
      <c r="PMA17" s="715"/>
      <c r="PMB17" s="715"/>
      <c r="PMC17" s="715"/>
      <c r="PMD17" s="715"/>
      <c r="PME17" s="715"/>
      <c r="PMF17" s="715"/>
      <c r="PMG17" s="715"/>
      <c r="PMH17" s="715"/>
      <c r="PMI17" s="715"/>
      <c r="PMJ17" s="715"/>
      <c r="PMK17" s="715"/>
      <c r="PML17" s="715"/>
      <c r="PMM17" s="715"/>
      <c r="PMN17" s="715"/>
      <c r="PMO17" s="715"/>
      <c r="PMP17" s="715"/>
      <c r="PMQ17" s="715"/>
      <c r="PMR17" s="715"/>
      <c r="PMS17" s="715"/>
      <c r="PMT17" s="715"/>
      <c r="PMU17" s="715"/>
      <c r="PMV17" s="715"/>
      <c r="PMW17" s="715"/>
      <c r="PMX17" s="715"/>
      <c r="PMY17" s="715"/>
      <c r="PMZ17" s="715"/>
      <c r="PNA17" s="715"/>
      <c r="PNB17" s="715"/>
      <c r="PNC17" s="715"/>
      <c r="PND17" s="715"/>
      <c r="PNE17" s="715"/>
      <c r="PNF17" s="715"/>
      <c r="PNG17" s="715"/>
      <c r="PNH17" s="715"/>
      <c r="PNI17" s="715"/>
      <c r="PNJ17" s="715"/>
      <c r="PNK17" s="715"/>
      <c r="PNL17" s="715"/>
      <c r="PNM17" s="715"/>
      <c r="PNN17" s="715"/>
      <c r="PNO17" s="715"/>
      <c r="PNP17" s="715"/>
      <c r="PNQ17" s="715"/>
      <c r="PNR17" s="715"/>
      <c r="PNS17" s="715"/>
      <c r="PNT17" s="715"/>
      <c r="PNU17" s="715"/>
      <c r="PNV17" s="715"/>
      <c r="PNW17" s="715"/>
      <c r="PNX17" s="715"/>
      <c r="PNY17" s="715"/>
      <c r="PNZ17" s="715"/>
      <c r="POA17" s="715"/>
      <c r="POB17" s="715"/>
      <c r="POC17" s="715"/>
      <c r="POD17" s="715"/>
      <c r="POE17" s="715"/>
      <c r="POF17" s="715"/>
      <c r="POG17" s="715"/>
      <c r="POH17" s="715"/>
      <c r="POI17" s="715"/>
      <c r="POJ17" s="715"/>
      <c r="POK17" s="715"/>
      <c r="POL17" s="715"/>
      <c r="POM17" s="715"/>
      <c r="PON17" s="715"/>
      <c r="POO17" s="715"/>
      <c r="POP17" s="715"/>
      <c r="POQ17" s="715"/>
      <c r="POR17" s="715"/>
      <c r="POS17" s="715"/>
      <c r="POT17" s="715"/>
      <c r="POU17" s="715"/>
      <c r="POV17" s="715"/>
      <c r="POW17" s="715"/>
      <c r="POX17" s="715"/>
      <c r="POY17" s="715"/>
      <c r="POZ17" s="715"/>
      <c r="PPA17" s="715"/>
      <c r="PPB17" s="715"/>
      <c r="PPC17" s="715"/>
      <c r="PPD17" s="715"/>
      <c r="PPE17" s="715"/>
      <c r="PPF17" s="715"/>
      <c r="PPG17" s="715"/>
      <c r="PPH17" s="715"/>
      <c r="PPI17" s="715"/>
      <c r="PPJ17" s="715"/>
      <c r="PPK17" s="715"/>
      <c r="PPL17" s="715"/>
      <c r="PPM17" s="715"/>
      <c r="PPN17" s="715"/>
      <c r="PPO17" s="715"/>
      <c r="PPP17" s="715"/>
      <c r="PPQ17" s="715"/>
      <c r="PPR17" s="715"/>
      <c r="PPS17" s="715"/>
      <c r="PPT17" s="715"/>
      <c r="PPU17" s="715"/>
      <c r="PPV17" s="715"/>
      <c r="PPW17" s="715"/>
      <c r="PPX17" s="715"/>
      <c r="PPY17" s="715"/>
      <c r="PPZ17" s="715"/>
      <c r="PQA17" s="715"/>
      <c r="PQB17" s="715"/>
      <c r="PQC17" s="715"/>
      <c r="PQD17" s="715"/>
      <c r="PQE17" s="715"/>
      <c r="PQF17" s="715"/>
      <c r="PQG17" s="715"/>
      <c r="PQH17" s="715"/>
      <c r="PQI17" s="715"/>
      <c r="PQJ17" s="715"/>
      <c r="PQK17" s="715"/>
      <c r="PQL17" s="715"/>
      <c r="PQM17" s="715"/>
      <c r="PQN17" s="715"/>
      <c r="PQO17" s="715"/>
      <c r="PQP17" s="715"/>
      <c r="PQQ17" s="715"/>
      <c r="PQR17" s="715"/>
      <c r="PQS17" s="715"/>
      <c r="PQT17" s="715"/>
      <c r="PQU17" s="715"/>
      <c r="PQV17" s="715"/>
      <c r="PQW17" s="715"/>
      <c r="PQX17" s="715"/>
      <c r="PQY17" s="715"/>
      <c r="PQZ17" s="715"/>
      <c r="PRA17" s="715"/>
      <c r="PRB17" s="715"/>
      <c r="PRC17" s="715"/>
      <c r="PRD17" s="715"/>
      <c r="PRE17" s="715"/>
      <c r="PRF17" s="715"/>
      <c r="PRG17" s="715"/>
      <c r="PRH17" s="715"/>
      <c r="PRI17" s="715"/>
      <c r="PRJ17" s="715"/>
      <c r="PRK17" s="715"/>
      <c r="PRL17" s="715"/>
      <c r="PRM17" s="715"/>
      <c r="PRN17" s="715"/>
      <c r="PRO17" s="715"/>
      <c r="PRP17" s="715"/>
      <c r="PRQ17" s="715"/>
      <c r="PRR17" s="715"/>
      <c r="PRS17" s="715"/>
      <c r="PRT17" s="715"/>
      <c r="PRU17" s="715"/>
      <c r="PRV17" s="715"/>
      <c r="PRW17" s="715"/>
      <c r="PRX17" s="715"/>
      <c r="PRY17" s="715"/>
      <c r="PRZ17" s="715"/>
      <c r="PSA17" s="715"/>
      <c r="PSB17" s="715"/>
      <c r="PSC17" s="715"/>
      <c r="PSD17" s="715"/>
      <c r="PSE17" s="715"/>
      <c r="PSF17" s="715"/>
      <c r="PSG17" s="715"/>
      <c r="PSH17" s="715"/>
      <c r="PSI17" s="715"/>
      <c r="PSJ17" s="715"/>
      <c r="PSK17" s="715"/>
      <c r="PSL17" s="715"/>
      <c r="PSM17" s="715"/>
      <c r="PSN17" s="715"/>
      <c r="PSO17" s="715"/>
      <c r="PSP17" s="715"/>
      <c r="PSQ17" s="715"/>
      <c r="PSR17" s="715"/>
      <c r="PSS17" s="715"/>
      <c r="PST17" s="715"/>
      <c r="PSU17" s="715"/>
      <c r="PSV17" s="715"/>
      <c r="PSW17" s="715"/>
      <c r="PSX17" s="715"/>
      <c r="PSY17" s="715"/>
      <c r="PSZ17" s="715"/>
      <c r="PTA17" s="715"/>
      <c r="PTB17" s="715"/>
      <c r="PTC17" s="715"/>
      <c r="PTD17" s="715"/>
      <c r="PTE17" s="715"/>
      <c r="PTF17" s="715"/>
      <c r="PTG17" s="715"/>
      <c r="PTH17" s="715"/>
      <c r="PTI17" s="715"/>
      <c r="PTJ17" s="715"/>
      <c r="PTK17" s="715"/>
      <c r="PTL17" s="715"/>
      <c r="PTM17" s="715"/>
      <c r="PTN17" s="715"/>
      <c r="PTO17" s="715"/>
      <c r="PTP17" s="715"/>
      <c r="PTQ17" s="715"/>
      <c r="PTR17" s="715"/>
      <c r="PTS17" s="715"/>
      <c r="PTT17" s="715"/>
      <c r="PTU17" s="715"/>
      <c r="PTV17" s="715"/>
      <c r="PTW17" s="715"/>
      <c r="PTX17" s="715"/>
      <c r="PTY17" s="715"/>
      <c r="PTZ17" s="715"/>
      <c r="PUA17" s="715"/>
      <c r="PUB17" s="715"/>
      <c r="PUC17" s="715"/>
      <c r="PUD17" s="715"/>
      <c r="PUE17" s="715"/>
      <c r="PUF17" s="715"/>
      <c r="PUG17" s="715"/>
      <c r="PUH17" s="715"/>
      <c r="PUI17" s="715"/>
      <c r="PUJ17" s="715"/>
      <c r="PUK17" s="715"/>
      <c r="PUL17" s="715"/>
      <c r="PUM17" s="715"/>
      <c r="PUN17" s="715"/>
      <c r="PUO17" s="715"/>
      <c r="PUP17" s="715"/>
      <c r="PUQ17" s="715"/>
      <c r="PUR17" s="715"/>
      <c r="PUS17" s="715"/>
      <c r="PUT17" s="715"/>
      <c r="PUU17" s="715"/>
      <c r="PUV17" s="715"/>
      <c r="PUW17" s="715"/>
      <c r="PUX17" s="715"/>
      <c r="PUY17" s="715"/>
      <c r="PUZ17" s="715"/>
      <c r="PVA17" s="715"/>
      <c r="PVB17" s="715"/>
      <c r="PVC17" s="715"/>
      <c r="PVD17" s="715"/>
      <c r="PVE17" s="715"/>
      <c r="PVF17" s="715"/>
      <c r="PVG17" s="715"/>
      <c r="PVH17" s="715"/>
      <c r="PVI17" s="715"/>
      <c r="PVJ17" s="715"/>
      <c r="PVK17" s="715"/>
      <c r="PVL17" s="715"/>
      <c r="PVM17" s="715"/>
      <c r="PVN17" s="715"/>
      <c r="PVO17" s="715"/>
      <c r="PVP17" s="715"/>
      <c r="PVQ17" s="715"/>
      <c r="PVR17" s="715"/>
      <c r="PVS17" s="715"/>
      <c r="PVT17" s="715"/>
      <c r="PVU17" s="715"/>
      <c r="PVV17" s="715"/>
      <c r="PVW17" s="715"/>
      <c r="PVX17" s="715"/>
      <c r="PVY17" s="715"/>
      <c r="PVZ17" s="715"/>
      <c r="PWA17" s="715"/>
      <c r="PWB17" s="715"/>
      <c r="PWC17" s="715"/>
      <c r="PWD17" s="715"/>
      <c r="PWE17" s="715"/>
      <c r="PWF17" s="715"/>
      <c r="PWG17" s="715"/>
      <c r="PWH17" s="715"/>
      <c r="PWI17" s="715"/>
      <c r="PWJ17" s="715"/>
      <c r="PWK17" s="715"/>
      <c r="PWL17" s="715"/>
      <c r="PWM17" s="715"/>
      <c r="PWN17" s="715"/>
      <c r="PWO17" s="715"/>
      <c r="PWP17" s="715"/>
      <c r="PWQ17" s="715"/>
      <c r="PWR17" s="715"/>
      <c r="PWS17" s="715"/>
      <c r="PWT17" s="715"/>
      <c r="PWU17" s="715"/>
      <c r="PWV17" s="715"/>
      <c r="PWW17" s="715"/>
      <c r="PWX17" s="715"/>
      <c r="PWY17" s="715"/>
      <c r="PWZ17" s="715"/>
      <c r="PXA17" s="715"/>
      <c r="PXB17" s="715"/>
      <c r="PXC17" s="715"/>
      <c r="PXD17" s="715"/>
      <c r="PXE17" s="715"/>
      <c r="PXF17" s="715"/>
      <c r="PXG17" s="715"/>
      <c r="PXH17" s="715"/>
      <c r="PXI17" s="715"/>
      <c r="PXJ17" s="715"/>
      <c r="PXK17" s="715"/>
      <c r="PXL17" s="715"/>
      <c r="PXM17" s="715"/>
      <c r="PXN17" s="715"/>
      <c r="PXO17" s="715"/>
      <c r="PXP17" s="715"/>
      <c r="PXQ17" s="715"/>
      <c r="PXR17" s="715"/>
      <c r="PXS17" s="715"/>
      <c r="PXT17" s="715"/>
      <c r="PXU17" s="715"/>
      <c r="PXV17" s="715"/>
      <c r="PXW17" s="715"/>
      <c r="PXX17" s="715"/>
      <c r="PXY17" s="715"/>
      <c r="PXZ17" s="715"/>
      <c r="PYA17" s="715"/>
      <c r="PYB17" s="715"/>
      <c r="PYC17" s="715"/>
      <c r="PYD17" s="715"/>
      <c r="PYE17" s="715"/>
      <c r="PYF17" s="715"/>
      <c r="PYG17" s="715"/>
      <c r="PYH17" s="715"/>
      <c r="PYI17" s="715"/>
      <c r="PYJ17" s="715"/>
      <c r="PYK17" s="715"/>
      <c r="PYL17" s="715"/>
      <c r="PYM17" s="715"/>
      <c r="PYN17" s="715"/>
      <c r="PYO17" s="715"/>
      <c r="PYP17" s="715"/>
      <c r="PYQ17" s="715"/>
      <c r="PYR17" s="715"/>
      <c r="PYS17" s="715"/>
      <c r="PYT17" s="715"/>
      <c r="PYU17" s="715"/>
      <c r="PYV17" s="715"/>
      <c r="PYW17" s="715"/>
      <c r="PYX17" s="715"/>
      <c r="PYY17" s="715"/>
      <c r="PYZ17" s="715"/>
      <c r="PZA17" s="715"/>
      <c r="PZB17" s="715"/>
      <c r="PZC17" s="715"/>
      <c r="PZD17" s="715"/>
      <c r="PZE17" s="715"/>
      <c r="PZF17" s="715"/>
      <c r="PZG17" s="715"/>
      <c r="PZH17" s="715"/>
      <c r="PZI17" s="715"/>
      <c r="PZJ17" s="715"/>
      <c r="PZK17" s="715"/>
      <c r="PZL17" s="715"/>
      <c r="PZM17" s="715"/>
      <c r="PZN17" s="715"/>
      <c r="PZO17" s="715"/>
      <c r="PZP17" s="715"/>
      <c r="PZQ17" s="715"/>
      <c r="PZR17" s="715"/>
      <c r="PZS17" s="715"/>
      <c r="PZT17" s="715"/>
      <c r="PZU17" s="715"/>
      <c r="PZV17" s="715"/>
      <c r="PZW17" s="715"/>
      <c r="PZX17" s="715"/>
      <c r="PZY17" s="715"/>
      <c r="PZZ17" s="715"/>
      <c r="QAA17" s="715"/>
      <c r="QAB17" s="715"/>
      <c r="QAC17" s="715"/>
      <c r="QAD17" s="715"/>
      <c r="QAE17" s="715"/>
      <c r="QAF17" s="715"/>
      <c r="QAG17" s="715"/>
      <c r="QAH17" s="715"/>
      <c r="QAI17" s="715"/>
      <c r="QAJ17" s="715"/>
      <c r="QAK17" s="715"/>
      <c r="QAL17" s="715"/>
      <c r="QAM17" s="715"/>
      <c r="QAN17" s="715"/>
      <c r="QAO17" s="715"/>
      <c r="QAP17" s="715"/>
      <c r="QAQ17" s="715"/>
      <c r="QAR17" s="715"/>
      <c r="QAS17" s="715"/>
      <c r="QAT17" s="715"/>
      <c r="QAU17" s="715"/>
      <c r="QAV17" s="715"/>
      <c r="QAW17" s="715"/>
      <c r="QAX17" s="715"/>
      <c r="QAY17" s="715"/>
      <c r="QAZ17" s="715"/>
      <c r="QBA17" s="715"/>
      <c r="QBB17" s="715"/>
      <c r="QBC17" s="715"/>
      <c r="QBD17" s="715"/>
      <c r="QBE17" s="715"/>
      <c r="QBF17" s="715"/>
      <c r="QBG17" s="715"/>
      <c r="QBH17" s="715"/>
      <c r="QBI17" s="715"/>
      <c r="QBJ17" s="715"/>
      <c r="QBK17" s="715"/>
      <c r="QBL17" s="715"/>
      <c r="QBM17" s="715"/>
      <c r="QBN17" s="715"/>
      <c r="QBO17" s="715"/>
      <c r="QBP17" s="715"/>
      <c r="QBQ17" s="715"/>
      <c r="QBR17" s="715"/>
      <c r="QBS17" s="715"/>
      <c r="QBT17" s="715"/>
      <c r="QBU17" s="715"/>
      <c r="QBV17" s="715"/>
      <c r="QBW17" s="715"/>
      <c r="QBX17" s="715"/>
      <c r="QBY17" s="715"/>
      <c r="QBZ17" s="715"/>
      <c r="QCA17" s="715"/>
      <c r="QCB17" s="715"/>
      <c r="QCC17" s="715"/>
      <c r="QCD17" s="715"/>
      <c r="QCE17" s="715"/>
      <c r="QCF17" s="715"/>
      <c r="QCG17" s="715"/>
      <c r="QCH17" s="715"/>
      <c r="QCI17" s="715"/>
      <c r="QCJ17" s="715"/>
      <c r="QCK17" s="715"/>
      <c r="QCL17" s="715"/>
      <c r="QCM17" s="715"/>
      <c r="QCN17" s="715"/>
      <c r="QCO17" s="715"/>
      <c r="QCP17" s="715"/>
      <c r="QCQ17" s="715"/>
      <c r="QCR17" s="715"/>
      <c r="QCS17" s="715"/>
      <c r="QCT17" s="715"/>
      <c r="QCU17" s="715"/>
      <c r="QCV17" s="715"/>
      <c r="QCW17" s="715"/>
      <c r="QCX17" s="715"/>
      <c r="QCY17" s="715"/>
      <c r="QCZ17" s="715"/>
      <c r="QDA17" s="715"/>
      <c r="QDB17" s="715"/>
      <c r="QDC17" s="715"/>
      <c r="QDD17" s="715"/>
      <c r="QDE17" s="715"/>
      <c r="QDF17" s="715"/>
      <c r="QDG17" s="715"/>
      <c r="QDH17" s="715"/>
      <c r="QDI17" s="715"/>
      <c r="QDJ17" s="715"/>
      <c r="QDK17" s="715"/>
      <c r="QDL17" s="715"/>
      <c r="QDM17" s="715"/>
      <c r="QDN17" s="715"/>
      <c r="QDO17" s="715"/>
      <c r="QDP17" s="715"/>
      <c r="QDQ17" s="715"/>
      <c r="QDR17" s="715"/>
      <c r="QDS17" s="715"/>
      <c r="QDT17" s="715"/>
      <c r="QDU17" s="715"/>
      <c r="QDV17" s="715"/>
      <c r="QDW17" s="715"/>
      <c r="QDX17" s="715"/>
      <c r="QDY17" s="715"/>
      <c r="QDZ17" s="715"/>
      <c r="QEA17" s="715"/>
      <c r="QEB17" s="715"/>
      <c r="QEC17" s="715"/>
      <c r="QED17" s="715"/>
      <c r="QEE17" s="715"/>
      <c r="QEF17" s="715"/>
      <c r="QEG17" s="715"/>
      <c r="QEH17" s="715"/>
      <c r="QEI17" s="715"/>
      <c r="QEJ17" s="715"/>
      <c r="QEK17" s="715"/>
      <c r="QEL17" s="715"/>
      <c r="QEM17" s="715"/>
      <c r="QEN17" s="715"/>
      <c r="QEO17" s="715"/>
      <c r="QEP17" s="715"/>
      <c r="QEQ17" s="715"/>
      <c r="QER17" s="715"/>
      <c r="QES17" s="715"/>
      <c r="QET17" s="715"/>
      <c r="QEU17" s="715"/>
      <c r="QEV17" s="715"/>
      <c r="QEW17" s="715"/>
      <c r="QEX17" s="715"/>
      <c r="QEY17" s="715"/>
      <c r="QEZ17" s="715"/>
      <c r="QFA17" s="715"/>
      <c r="QFB17" s="715"/>
      <c r="QFC17" s="715"/>
      <c r="QFD17" s="715"/>
      <c r="QFE17" s="715"/>
      <c r="QFF17" s="715"/>
      <c r="QFG17" s="715"/>
      <c r="QFH17" s="715"/>
      <c r="QFI17" s="715"/>
      <c r="QFJ17" s="715"/>
      <c r="QFK17" s="715"/>
      <c r="QFL17" s="715"/>
      <c r="QFM17" s="715"/>
      <c r="QFN17" s="715"/>
      <c r="QFO17" s="715"/>
      <c r="QFP17" s="715"/>
      <c r="QFQ17" s="715"/>
      <c r="QFR17" s="715"/>
      <c r="QFS17" s="715"/>
      <c r="QFT17" s="715"/>
      <c r="QFU17" s="715"/>
      <c r="QFV17" s="715"/>
      <c r="QFW17" s="715"/>
      <c r="QFX17" s="715"/>
      <c r="QFY17" s="715"/>
      <c r="QFZ17" s="715"/>
      <c r="QGA17" s="715"/>
      <c r="QGB17" s="715"/>
      <c r="QGC17" s="715"/>
      <c r="QGD17" s="715"/>
      <c r="QGE17" s="715"/>
      <c r="QGF17" s="715"/>
      <c r="QGG17" s="715"/>
      <c r="QGH17" s="715"/>
      <c r="QGI17" s="715"/>
      <c r="QGJ17" s="715"/>
      <c r="QGK17" s="715"/>
      <c r="QGL17" s="715"/>
      <c r="QGM17" s="715"/>
      <c r="QGN17" s="715"/>
      <c r="QGO17" s="715"/>
      <c r="QGP17" s="715"/>
      <c r="QGQ17" s="715"/>
      <c r="QGR17" s="715"/>
      <c r="QGS17" s="715"/>
      <c r="QGT17" s="715"/>
      <c r="QGU17" s="715"/>
      <c r="QGV17" s="715"/>
      <c r="QGW17" s="715"/>
      <c r="QGX17" s="715"/>
      <c r="QGY17" s="715"/>
      <c r="QGZ17" s="715"/>
      <c r="QHA17" s="715"/>
      <c r="QHB17" s="715"/>
      <c r="QHC17" s="715"/>
      <c r="QHD17" s="715"/>
      <c r="QHE17" s="715"/>
      <c r="QHF17" s="715"/>
      <c r="QHG17" s="715"/>
      <c r="QHH17" s="715"/>
      <c r="QHI17" s="715"/>
      <c r="QHJ17" s="715"/>
      <c r="QHK17" s="715"/>
      <c r="QHL17" s="715"/>
      <c r="QHM17" s="715"/>
      <c r="QHN17" s="715"/>
      <c r="QHO17" s="715"/>
      <c r="QHP17" s="715"/>
      <c r="QHQ17" s="715"/>
      <c r="QHR17" s="715"/>
      <c r="QHS17" s="715"/>
      <c r="QHT17" s="715"/>
      <c r="QHU17" s="715"/>
      <c r="QHV17" s="715"/>
      <c r="QHW17" s="715"/>
      <c r="QHX17" s="715"/>
      <c r="QHY17" s="715"/>
      <c r="QHZ17" s="715"/>
      <c r="QIA17" s="715"/>
      <c r="QIB17" s="715"/>
      <c r="QIC17" s="715"/>
      <c r="QID17" s="715"/>
      <c r="QIE17" s="715"/>
      <c r="QIF17" s="715"/>
      <c r="QIG17" s="715"/>
      <c r="QIH17" s="715"/>
      <c r="QII17" s="715"/>
      <c r="QIJ17" s="715"/>
      <c r="QIK17" s="715"/>
      <c r="QIL17" s="715"/>
      <c r="QIM17" s="715"/>
      <c r="QIN17" s="715"/>
      <c r="QIO17" s="715"/>
      <c r="QIP17" s="715"/>
      <c r="QIQ17" s="715"/>
      <c r="QIR17" s="715"/>
      <c r="QIS17" s="715"/>
      <c r="QIT17" s="715"/>
      <c r="QIU17" s="715"/>
      <c r="QIV17" s="715"/>
      <c r="QIW17" s="715"/>
      <c r="QIX17" s="715"/>
      <c r="QIY17" s="715"/>
      <c r="QIZ17" s="715"/>
      <c r="QJA17" s="715"/>
      <c r="QJB17" s="715"/>
      <c r="QJC17" s="715"/>
      <c r="QJD17" s="715"/>
      <c r="QJE17" s="715"/>
      <c r="QJF17" s="715"/>
      <c r="QJG17" s="715"/>
      <c r="QJH17" s="715"/>
      <c r="QJI17" s="715"/>
      <c r="QJJ17" s="715"/>
      <c r="QJK17" s="715"/>
      <c r="QJL17" s="715"/>
      <c r="QJM17" s="715"/>
      <c r="QJN17" s="715"/>
      <c r="QJO17" s="715"/>
      <c r="QJP17" s="715"/>
      <c r="QJQ17" s="715"/>
      <c r="QJR17" s="715"/>
      <c r="QJS17" s="715"/>
      <c r="QJT17" s="715"/>
      <c r="QJU17" s="715"/>
      <c r="QJV17" s="715"/>
      <c r="QJW17" s="715"/>
      <c r="QJX17" s="715"/>
      <c r="QJY17" s="715"/>
      <c r="QJZ17" s="715"/>
      <c r="QKA17" s="715"/>
      <c r="QKB17" s="715"/>
      <c r="QKC17" s="715"/>
      <c r="QKD17" s="715"/>
      <c r="QKE17" s="715"/>
      <c r="QKF17" s="715"/>
      <c r="QKG17" s="715"/>
      <c r="QKH17" s="715"/>
      <c r="QKI17" s="715"/>
      <c r="QKJ17" s="715"/>
      <c r="QKK17" s="715"/>
      <c r="QKL17" s="715"/>
      <c r="QKM17" s="715"/>
      <c r="QKN17" s="715"/>
      <c r="QKO17" s="715"/>
      <c r="QKP17" s="715"/>
      <c r="QKQ17" s="715"/>
      <c r="QKR17" s="715"/>
      <c r="QKS17" s="715"/>
      <c r="QKT17" s="715"/>
      <c r="QKU17" s="715"/>
      <c r="QKV17" s="715"/>
      <c r="QKW17" s="715"/>
      <c r="QKX17" s="715"/>
      <c r="QKY17" s="715"/>
      <c r="QKZ17" s="715"/>
      <c r="QLA17" s="715"/>
      <c r="QLB17" s="715"/>
      <c r="QLC17" s="715"/>
      <c r="QLD17" s="715"/>
      <c r="QLE17" s="715"/>
      <c r="QLF17" s="715"/>
      <c r="QLG17" s="715"/>
      <c r="QLH17" s="715"/>
      <c r="QLI17" s="715"/>
      <c r="QLJ17" s="715"/>
      <c r="QLK17" s="715"/>
      <c r="QLL17" s="715"/>
      <c r="QLM17" s="715"/>
      <c r="QLN17" s="715"/>
      <c r="QLO17" s="715"/>
      <c r="QLP17" s="715"/>
      <c r="QLQ17" s="715"/>
      <c r="QLR17" s="715"/>
      <c r="QLS17" s="715"/>
      <c r="QLT17" s="715"/>
      <c r="QLU17" s="715"/>
      <c r="QLV17" s="715"/>
      <c r="QLW17" s="715"/>
      <c r="QLX17" s="715"/>
      <c r="QLY17" s="715"/>
      <c r="QLZ17" s="715"/>
      <c r="QMA17" s="715"/>
      <c r="QMB17" s="715"/>
      <c r="QMC17" s="715"/>
      <c r="QMD17" s="715"/>
      <c r="QME17" s="715"/>
      <c r="QMF17" s="715"/>
      <c r="QMG17" s="715"/>
      <c r="QMH17" s="715"/>
      <c r="QMI17" s="715"/>
      <c r="QMJ17" s="715"/>
      <c r="QMK17" s="715"/>
      <c r="QML17" s="715"/>
      <c r="QMM17" s="715"/>
      <c r="QMN17" s="715"/>
      <c r="QMO17" s="715"/>
      <c r="QMP17" s="715"/>
      <c r="QMQ17" s="715"/>
      <c r="QMR17" s="715"/>
      <c r="QMS17" s="715"/>
      <c r="QMT17" s="715"/>
      <c r="QMU17" s="715"/>
      <c r="QMV17" s="715"/>
      <c r="QMW17" s="715"/>
      <c r="QMX17" s="715"/>
      <c r="QMY17" s="715"/>
      <c r="QMZ17" s="715"/>
      <c r="QNA17" s="715"/>
      <c r="QNB17" s="715"/>
      <c r="QNC17" s="715"/>
      <c r="QND17" s="715"/>
      <c r="QNE17" s="715"/>
      <c r="QNF17" s="715"/>
      <c r="QNG17" s="715"/>
      <c r="QNH17" s="715"/>
      <c r="QNI17" s="715"/>
      <c r="QNJ17" s="715"/>
      <c r="QNK17" s="715"/>
      <c r="QNL17" s="715"/>
      <c r="QNM17" s="715"/>
      <c r="QNN17" s="715"/>
      <c r="QNO17" s="715"/>
      <c r="QNP17" s="715"/>
      <c r="QNQ17" s="715"/>
      <c r="QNR17" s="715"/>
      <c r="QNS17" s="715"/>
      <c r="QNT17" s="715"/>
      <c r="QNU17" s="715"/>
      <c r="QNV17" s="715"/>
      <c r="QNW17" s="715"/>
      <c r="QNX17" s="715"/>
      <c r="QNY17" s="715"/>
      <c r="QNZ17" s="715"/>
      <c r="QOA17" s="715"/>
      <c r="QOB17" s="715"/>
      <c r="QOC17" s="715"/>
      <c r="QOD17" s="715"/>
      <c r="QOE17" s="715"/>
      <c r="QOF17" s="715"/>
      <c r="QOG17" s="715"/>
      <c r="QOH17" s="715"/>
      <c r="QOI17" s="715"/>
      <c r="QOJ17" s="715"/>
      <c r="QOK17" s="715"/>
      <c r="QOL17" s="715"/>
      <c r="QOM17" s="715"/>
      <c r="QON17" s="715"/>
      <c r="QOO17" s="715"/>
      <c r="QOP17" s="715"/>
      <c r="QOQ17" s="715"/>
      <c r="QOR17" s="715"/>
      <c r="QOS17" s="715"/>
      <c r="QOT17" s="715"/>
      <c r="QOU17" s="715"/>
      <c r="QOV17" s="715"/>
      <c r="QOW17" s="715"/>
      <c r="QOX17" s="715"/>
      <c r="QOY17" s="715"/>
      <c r="QOZ17" s="715"/>
      <c r="QPA17" s="715"/>
      <c r="QPB17" s="715"/>
      <c r="QPC17" s="715"/>
      <c r="QPD17" s="715"/>
      <c r="QPE17" s="715"/>
      <c r="QPF17" s="715"/>
      <c r="QPG17" s="715"/>
      <c r="QPH17" s="715"/>
      <c r="QPI17" s="715"/>
      <c r="QPJ17" s="715"/>
      <c r="QPK17" s="715"/>
      <c r="QPL17" s="715"/>
      <c r="QPM17" s="715"/>
      <c r="QPN17" s="715"/>
      <c r="QPO17" s="715"/>
      <c r="QPP17" s="715"/>
      <c r="QPQ17" s="715"/>
      <c r="QPR17" s="715"/>
      <c r="QPS17" s="715"/>
      <c r="QPT17" s="715"/>
      <c r="QPU17" s="715"/>
      <c r="QPV17" s="715"/>
      <c r="QPW17" s="715"/>
      <c r="QPX17" s="715"/>
      <c r="QPY17" s="715"/>
      <c r="QPZ17" s="715"/>
      <c r="QQA17" s="715"/>
      <c r="QQB17" s="715"/>
      <c r="QQC17" s="715"/>
      <c r="QQD17" s="715"/>
      <c r="QQE17" s="715"/>
      <c r="QQF17" s="715"/>
      <c r="QQG17" s="715"/>
      <c r="QQH17" s="715"/>
      <c r="QQI17" s="715"/>
      <c r="QQJ17" s="715"/>
      <c r="QQK17" s="715"/>
      <c r="QQL17" s="715"/>
      <c r="QQM17" s="715"/>
      <c r="QQN17" s="715"/>
      <c r="QQO17" s="715"/>
      <c r="QQP17" s="715"/>
      <c r="QQQ17" s="715"/>
      <c r="QQR17" s="715"/>
      <c r="QQS17" s="715"/>
      <c r="QQT17" s="715"/>
      <c r="QQU17" s="715"/>
      <c r="QQV17" s="715"/>
      <c r="QQW17" s="715"/>
      <c r="QQX17" s="715"/>
      <c r="QQY17" s="715"/>
      <c r="QQZ17" s="715"/>
      <c r="QRA17" s="715"/>
      <c r="QRB17" s="715"/>
      <c r="QRC17" s="715"/>
      <c r="QRD17" s="715"/>
      <c r="QRE17" s="715"/>
      <c r="QRF17" s="715"/>
      <c r="QRG17" s="715"/>
      <c r="QRH17" s="715"/>
      <c r="QRI17" s="715"/>
      <c r="QRJ17" s="715"/>
      <c r="QRK17" s="715"/>
      <c r="QRL17" s="715"/>
      <c r="QRM17" s="715"/>
      <c r="QRN17" s="715"/>
      <c r="QRO17" s="715"/>
      <c r="QRP17" s="715"/>
      <c r="QRQ17" s="715"/>
      <c r="QRR17" s="715"/>
      <c r="QRS17" s="715"/>
      <c r="QRT17" s="715"/>
      <c r="QRU17" s="715"/>
      <c r="QRV17" s="715"/>
      <c r="QRW17" s="715"/>
      <c r="QRX17" s="715"/>
      <c r="QRY17" s="715"/>
      <c r="QRZ17" s="715"/>
      <c r="QSA17" s="715"/>
      <c r="QSB17" s="715"/>
      <c r="QSC17" s="715"/>
      <c r="QSD17" s="715"/>
      <c r="QSE17" s="715"/>
      <c r="QSF17" s="715"/>
      <c r="QSG17" s="715"/>
      <c r="QSH17" s="715"/>
      <c r="QSI17" s="715"/>
      <c r="QSJ17" s="715"/>
      <c r="QSK17" s="715"/>
      <c r="QSL17" s="715"/>
      <c r="QSM17" s="715"/>
      <c r="QSN17" s="715"/>
      <c r="QSO17" s="715"/>
      <c r="QSP17" s="715"/>
      <c r="QSQ17" s="715"/>
      <c r="QSR17" s="715"/>
      <c r="QSS17" s="715"/>
      <c r="QST17" s="715"/>
      <c r="QSU17" s="715"/>
      <c r="QSV17" s="715"/>
      <c r="QSW17" s="715"/>
      <c r="QSX17" s="715"/>
      <c r="QSY17" s="715"/>
      <c r="QSZ17" s="715"/>
      <c r="QTA17" s="715"/>
      <c r="QTB17" s="715"/>
      <c r="QTC17" s="715"/>
      <c r="QTD17" s="715"/>
      <c r="QTE17" s="715"/>
      <c r="QTF17" s="715"/>
      <c r="QTG17" s="715"/>
      <c r="QTH17" s="715"/>
      <c r="QTI17" s="715"/>
      <c r="QTJ17" s="715"/>
      <c r="QTK17" s="715"/>
      <c r="QTL17" s="715"/>
      <c r="QTM17" s="715"/>
      <c r="QTN17" s="715"/>
      <c r="QTO17" s="715"/>
      <c r="QTP17" s="715"/>
      <c r="QTQ17" s="715"/>
      <c r="QTR17" s="715"/>
      <c r="QTS17" s="715"/>
      <c r="QTT17" s="715"/>
      <c r="QTU17" s="715"/>
      <c r="QTV17" s="715"/>
      <c r="QTW17" s="715"/>
      <c r="QTX17" s="715"/>
      <c r="QTY17" s="715"/>
      <c r="QTZ17" s="715"/>
      <c r="QUA17" s="715"/>
      <c r="QUB17" s="715"/>
      <c r="QUC17" s="715"/>
      <c r="QUD17" s="715"/>
      <c r="QUE17" s="715"/>
      <c r="QUF17" s="715"/>
      <c r="QUG17" s="715"/>
      <c r="QUH17" s="715"/>
      <c r="QUI17" s="715"/>
      <c r="QUJ17" s="715"/>
      <c r="QUK17" s="715"/>
      <c r="QUL17" s="715"/>
      <c r="QUM17" s="715"/>
      <c r="QUN17" s="715"/>
      <c r="QUO17" s="715"/>
      <c r="QUP17" s="715"/>
      <c r="QUQ17" s="715"/>
      <c r="QUR17" s="715"/>
      <c r="QUS17" s="715"/>
      <c r="QUT17" s="715"/>
      <c r="QUU17" s="715"/>
      <c r="QUV17" s="715"/>
      <c r="QUW17" s="715"/>
      <c r="QUX17" s="715"/>
      <c r="QUY17" s="715"/>
      <c r="QUZ17" s="715"/>
      <c r="QVA17" s="715"/>
      <c r="QVB17" s="715"/>
      <c r="QVC17" s="715"/>
      <c r="QVD17" s="715"/>
      <c r="QVE17" s="715"/>
      <c r="QVF17" s="715"/>
      <c r="QVG17" s="715"/>
      <c r="QVH17" s="715"/>
      <c r="QVI17" s="715"/>
      <c r="QVJ17" s="715"/>
      <c r="QVK17" s="715"/>
      <c r="QVL17" s="715"/>
      <c r="QVM17" s="715"/>
      <c r="QVN17" s="715"/>
      <c r="QVO17" s="715"/>
      <c r="QVP17" s="715"/>
      <c r="QVQ17" s="715"/>
      <c r="QVR17" s="715"/>
      <c r="QVS17" s="715"/>
      <c r="QVT17" s="715"/>
      <c r="QVU17" s="715"/>
      <c r="QVV17" s="715"/>
      <c r="QVW17" s="715"/>
      <c r="QVX17" s="715"/>
      <c r="QVY17" s="715"/>
      <c r="QVZ17" s="715"/>
      <c r="QWA17" s="715"/>
      <c r="QWB17" s="715"/>
      <c r="QWC17" s="715"/>
      <c r="QWD17" s="715"/>
      <c r="QWE17" s="715"/>
      <c r="QWF17" s="715"/>
      <c r="QWG17" s="715"/>
      <c r="QWH17" s="715"/>
      <c r="QWI17" s="715"/>
      <c r="QWJ17" s="715"/>
      <c r="QWK17" s="715"/>
      <c r="QWL17" s="715"/>
      <c r="QWM17" s="715"/>
      <c r="QWN17" s="715"/>
      <c r="QWO17" s="715"/>
      <c r="QWP17" s="715"/>
      <c r="QWQ17" s="715"/>
      <c r="QWR17" s="715"/>
      <c r="QWS17" s="715"/>
      <c r="QWT17" s="715"/>
      <c r="QWU17" s="715"/>
      <c r="QWV17" s="715"/>
      <c r="QWW17" s="715"/>
      <c r="QWX17" s="715"/>
      <c r="QWY17" s="715"/>
      <c r="QWZ17" s="715"/>
      <c r="QXA17" s="715"/>
      <c r="QXB17" s="715"/>
      <c r="QXC17" s="715"/>
      <c r="QXD17" s="715"/>
      <c r="QXE17" s="715"/>
      <c r="QXF17" s="715"/>
      <c r="QXG17" s="715"/>
      <c r="QXH17" s="715"/>
      <c r="QXI17" s="715"/>
      <c r="QXJ17" s="715"/>
      <c r="QXK17" s="715"/>
      <c r="QXL17" s="715"/>
      <c r="QXM17" s="715"/>
      <c r="QXN17" s="715"/>
      <c r="QXO17" s="715"/>
      <c r="QXP17" s="715"/>
      <c r="QXQ17" s="715"/>
      <c r="QXR17" s="715"/>
      <c r="QXS17" s="715"/>
      <c r="QXT17" s="715"/>
      <c r="QXU17" s="715"/>
      <c r="QXV17" s="715"/>
      <c r="QXW17" s="715"/>
      <c r="QXX17" s="715"/>
      <c r="QXY17" s="715"/>
      <c r="QXZ17" s="715"/>
      <c r="QYA17" s="715"/>
      <c r="QYB17" s="715"/>
      <c r="QYC17" s="715"/>
      <c r="QYD17" s="715"/>
      <c r="QYE17" s="715"/>
      <c r="QYF17" s="715"/>
      <c r="QYG17" s="715"/>
      <c r="QYH17" s="715"/>
      <c r="QYI17" s="715"/>
      <c r="QYJ17" s="715"/>
      <c r="QYK17" s="715"/>
      <c r="QYL17" s="715"/>
      <c r="QYM17" s="715"/>
      <c r="QYN17" s="715"/>
      <c r="QYO17" s="715"/>
      <c r="QYP17" s="715"/>
      <c r="QYQ17" s="715"/>
      <c r="QYR17" s="715"/>
      <c r="QYS17" s="715"/>
      <c r="QYT17" s="715"/>
      <c r="QYU17" s="715"/>
      <c r="QYV17" s="715"/>
      <c r="QYW17" s="715"/>
      <c r="QYX17" s="715"/>
      <c r="QYY17" s="715"/>
      <c r="QYZ17" s="715"/>
      <c r="QZA17" s="715"/>
      <c r="QZB17" s="715"/>
      <c r="QZC17" s="715"/>
      <c r="QZD17" s="715"/>
      <c r="QZE17" s="715"/>
      <c r="QZF17" s="715"/>
      <c r="QZG17" s="715"/>
      <c r="QZH17" s="715"/>
      <c r="QZI17" s="715"/>
      <c r="QZJ17" s="715"/>
      <c r="QZK17" s="715"/>
      <c r="QZL17" s="715"/>
      <c r="QZM17" s="715"/>
      <c r="QZN17" s="715"/>
      <c r="QZO17" s="715"/>
      <c r="QZP17" s="715"/>
      <c r="QZQ17" s="715"/>
      <c r="QZR17" s="715"/>
      <c r="QZS17" s="715"/>
      <c r="QZT17" s="715"/>
      <c r="QZU17" s="715"/>
      <c r="QZV17" s="715"/>
      <c r="QZW17" s="715"/>
      <c r="QZX17" s="715"/>
      <c r="QZY17" s="715"/>
      <c r="QZZ17" s="715"/>
      <c r="RAA17" s="715"/>
      <c r="RAB17" s="715"/>
      <c r="RAC17" s="715"/>
      <c r="RAD17" s="715"/>
      <c r="RAE17" s="715"/>
      <c r="RAF17" s="715"/>
      <c r="RAG17" s="715"/>
      <c r="RAH17" s="715"/>
      <c r="RAI17" s="715"/>
      <c r="RAJ17" s="715"/>
      <c r="RAK17" s="715"/>
      <c r="RAL17" s="715"/>
      <c r="RAM17" s="715"/>
      <c r="RAN17" s="715"/>
      <c r="RAO17" s="715"/>
      <c r="RAP17" s="715"/>
      <c r="RAQ17" s="715"/>
      <c r="RAR17" s="715"/>
      <c r="RAS17" s="715"/>
      <c r="RAT17" s="715"/>
      <c r="RAU17" s="715"/>
      <c r="RAV17" s="715"/>
      <c r="RAW17" s="715"/>
      <c r="RAX17" s="715"/>
      <c r="RAY17" s="715"/>
      <c r="RAZ17" s="715"/>
      <c r="RBA17" s="715"/>
      <c r="RBB17" s="715"/>
      <c r="RBC17" s="715"/>
      <c r="RBD17" s="715"/>
      <c r="RBE17" s="715"/>
      <c r="RBF17" s="715"/>
      <c r="RBG17" s="715"/>
      <c r="RBH17" s="715"/>
      <c r="RBI17" s="715"/>
      <c r="RBJ17" s="715"/>
      <c r="RBK17" s="715"/>
      <c r="RBL17" s="715"/>
      <c r="RBM17" s="715"/>
      <c r="RBN17" s="715"/>
      <c r="RBO17" s="715"/>
      <c r="RBP17" s="715"/>
      <c r="RBQ17" s="715"/>
      <c r="RBR17" s="715"/>
      <c r="RBS17" s="715"/>
      <c r="RBT17" s="715"/>
      <c r="RBU17" s="715"/>
      <c r="RBV17" s="715"/>
      <c r="RBW17" s="715"/>
      <c r="RBX17" s="715"/>
      <c r="RBY17" s="715"/>
      <c r="RBZ17" s="715"/>
      <c r="RCA17" s="715"/>
      <c r="RCB17" s="715"/>
      <c r="RCC17" s="715"/>
      <c r="RCD17" s="715"/>
      <c r="RCE17" s="715"/>
      <c r="RCF17" s="715"/>
      <c r="RCG17" s="715"/>
      <c r="RCH17" s="715"/>
      <c r="RCI17" s="715"/>
      <c r="RCJ17" s="715"/>
      <c r="RCK17" s="715"/>
      <c r="RCL17" s="715"/>
      <c r="RCM17" s="715"/>
      <c r="RCN17" s="715"/>
      <c r="RCO17" s="715"/>
      <c r="RCP17" s="715"/>
      <c r="RCQ17" s="715"/>
      <c r="RCR17" s="715"/>
      <c r="RCS17" s="715"/>
      <c r="RCT17" s="715"/>
      <c r="RCU17" s="715"/>
      <c r="RCV17" s="715"/>
      <c r="RCW17" s="715"/>
      <c r="RCX17" s="715"/>
      <c r="RCY17" s="715"/>
      <c r="RCZ17" s="715"/>
      <c r="RDA17" s="715"/>
      <c r="RDB17" s="715"/>
      <c r="RDC17" s="715"/>
      <c r="RDD17" s="715"/>
      <c r="RDE17" s="715"/>
      <c r="RDF17" s="715"/>
      <c r="RDG17" s="715"/>
      <c r="RDH17" s="715"/>
      <c r="RDI17" s="715"/>
      <c r="RDJ17" s="715"/>
      <c r="RDK17" s="715"/>
      <c r="RDL17" s="715"/>
      <c r="RDM17" s="715"/>
      <c r="RDN17" s="715"/>
      <c r="RDO17" s="715"/>
      <c r="RDP17" s="715"/>
      <c r="RDQ17" s="715"/>
      <c r="RDR17" s="715"/>
      <c r="RDS17" s="715"/>
      <c r="RDT17" s="715"/>
      <c r="RDU17" s="715"/>
      <c r="RDV17" s="715"/>
      <c r="RDW17" s="715"/>
      <c r="RDX17" s="715"/>
      <c r="RDY17" s="715"/>
      <c r="RDZ17" s="715"/>
      <c r="REA17" s="715"/>
      <c r="REB17" s="715"/>
      <c r="REC17" s="715"/>
      <c r="RED17" s="715"/>
      <c r="REE17" s="715"/>
      <c r="REF17" s="715"/>
      <c r="REG17" s="715"/>
      <c r="REH17" s="715"/>
      <c r="REI17" s="715"/>
      <c r="REJ17" s="715"/>
      <c r="REK17" s="715"/>
      <c r="REL17" s="715"/>
      <c r="REM17" s="715"/>
      <c r="REN17" s="715"/>
      <c r="REO17" s="715"/>
      <c r="REP17" s="715"/>
      <c r="REQ17" s="715"/>
      <c r="RER17" s="715"/>
      <c r="RES17" s="715"/>
      <c r="RET17" s="715"/>
      <c r="REU17" s="715"/>
      <c r="REV17" s="715"/>
      <c r="REW17" s="715"/>
      <c r="REX17" s="715"/>
      <c r="REY17" s="715"/>
      <c r="REZ17" s="715"/>
      <c r="RFA17" s="715"/>
      <c r="RFB17" s="715"/>
      <c r="RFC17" s="715"/>
      <c r="RFD17" s="715"/>
      <c r="RFE17" s="715"/>
      <c r="RFF17" s="715"/>
      <c r="RFG17" s="715"/>
      <c r="RFH17" s="715"/>
      <c r="RFI17" s="715"/>
      <c r="RFJ17" s="715"/>
      <c r="RFK17" s="715"/>
      <c r="RFL17" s="715"/>
      <c r="RFM17" s="715"/>
      <c r="RFN17" s="715"/>
      <c r="RFO17" s="715"/>
      <c r="RFP17" s="715"/>
      <c r="RFQ17" s="715"/>
      <c r="RFR17" s="715"/>
      <c r="RFS17" s="715"/>
      <c r="RFT17" s="715"/>
      <c r="RFU17" s="715"/>
      <c r="RFV17" s="715"/>
      <c r="RFW17" s="715"/>
      <c r="RFX17" s="715"/>
      <c r="RFY17" s="715"/>
      <c r="RFZ17" s="715"/>
      <c r="RGA17" s="715"/>
      <c r="RGB17" s="715"/>
      <c r="RGC17" s="715"/>
      <c r="RGD17" s="715"/>
      <c r="RGE17" s="715"/>
      <c r="RGF17" s="715"/>
      <c r="RGG17" s="715"/>
      <c r="RGH17" s="715"/>
      <c r="RGI17" s="715"/>
      <c r="RGJ17" s="715"/>
      <c r="RGK17" s="715"/>
      <c r="RGL17" s="715"/>
      <c r="RGM17" s="715"/>
      <c r="RGN17" s="715"/>
      <c r="RGO17" s="715"/>
      <c r="RGP17" s="715"/>
      <c r="RGQ17" s="715"/>
      <c r="RGR17" s="715"/>
      <c r="RGS17" s="715"/>
      <c r="RGT17" s="715"/>
      <c r="RGU17" s="715"/>
      <c r="RGV17" s="715"/>
      <c r="RGW17" s="715"/>
      <c r="RGX17" s="715"/>
      <c r="RGY17" s="715"/>
      <c r="RGZ17" s="715"/>
      <c r="RHA17" s="715"/>
      <c r="RHB17" s="715"/>
      <c r="RHC17" s="715"/>
      <c r="RHD17" s="715"/>
      <c r="RHE17" s="715"/>
      <c r="RHF17" s="715"/>
      <c r="RHG17" s="715"/>
      <c r="RHH17" s="715"/>
      <c r="RHI17" s="715"/>
      <c r="RHJ17" s="715"/>
      <c r="RHK17" s="715"/>
      <c r="RHL17" s="715"/>
      <c r="RHM17" s="715"/>
      <c r="RHN17" s="715"/>
      <c r="RHO17" s="715"/>
      <c r="RHP17" s="715"/>
      <c r="RHQ17" s="715"/>
      <c r="RHR17" s="715"/>
      <c r="RHS17" s="715"/>
      <c r="RHT17" s="715"/>
      <c r="RHU17" s="715"/>
      <c r="RHV17" s="715"/>
      <c r="RHW17" s="715"/>
      <c r="RHX17" s="715"/>
      <c r="RHY17" s="715"/>
      <c r="RHZ17" s="715"/>
      <c r="RIA17" s="715"/>
      <c r="RIB17" s="715"/>
      <c r="RIC17" s="715"/>
      <c r="RID17" s="715"/>
      <c r="RIE17" s="715"/>
      <c r="RIF17" s="715"/>
      <c r="RIG17" s="715"/>
      <c r="RIH17" s="715"/>
      <c r="RII17" s="715"/>
      <c r="RIJ17" s="715"/>
      <c r="RIK17" s="715"/>
      <c r="RIL17" s="715"/>
      <c r="RIM17" s="715"/>
      <c r="RIN17" s="715"/>
      <c r="RIO17" s="715"/>
      <c r="RIP17" s="715"/>
      <c r="RIQ17" s="715"/>
      <c r="RIR17" s="715"/>
      <c r="RIS17" s="715"/>
      <c r="RIT17" s="715"/>
      <c r="RIU17" s="715"/>
      <c r="RIV17" s="715"/>
      <c r="RIW17" s="715"/>
      <c r="RIX17" s="715"/>
      <c r="RIY17" s="715"/>
      <c r="RIZ17" s="715"/>
      <c r="RJA17" s="715"/>
      <c r="RJB17" s="715"/>
      <c r="RJC17" s="715"/>
      <c r="RJD17" s="715"/>
      <c r="RJE17" s="715"/>
      <c r="RJF17" s="715"/>
      <c r="RJG17" s="715"/>
      <c r="RJH17" s="715"/>
      <c r="RJI17" s="715"/>
      <c r="RJJ17" s="715"/>
      <c r="RJK17" s="715"/>
      <c r="RJL17" s="715"/>
      <c r="RJM17" s="715"/>
      <c r="RJN17" s="715"/>
      <c r="RJO17" s="715"/>
      <c r="RJP17" s="715"/>
      <c r="RJQ17" s="715"/>
      <c r="RJR17" s="715"/>
      <c r="RJS17" s="715"/>
      <c r="RJT17" s="715"/>
      <c r="RJU17" s="715"/>
      <c r="RJV17" s="715"/>
      <c r="RJW17" s="715"/>
      <c r="RJX17" s="715"/>
      <c r="RJY17" s="715"/>
      <c r="RJZ17" s="715"/>
      <c r="RKA17" s="715"/>
      <c r="RKB17" s="715"/>
      <c r="RKC17" s="715"/>
      <c r="RKD17" s="715"/>
      <c r="RKE17" s="715"/>
      <c r="RKF17" s="715"/>
      <c r="RKG17" s="715"/>
      <c r="RKH17" s="715"/>
      <c r="RKI17" s="715"/>
      <c r="RKJ17" s="715"/>
      <c r="RKK17" s="715"/>
      <c r="RKL17" s="715"/>
      <c r="RKM17" s="715"/>
      <c r="RKN17" s="715"/>
      <c r="RKO17" s="715"/>
      <c r="RKP17" s="715"/>
      <c r="RKQ17" s="715"/>
      <c r="RKR17" s="715"/>
      <c r="RKS17" s="715"/>
      <c r="RKT17" s="715"/>
      <c r="RKU17" s="715"/>
      <c r="RKV17" s="715"/>
      <c r="RKW17" s="715"/>
      <c r="RKX17" s="715"/>
      <c r="RKY17" s="715"/>
      <c r="RKZ17" s="715"/>
      <c r="RLA17" s="715"/>
      <c r="RLB17" s="715"/>
      <c r="RLC17" s="715"/>
      <c r="RLD17" s="715"/>
      <c r="RLE17" s="715"/>
      <c r="RLF17" s="715"/>
      <c r="RLG17" s="715"/>
      <c r="RLH17" s="715"/>
      <c r="RLI17" s="715"/>
      <c r="RLJ17" s="715"/>
      <c r="RLK17" s="715"/>
      <c r="RLL17" s="715"/>
      <c r="RLM17" s="715"/>
      <c r="RLN17" s="715"/>
      <c r="RLO17" s="715"/>
      <c r="RLP17" s="715"/>
      <c r="RLQ17" s="715"/>
      <c r="RLR17" s="715"/>
      <c r="RLS17" s="715"/>
      <c r="RLT17" s="715"/>
      <c r="RLU17" s="715"/>
      <c r="RLV17" s="715"/>
      <c r="RLW17" s="715"/>
      <c r="RLX17" s="715"/>
      <c r="RLY17" s="715"/>
      <c r="RLZ17" s="715"/>
      <c r="RMA17" s="715"/>
      <c r="RMB17" s="715"/>
      <c r="RMC17" s="715"/>
      <c r="RMD17" s="715"/>
      <c r="RME17" s="715"/>
      <c r="RMF17" s="715"/>
      <c r="RMG17" s="715"/>
      <c r="RMH17" s="715"/>
      <c r="RMI17" s="715"/>
      <c r="RMJ17" s="715"/>
      <c r="RMK17" s="715"/>
      <c r="RML17" s="715"/>
      <c r="RMM17" s="715"/>
      <c r="RMN17" s="715"/>
      <c r="RMO17" s="715"/>
      <c r="RMP17" s="715"/>
      <c r="RMQ17" s="715"/>
      <c r="RMR17" s="715"/>
      <c r="RMS17" s="715"/>
      <c r="RMT17" s="715"/>
      <c r="RMU17" s="715"/>
      <c r="RMV17" s="715"/>
      <c r="RMW17" s="715"/>
      <c r="RMX17" s="715"/>
      <c r="RMY17" s="715"/>
      <c r="RMZ17" s="715"/>
      <c r="RNA17" s="715"/>
      <c r="RNB17" s="715"/>
      <c r="RNC17" s="715"/>
      <c r="RND17" s="715"/>
      <c r="RNE17" s="715"/>
      <c r="RNF17" s="715"/>
      <c r="RNG17" s="715"/>
      <c r="RNH17" s="715"/>
      <c r="RNI17" s="715"/>
      <c r="RNJ17" s="715"/>
      <c r="RNK17" s="715"/>
      <c r="RNL17" s="715"/>
      <c r="RNM17" s="715"/>
      <c r="RNN17" s="715"/>
      <c r="RNO17" s="715"/>
      <c r="RNP17" s="715"/>
      <c r="RNQ17" s="715"/>
      <c r="RNR17" s="715"/>
      <c r="RNS17" s="715"/>
      <c r="RNT17" s="715"/>
      <c r="RNU17" s="715"/>
      <c r="RNV17" s="715"/>
      <c r="RNW17" s="715"/>
      <c r="RNX17" s="715"/>
      <c r="RNY17" s="715"/>
      <c r="RNZ17" s="715"/>
      <c r="ROA17" s="715"/>
      <c r="ROB17" s="715"/>
      <c r="ROC17" s="715"/>
      <c r="ROD17" s="715"/>
      <c r="ROE17" s="715"/>
      <c r="ROF17" s="715"/>
      <c r="ROG17" s="715"/>
      <c r="ROH17" s="715"/>
      <c r="ROI17" s="715"/>
      <c r="ROJ17" s="715"/>
      <c r="ROK17" s="715"/>
      <c r="ROL17" s="715"/>
      <c r="ROM17" s="715"/>
      <c r="RON17" s="715"/>
      <c r="ROO17" s="715"/>
      <c r="ROP17" s="715"/>
      <c r="ROQ17" s="715"/>
      <c r="ROR17" s="715"/>
      <c r="ROS17" s="715"/>
      <c r="ROT17" s="715"/>
      <c r="ROU17" s="715"/>
      <c r="ROV17" s="715"/>
      <c r="ROW17" s="715"/>
      <c r="ROX17" s="715"/>
      <c r="ROY17" s="715"/>
      <c r="ROZ17" s="715"/>
      <c r="RPA17" s="715"/>
      <c r="RPB17" s="715"/>
      <c r="RPC17" s="715"/>
      <c r="RPD17" s="715"/>
      <c r="RPE17" s="715"/>
      <c r="RPF17" s="715"/>
      <c r="RPG17" s="715"/>
      <c r="RPH17" s="715"/>
      <c r="RPI17" s="715"/>
      <c r="RPJ17" s="715"/>
      <c r="RPK17" s="715"/>
      <c r="RPL17" s="715"/>
      <c r="RPM17" s="715"/>
      <c r="RPN17" s="715"/>
      <c r="RPO17" s="715"/>
      <c r="RPP17" s="715"/>
      <c r="RPQ17" s="715"/>
      <c r="RPR17" s="715"/>
      <c r="RPS17" s="715"/>
      <c r="RPT17" s="715"/>
      <c r="RPU17" s="715"/>
      <c r="RPV17" s="715"/>
      <c r="RPW17" s="715"/>
      <c r="RPX17" s="715"/>
      <c r="RPY17" s="715"/>
      <c r="RPZ17" s="715"/>
      <c r="RQA17" s="715"/>
      <c r="RQB17" s="715"/>
      <c r="RQC17" s="715"/>
      <c r="RQD17" s="715"/>
      <c r="RQE17" s="715"/>
      <c r="RQF17" s="715"/>
      <c r="RQG17" s="715"/>
      <c r="RQH17" s="715"/>
      <c r="RQI17" s="715"/>
      <c r="RQJ17" s="715"/>
      <c r="RQK17" s="715"/>
      <c r="RQL17" s="715"/>
      <c r="RQM17" s="715"/>
      <c r="RQN17" s="715"/>
      <c r="RQO17" s="715"/>
      <c r="RQP17" s="715"/>
      <c r="RQQ17" s="715"/>
      <c r="RQR17" s="715"/>
      <c r="RQS17" s="715"/>
      <c r="RQT17" s="715"/>
      <c r="RQU17" s="715"/>
      <c r="RQV17" s="715"/>
      <c r="RQW17" s="715"/>
      <c r="RQX17" s="715"/>
      <c r="RQY17" s="715"/>
      <c r="RQZ17" s="715"/>
      <c r="RRA17" s="715"/>
      <c r="RRB17" s="715"/>
      <c r="RRC17" s="715"/>
      <c r="RRD17" s="715"/>
      <c r="RRE17" s="715"/>
      <c r="RRF17" s="715"/>
      <c r="RRG17" s="715"/>
      <c r="RRH17" s="715"/>
      <c r="RRI17" s="715"/>
      <c r="RRJ17" s="715"/>
      <c r="RRK17" s="715"/>
      <c r="RRL17" s="715"/>
      <c r="RRM17" s="715"/>
      <c r="RRN17" s="715"/>
      <c r="RRO17" s="715"/>
      <c r="RRP17" s="715"/>
      <c r="RRQ17" s="715"/>
      <c r="RRR17" s="715"/>
      <c r="RRS17" s="715"/>
      <c r="RRT17" s="715"/>
      <c r="RRU17" s="715"/>
      <c r="RRV17" s="715"/>
      <c r="RRW17" s="715"/>
      <c r="RRX17" s="715"/>
      <c r="RRY17" s="715"/>
      <c r="RRZ17" s="715"/>
      <c r="RSA17" s="715"/>
      <c r="RSB17" s="715"/>
      <c r="RSC17" s="715"/>
      <c r="RSD17" s="715"/>
      <c r="RSE17" s="715"/>
      <c r="RSF17" s="715"/>
      <c r="RSG17" s="715"/>
      <c r="RSH17" s="715"/>
      <c r="RSI17" s="715"/>
      <c r="RSJ17" s="715"/>
      <c r="RSK17" s="715"/>
      <c r="RSL17" s="715"/>
      <c r="RSM17" s="715"/>
      <c r="RSN17" s="715"/>
      <c r="RSO17" s="715"/>
      <c r="RSP17" s="715"/>
      <c r="RSQ17" s="715"/>
      <c r="RSR17" s="715"/>
      <c r="RSS17" s="715"/>
      <c r="RST17" s="715"/>
      <c r="RSU17" s="715"/>
      <c r="RSV17" s="715"/>
      <c r="RSW17" s="715"/>
      <c r="RSX17" s="715"/>
      <c r="RSY17" s="715"/>
      <c r="RSZ17" s="715"/>
      <c r="RTA17" s="715"/>
      <c r="RTB17" s="715"/>
      <c r="RTC17" s="715"/>
      <c r="RTD17" s="715"/>
      <c r="RTE17" s="715"/>
      <c r="RTF17" s="715"/>
      <c r="RTG17" s="715"/>
      <c r="RTH17" s="715"/>
      <c r="RTI17" s="715"/>
      <c r="RTJ17" s="715"/>
      <c r="RTK17" s="715"/>
      <c r="RTL17" s="715"/>
      <c r="RTM17" s="715"/>
      <c r="RTN17" s="715"/>
      <c r="RTO17" s="715"/>
      <c r="RTP17" s="715"/>
      <c r="RTQ17" s="715"/>
      <c r="RTR17" s="715"/>
      <c r="RTS17" s="715"/>
      <c r="RTT17" s="715"/>
      <c r="RTU17" s="715"/>
      <c r="RTV17" s="715"/>
      <c r="RTW17" s="715"/>
      <c r="RTX17" s="715"/>
      <c r="RTY17" s="715"/>
      <c r="RTZ17" s="715"/>
      <c r="RUA17" s="715"/>
      <c r="RUB17" s="715"/>
      <c r="RUC17" s="715"/>
      <c r="RUD17" s="715"/>
      <c r="RUE17" s="715"/>
      <c r="RUF17" s="715"/>
      <c r="RUG17" s="715"/>
      <c r="RUH17" s="715"/>
      <c r="RUI17" s="715"/>
      <c r="RUJ17" s="715"/>
      <c r="RUK17" s="715"/>
      <c r="RUL17" s="715"/>
      <c r="RUM17" s="715"/>
      <c r="RUN17" s="715"/>
      <c r="RUO17" s="715"/>
      <c r="RUP17" s="715"/>
      <c r="RUQ17" s="715"/>
      <c r="RUR17" s="715"/>
      <c r="RUS17" s="715"/>
      <c r="RUT17" s="715"/>
      <c r="RUU17" s="715"/>
      <c r="RUV17" s="715"/>
      <c r="RUW17" s="715"/>
      <c r="RUX17" s="715"/>
      <c r="RUY17" s="715"/>
      <c r="RUZ17" s="715"/>
      <c r="RVA17" s="715"/>
      <c r="RVB17" s="715"/>
      <c r="RVC17" s="715"/>
      <c r="RVD17" s="715"/>
      <c r="RVE17" s="715"/>
      <c r="RVF17" s="715"/>
      <c r="RVG17" s="715"/>
      <c r="RVH17" s="715"/>
      <c r="RVI17" s="715"/>
      <c r="RVJ17" s="715"/>
      <c r="RVK17" s="715"/>
      <c r="RVL17" s="715"/>
      <c r="RVM17" s="715"/>
      <c r="RVN17" s="715"/>
      <c r="RVO17" s="715"/>
      <c r="RVP17" s="715"/>
      <c r="RVQ17" s="715"/>
      <c r="RVR17" s="715"/>
      <c r="RVS17" s="715"/>
      <c r="RVT17" s="715"/>
      <c r="RVU17" s="715"/>
      <c r="RVV17" s="715"/>
      <c r="RVW17" s="715"/>
      <c r="RVX17" s="715"/>
      <c r="RVY17" s="715"/>
      <c r="RVZ17" s="715"/>
      <c r="RWA17" s="715"/>
      <c r="RWB17" s="715"/>
      <c r="RWC17" s="715"/>
      <c r="RWD17" s="715"/>
      <c r="RWE17" s="715"/>
      <c r="RWF17" s="715"/>
      <c r="RWG17" s="715"/>
      <c r="RWH17" s="715"/>
      <c r="RWI17" s="715"/>
      <c r="RWJ17" s="715"/>
      <c r="RWK17" s="715"/>
      <c r="RWL17" s="715"/>
      <c r="RWM17" s="715"/>
      <c r="RWN17" s="715"/>
      <c r="RWO17" s="715"/>
      <c r="RWP17" s="715"/>
      <c r="RWQ17" s="715"/>
      <c r="RWR17" s="715"/>
      <c r="RWS17" s="715"/>
      <c r="RWT17" s="715"/>
      <c r="RWU17" s="715"/>
      <c r="RWV17" s="715"/>
      <c r="RWW17" s="715"/>
      <c r="RWX17" s="715"/>
      <c r="RWY17" s="715"/>
      <c r="RWZ17" s="715"/>
      <c r="RXA17" s="715"/>
      <c r="RXB17" s="715"/>
      <c r="RXC17" s="715"/>
      <c r="RXD17" s="715"/>
      <c r="RXE17" s="715"/>
      <c r="RXF17" s="715"/>
      <c r="RXG17" s="715"/>
      <c r="RXH17" s="715"/>
      <c r="RXI17" s="715"/>
      <c r="RXJ17" s="715"/>
      <c r="RXK17" s="715"/>
      <c r="RXL17" s="715"/>
      <c r="RXM17" s="715"/>
      <c r="RXN17" s="715"/>
      <c r="RXO17" s="715"/>
      <c r="RXP17" s="715"/>
      <c r="RXQ17" s="715"/>
      <c r="RXR17" s="715"/>
      <c r="RXS17" s="715"/>
      <c r="RXT17" s="715"/>
      <c r="RXU17" s="715"/>
      <c r="RXV17" s="715"/>
      <c r="RXW17" s="715"/>
      <c r="RXX17" s="715"/>
      <c r="RXY17" s="715"/>
      <c r="RXZ17" s="715"/>
      <c r="RYA17" s="715"/>
      <c r="RYB17" s="715"/>
      <c r="RYC17" s="715"/>
      <c r="RYD17" s="715"/>
      <c r="RYE17" s="715"/>
      <c r="RYF17" s="715"/>
      <c r="RYG17" s="715"/>
      <c r="RYH17" s="715"/>
      <c r="RYI17" s="715"/>
      <c r="RYJ17" s="715"/>
      <c r="RYK17" s="715"/>
      <c r="RYL17" s="715"/>
      <c r="RYM17" s="715"/>
      <c r="RYN17" s="715"/>
      <c r="RYO17" s="715"/>
      <c r="RYP17" s="715"/>
      <c r="RYQ17" s="715"/>
      <c r="RYR17" s="715"/>
      <c r="RYS17" s="715"/>
      <c r="RYT17" s="715"/>
      <c r="RYU17" s="715"/>
      <c r="RYV17" s="715"/>
      <c r="RYW17" s="715"/>
      <c r="RYX17" s="715"/>
      <c r="RYY17" s="715"/>
      <c r="RYZ17" s="715"/>
      <c r="RZA17" s="715"/>
      <c r="RZB17" s="715"/>
      <c r="RZC17" s="715"/>
      <c r="RZD17" s="715"/>
      <c r="RZE17" s="715"/>
      <c r="RZF17" s="715"/>
      <c r="RZG17" s="715"/>
      <c r="RZH17" s="715"/>
      <c r="RZI17" s="715"/>
      <c r="RZJ17" s="715"/>
      <c r="RZK17" s="715"/>
      <c r="RZL17" s="715"/>
      <c r="RZM17" s="715"/>
      <c r="RZN17" s="715"/>
      <c r="RZO17" s="715"/>
      <c r="RZP17" s="715"/>
      <c r="RZQ17" s="715"/>
      <c r="RZR17" s="715"/>
      <c r="RZS17" s="715"/>
      <c r="RZT17" s="715"/>
      <c r="RZU17" s="715"/>
      <c r="RZV17" s="715"/>
      <c r="RZW17" s="715"/>
      <c r="RZX17" s="715"/>
      <c r="RZY17" s="715"/>
      <c r="RZZ17" s="715"/>
      <c r="SAA17" s="715"/>
      <c r="SAB17" s="715"/>
      <c r="SAC17" s="715"/>
      <c r="SAD17" s="715"/>
      <c r="SAE17" s="715"/>
      <c r="SAF17" s="715"/>
      <c r="SAG17" s="715"/>
      <c r="SAH17" s="715"/>
      <c r="SAI17" s="715"/>
      <c r="SAJ17" s="715"/>
      <c r="SAK17" s="715"/>
      <c r="SAL17" s="715"/>
      <c r="SAM17" s="715"/>
      <c r="SAN17" s="715"/>
      <c r="SAO17" s="715"/>
      <c r="SAP17" s="715"/>
      <c r="SAQ17" s="715"/>
      <c r="SAR17" s="715"/>
      <c r="SAS17" s="715"/>
      <c r="SAT17" s="715"/>
      <c r="SAU17" s="715"/>
      <c r="SAV17" s="715"/>
      <c r="SAW17" s="715"/>
      <c r="SAX17" s="715"/>
      <c r="SAY17" s="715"/>
      <c r="SAZ17" s="715"/>
      <c r="SBA17" s="715"/>
      <c r="SBB17" s="715"/>
      <c r="SBC17" s="715"/>
      <c r="SBD17" s="715"/>
      <c r="SBE17" s="715"/>
      <c r="SBF17" s="715"/>
      <c r="SBG17" s="715"/>
      <c r="SBH17" s="715"/>
      <c r="SBI17" s="715"/>
      <c r="SBJ17" s="715"/>
      <c r="SBK17" s="715"/>
      <c r="SBL17" s="715"/>
      <c r="SBM17" s="715"/>
      <c r="SBN17" s="715"/>
      <c r="SBO17" s="715"/>
      <c r="SBP17" s="715"/>
      <c r="SBQ17" s="715"/>
      <c r="SBR17" s="715"/>
      <c r="SBS17" s="715"/>
      <c r="SBT17" s="715"/>
      <c r="SBU17" s="715"/>
      <c r="SBV17" s="715"/>
      <c r="SBW17" s="715"/>
      <c r="SBX17" s="715"/>
      <c r="SBY17" s="715"/>
      <c r="SBZ17" s="715"/>
      <c r="SCA17" s="715"/>
      <c r="SCB17" s="715"/>
      <c r="SCC17" s="715"/>
      <c r="SCD17" s="715"/>
      <c r="SCE17" s="715"/>
      <c r="SCF17" s="715"/>
      <c r="SCG17" s="715"/>
      <c r="SCH17" s="715"/>
      <c r="SCI17" s="715"/>
      <c r="SCJ17" s="715"/>
      <c r="SCK17" s="715"/>
      <c r="SCL17" s="715"/>
      <c r="SCM17" s="715"/>
      <c r="SCN17" s="715"/>
      <c r="SCO17" s="715"/>
      <c r="SCP17" s="715"/>
      <c r="SCQ17" s="715"/>
      <c r="SCR17" s="715"/>
      <c r="SCS17" s="715"/>
      <c r="SCT17" s="715"/>
      <c r="SCU17" s="715"/>
      <c r="SCV17" s="715"/>
      <c r="SCW17" s="715"/>
      <c r="SCX17" s="715"/>
      <c r="SCY17" s="715"/>
      <c r="SCZ17" s="715"/>
      <c r="SDA17" s="715"/>
      <c r="SDB17" s="715"/>
      <c r="SDC17" s="715"/>
      <c r="SDD17" s="715"/>
      <c r="SDE17" s="715"/>
      <c r="SDF17" s="715"/>
      <c r="SDG17" s="715"/>
      <c r="SDH17" s="715"/>
      <c r="SDI17" s="715"/>
      <c r="SDJ17" s="715"/>
      <c r="SDK17" s="715"/>
      <c r="SDL17" s="715"/>
      <c r="SDM17" s="715"/>
      <c r="SDN17" s="715"/>
      <c r="SDO17" s="715"/>
      <c r="SDP17" s="715"/>
      <c r="SDQ17" s="715"/>
      <c r="SDR17" s="715"/>
      <c r="SDS17" s="715"/>
      <c r="SDT17" s="715"/>
      <c r="SDU17" s="715"/>
      <c r="SDV17" s="715"/>
      <c r="SDW17" s="715"/>
      <c r="SDX17" s="715"/>
      <c r="SDY17" s="715"/>
      <c r="SDZ17" s="715"/>
      <c r="SEA17" s="715"/>
      <c r="SEB17" s="715"/>
      <c r="SEC17" s="715"/>
      <c r="SED17" s="715"/>
      <c r="SEE17" s="715"/>
      <c r="SEF17" s="715"/>
      <c r="SEG17" s="715"/>
      <c r="SEH17" s="715"/>
      <c r="SEI17" s="715"/>
      <c r="SEJ17" s="715"/>
      <c r="SEK17" s="715"/>
      <c r="SEL17" s="715"/>
      <c r="SEM17" s="715"/>
      <c r="SEN17" s="715"/>
      <c r="SEO17" s="715"/>
      <c r="SEP17" s="715"/>
      <c r="SEQ17" s="715"/>
      <c r="SER17" s="715"/>
      <c r="SES17" s="715"/>
      <c r="SET17" s="715"/>
      <c r="SEU17" s="715"/>
      <c r="SEV17" s="715"/>
      <c r="SEW17" s="715"/>
      <c r="SEX17" s="715"/>
      <c r="SEY17" s="715"/>
      <c r="SEZ17" s="715"/>
      <c r="SFA17" s="715"/>
      <c r="SFB17" s="715"/>
      <c r="SFC17" s="715"/>
      <c r="SFD17" s="715"/>
      <c r="SFE17" s="715"/>
      <c r="SFF17" s="715"/>
      <c r="SFG17" s="715"/>
      <c r="SFH17" s="715"/>
      <c r="SFI17" s="715"/>
      <c r="SFJ17" s="715"/>
      <c r="SFK17" s="715"/>
      <c r="SFL17" s="715"/>
      <c r="SFM17" s="715"/>
      <c r="SFN17" s="715"/>
      <c r="SFO17" s="715"/>
      <c r="SFP17" s="715"/>
      <c r="SFQ17" s="715"/>
      <c r="SFR17" s="715"/>
      <c r="SFS17" s="715"/>
      <c r="SFT17" s="715"/>
      <c r="SFU17" s="715"/>
      <c r="SFV17" s="715"/>
      <c r="SFW17" s="715"/>
      <c r="SFX17" s="715"/>
      <c r="SFY17" s="715"/>
      <c r="SFZ17" s="715"/>
      <c r="SGA17" s="715"/>
      <c r="SGB17" s="715"/>
      <c r="SGC17" s="715"/>
      <c r="SGD17" s="715"/>
      <c r="SGE17" s="715"/>
      <c r="SGF17" s="715"/>
      <c r="SGG17" s="715"/>
      <c r="SGH17" s="715"/>
      <c r="SGI17" s="715"/>
      <c r="SGJ17" s="715"/>
      <c r="SGK17" s="715"/>
      <c r="SGL17" s="715"/>
      <c r="SGM17" s="715"/>
      <c r="SGN17" s="715"/>
      <c r="SGO17" s="715"/>
      <c r="SGP17" s="715"/>
      <c r="SGQ17" s="715"/>
      <c r="SGR17" s="715"/>
      <c r="SGS17" s="715"/>
      <c r="SGT17" s="715"/>
      <c r="SGU17" s="715"/>
      <c r="SGV17" s="715"/>
      <c r="SGW17" s="715"/>
      <c r="SGX17" s="715"/>
      <c r="SGY17" s="715"/>
      <c r="SGZ17" s="715"/>
      <c r="SHA17" s="715"/>
      <c r="SHB17" s="715"/>
      <c r="SHC17" s="715"/>
      <c r="SHD17" s="715"/>
      <c r="SHE17" s="715"/>
      <c r="SHF17" s="715"/>
      <c r="SHG17" s="715"/>
      <c r="SHH17" s="715"/>
      <c r="SHI17" s="715"/>
      <c r="SHJ17" s="715"/>
      <c r="SHK17" s="715"/>
      <c r="SHL17" s="715"/>
      <c r="SHM17" s="715"/>
      <c r="SHN17" s="715"/>
      <c r="SHO17" s="715"/>
      <c r="SHP17" s="715"/>
      <c r="SHQ17" s="715"/>
      <c r="SHR17" s="715"/>
      <c r="SHS17" s="715"/>
      <c r="SHT17" s="715"/>
      <c r="SHU17" s="715"/>
      <c r="SHV17" s="715"/>
      <c r="SHW17" s="715"/>
      <c r="SHX17" s="715"/>
      <c r="SHY17" s="715"/>
      <c r="SHZ17" s="715"/>
      <c r="SIA17" s="715"/>
      <c r="SIB17" s="715"/>
      <c r="SIC17" s="715"/>
      <c r="SID17" s="715"/>
      <c r="SIE17" s="715"/>
      <c r="SIF17" s="715"/>
      <c r="SIG17" s="715"/>
      <c r="SIH17" s="715"/>
      <c r="SII17" s="715"/>
      <c r="SIJ17" s="715"/>
      <c r="SIK17" s="715"/>
      <c r="SIL17" s="715"/>
      <c r="SIM17" s="715"/>
      <c r="SIN17" s="715"/>
      <c r="SIO17" s="715"/>
      <c r="SIP17" s="715"/>
      <c r="SIQ17" s="715"/>
      <c r="SIR17" s="715"/>
      <c r="SIS17" s="715"/>
      <c r="SIT17" s="715"/>
      <c r="SIU17" s="715"/>
      <c r="SIV17" s="715"/>
      <c r="SIW17" s="715"/>
      <c r="SIX17" s="715"/>
      <c r="SIY17" s="715"/>
      <c r="SIZ17" s="715"/>
      <c r="SJA17" s="715"/>
      <c r="SJB17" s="715"/>
      <c r="SJC17" s="715"/>
      <c r="SJD17" s="715"/>
      <c r="SJE17" s="715"/>
      <c r="SJF17" s="715"/>
      <c r="SJG17" s="715"/>
      <c r="SJH17" s="715"/>
      <c r="SJI17" s="715"/>
      <c r="SJJ17" s="715"/>
      <c r="SJK17" s="715"/>
      <c r="SJL17" s="715"/>
      <c r="SJM17" s="715"/>
      <c r="SJN17" s="715"/>
      <c r="SJO17" s="715"/>
      <c r="SJP17" s="715"/>
      <c r="SJQ17" s="715"/>
      <c r="SJR17" s="715"/>
      <c r="SJS17" s="715"/>
      <c r="SJT17" s="715"/>
      <c r="SJU17" s="715"/>
      <c r="SJV17" s="715"/>
      <c r="SJW17" s="715"/>
      <c r="SJX17" s="715"/>
      <c r="SJY17" s="715"/>
      <c r="SJZ17" s="715"/>
      <c r="SKA17" s="715"/>
      <c r="SKB17" s="715"/>
      <c r="SKC17" s="715"/>
      <c r="SKD17" s="715"/>
      <c r="SKE17" s="715"/>
      <c r="SKF17" s="715"/>
      <c r="SKG17" s="715"/>
      <c r="SKH17" s="715"/>
      <c r="SKI17" s="715"/>
      <c r="SKJ17" s="715"/>
      <c r="SKK17" s="715"/>
      <c r="SKL17" s="715"/>
      <c r="SKM17" s="715"/>
      <c r="SKN17" s="715"/>
      <c r="SKO17" s="715"/>
      <c r="SKP17" s="715"/>
      <c r="SKQ17" s="715"/>
      <c r="SKR17" s="715"/>
      <c r="SKS17" s="715"/>
      <c r="SKT17" s="715"/>
      <c r="SKU17" s="715"/>
      <c r="SKV17" s="715"/>
      <c r="SKW17" s="715"/>
      <c r="SKX17" s="715"/>
      <c r="SKY17" s="715"/>
      <c r="SKZ17" s="715"/>
      <c r="SLA17" s="715"/>
      <c r="SLB17" s="715"/>
      <c r="SLC17" s="715"/>
      <c r="SLD17" s="715"/>
      <c r="SLE17" s="715"/>
      <c r="SLF17" s="715"/>
      <c r="SLG17" s="715"/>
      <c r="SLH17" s="715"/>
      <c r="SLI17" s="715"/>
      <c r="SLJ17" s="715"/>
      <c r="SLK17" s="715"/>
      <c r="SLL17" s="715"/>
      <c r="SLM17" s="715"/>
      <c r="SLN17" s="715"/>
      <c r="SLO17" s="715"/>
      <c r="SLP17" s="715"/>
      <c r="SLQ17" s="715"/>
      <c r="SLR17" s="715"/>
      <c r="SLS17" s="715"/>
      <c r="SLT17" s="715"/>
      <c r="SLU17" s="715"/>
      <c r="SLV17" s="715"/>
      <c r="SLW17" s="715"/>
      <c r="SLX17" s="715"/>
      <c r="SLY17" s="715"/>
      <c r="SLZ17" s="715"/>
      <c r="SMA17" s="715"/>
      <c r="SMB17" s="715"/>
      <c r="SMC17" s="715"/>
      <c r="SMD17" s="715"/>
      <c r="SME17" s="715"/>
      <c r="SMF17" s="715"/>
      <c r="SMG17" s="715"/>
      <c r="SMH17" s="715"/>
      <c r="SMI17" s="715"/>
      <c r="SMJ17" s="715"/>
      <c r="SMK17" s="715"/>
      <c r="SML17" s="715"/>
      <c r="SMM17" s="715"/>
      <c r="SMN17" s="715"/>
      <c r="SMO17" s="715"/>
      <c r="SMP17" s="715"/>
      <c r="SMQ17" s="715"/>
      <c r="SMR17" s="715"/>
      <c r="SMS17" s="715"/>
      <c r="SMT17" s="715"/>
      <c r="SMU17" s="715"/>
      <c r="SMV17" s="715"/>
      <c r="SMW17" s="715"/>
      <c r="SMX17" s="715"/>
      <c r="SMY17" s="715"/>
      <c r="SMZ17" s="715"/>
      <c r="SNA17" s="715"/>
      <c r="SNB17" s="715"/>
      <c r="SNC17" s="715"/>
      <c r="SND17" s="715"/>
      <c r="SNE17" s="715"/>
      <c r="SNF17" s="715"/>
      <c r="SNG17" s="715"/>
      <c r="SNH17" s="715"/>
      <c r="SNI17" s="715"/>
      <c r="SNJ17" s="715"/>
      <c r="SNK17" s="715"/>
      <c r="SNL17" s="715"/>
      <c r="SNM17" s="715"/>
      <c r="SNN17" s="715"/>
      <c r="SNO17" s="715"/>
      <c r="SNP17" s="715"/>
      <c r="SNQ17" s="715"/>
      <c r="SNR17" s="715"/>
      <c r="SNS17" s="715"/>
      <c r="SNT17" s="715"/>
      <c r="SNU17" s="715"/>
      <c r="SNV17" s="715"/>
      <c r="SNW17" s="715"/>
      <c r="SNX17" s="715"/>
      <c r="SNY17" s="715"/>
      <c r="SNZ17" s="715"/>
      <c r="SOA17" s="715"/>
      <c r="SOB17" s="715"/>
      <c r="SOC17" s="715"/>
      <c r="SOD17" s="715"/>
      <c r="SOE17" s="715"/>
      <c r="SOF17" s="715"/>
      <c r="SOG17" s="715"/>
      <c r="SOH17" s="715"/>
      <c r="SOI17" s="715"/>
      <c r="SOJ17" s="715"/>
      <c r="SOK17" s="715"/>
      <c r="SOL17" s="715"/>
      <c r="SOM17" s="715"/>
      <c r="SON17" s="715"/>
      <c r="SOO17" s="715"/>
      <c r="SOP17" s="715"/>
      <c r="SOQ17" s="715"/>
      <c r="SOR17" s="715"/>
      <c r="SOS17" s="715"/>
      <c r="SOT17" s="715"/>
      <c r="SOU17" s="715"/>
      <c r="SOV17" s="715"/>
      <c r="SOW17" s="715"/>
      <c r="SOX17" s="715"/>
      <c r="SOY17" s="715"/>
      <c r="SOZ17" s="715"/>
      <c r="SPA17" s="715"/>
      <c r="SPB17" s="715"/>
      <c r="SPC17" s="715"/>
      <c r="SPD17" s="715"/>
      <c r="SPE17" s="715"/>
      <c r="SPF17" s="715"/>
      <c r="SPG17" s="715"/>
      <c r="SPH17" s="715"/>
      <c r="SPI17" s="715"/>
      <c r="SPJ17" s="715"/>
      <c r="SPK17" s="715"/>
      <c r="SPL17" s="715"/>
      <c r="SPM17" s="715"/>
      <c r="SPN17" s="715"/>
      <c r="SPO17" s="715"/>
      <c r="SPP17" s="715"/>
      <c r="SPQ17" s="715"/>
      <c r="SPR17" s="715"/>
      <c r="SPS17" s="715"/>
      <c r="SPT17" s="715"/>
      <c r="SPU17" s="715"/>
      <c r="SPV17" s="715"/>
      <c r="SPW17" s="715"/>
      <c r="SPX17" s="715"/>
      <c r="SPY17" s="715"/>
      <c r="SPZ17" s="715"/>
      <c r="SQA17" s="715"/>
      <c r="SQB17" s="715"/>
      <c r="SQC17" s="715"/>
      <c r="SQD17" s="715"/>
      <c r="SQE17" s="715"/>
      <c r="SQF17" s="715"/>
      <c r="SQG17" s="715"/>
      <c r="SQH17" s="715"/>
      <c r="SQI17" s="715"/>
      <c r="SQJ17" s="715"/>
      <c r="SQK17" s="715"/>
      <c r="SQL17" s="715"/>
      <c r="SQM17" s="715"/>
      <c r="SQN17" s="715"/>
      <c r="SQO17" s="715"/>
      <c r="SQP17" s="715"/>
      <c r="SQQ17" s="715"/>
      <c r="SQR17" s="715"/>
      <c r="SQS17" s="715"/>
      <c r="SQT17" s="715"/>
      <c r="SQU17" s="715"/>
      <c r="SQV17" s="715"/>
      <c r="SQW17" s="715"/>
      <c r="SQX17" s="715"/>
      <c r="SQY17" s="715"/>
      <c r="SQZ17" s="715"/>
      <c r="SRA17" s="715"/>
      <c r="SRB17" s="715"/>
      <c r="SRC17" s="715"/>
      <c r="SRD17" s="715"/>
      <c r="SRE17" s="715"/>
      <c r="SRF17" s="715"/>
      <c r="SRG17" s="715"/>
      <c r="SRH17" s="715"/>
      <c r="SRI17" s="715"/>
      <c r="SRJ17" s="715"/>
      <c r="SRK17" s="715"/>
      <c r="SRL17" s="715"/>
      <c r="SRM17" s="715"/>
      <c r="SRN17" s="715"/>
      <c r="SRO17" s="715"/>
      <c r="SRP17" s="715"/>
      <c r="SRQ17" s="715"/>
      <c r="SRR17" s="715"/>
      <c r="SRS17" s="715"/>
      <c r="SRT17" s="715"/>
      <c r="SRU17" s="715"/>
      <c r="SRV17" s="715"/>
      <c r="SRW17" s="715"/>
      <c r="SRX17" s="715"/>
      <c r="SRY17" s="715"/>
      <c r="SRZ17" s="715"/>
      <c r="SSA17" s="715"/>
      <c r="SSB17" s="715"/>
      <c r="SSC17" s="715"/>
      <c r="SSD17" s="715"/>
      <c r="SSE17" s="715"/>
      <c r="SSF17" s="715"/>
      <c r="SSG17" s="715"/>
      <c r="SSH17" s="715"/>
      <c r="SSI17" s="715"/>
      <c r="SSJ17" s="715"/>
      <c r="SSK17" s="715"/>
      <c r="SSL17" s="715"/>
      <c r="SSM17" s="715"/>
      <c r="SSN17" s="715"/>
      <c r="SSO17" s="715"/>
      <c r="SSP17" s="715"/>
      <c r="SSQ17" s="715"/>
      <c r="SSR17" s="715"/>
      <c r="SSS17" s="715"/>
      <c r="SST17" s="715"/>
      <c r="SSU17" s="715"/>
      <c r="SSV17" s="715"/>
      <c r="SSW17" s="715"/>
      <c r="SSX17" s="715"/>
      <c r="SSY17" s="715"/>
      <c r="SSZ17" s="715"/>
      <c r="STA17" s="715"/>
      <c r="STB17" s="715"/>
      <c r="STC17" s="715"/>
      <c r="STD17" s="715"/>
      <c r="STE17" s="715"/>
      <c r="STF17" s="715"/>
      <c r="STG17" s="715"/>
      <c r="STH17" s="715"/>
      <c r="STI17" s="715"/>
      <c r="STJ17" s="715"/>
      <c r="STK17" s="715"/>
      <c r="STL17" s="715"/>
      <c r="STM17" s="715"/>
      <c r="STN17" s="715"/>
      <c r="STO17" s="715"/>
      <c r="STP17" s="715"/>
      <c r="STQ17" s="715"/>
      <c r="STR17" s="715"/>
      <c r="STS17" s="715"/>
      <c r="STT17" s="715"/>
      <c r="STU17" s="715"/>
      <c r="STV17" s="715"/>
      <c r="STW17" s="715"/>
      <c r="STX17" s="715"/>
      <c r="STY17" s="715"/>
      <c r="STZ17" s="715"/>
      <c r="SUA17" s="715"/>
      <c r="SUB17" s="715"/>
      <c r="SUC17" s="715"/>
      <c r="SUD17" s="715"/>
      <c r="SUE17" s="715"/>
      <c r="SUF17" s="715"/>
      <c r="SUG17" s="715"/>
      <c r="SUH17" s="715"/>
      <c r="SUI17" s="715"/>
      <c r="SUJ17" s="715"/>
      <c r="SUK17" s="715"/>
      <c r="SUL17" s="715"/>
      <c r="SUM17" s="715"/>
      <c r="SUN17" s="715"/>
      <c r="SUO17" s="715"/>
      <c r="SUP17" s="715"/>
      <c r="SUQ17" s="715"/>
      <c r="SUR17" s="715"/>
      <c r="SUS17" s="715"/>
      <c r="SUT17" s="715"/>
      <c r="SUU17" s="715"/>
      <c r="SUV17" s="715"/>
      <c r="SUW17" s="715"/>
      <c r="SUX17" s="715"/>
      <c r="SUY17" s="715"/>
      <c r="SUZ17" s="715"/>
      <c r="SVA17" s="715"/>
      <c r="SVB17" s="715"/>
      <c r="SVC17" s="715"/>
      <c r="SVD17" s="715"/>
      <c r="SVE17" s="715"/>
      <c r="SVF17" s="715"/>
      <c r="SVG17" s="715"/>
      <c r="SVH17" s="715"/>
      <c r="SVI17" s="715"/>
      <c r="SVJ17" s="715"/>
      <c r="SVK17" s="715"/>
      <c r="SVL17" s="715"/>
      <c r="SVM17" s="715"/>
      <c r="SVN17" s="715"/>
      <c r="SVO17" s="715"/>
      <c r="SVP17" s="715"/>
      <c r="SVQ17" s="715"/>
      <c r="SVR17" s="715"/>
      <c r="SVS17" s="715"/>
      <c r="SVT17" s="715"/>
      <c r="SVU17" s="715"/>
      <c r="SVV17" s="715"/>
      <c r="SVW17" s="715"/>
      <c r="SVX17" s="715"/>
      <c r="SVY17" s="715"/>
      <c r="SVZ17" s="715"/>
      <c r="SWA17" s="715"/>
      <c r="SWB17" s="715"/>
      <c r="SWC17" s="715"/>
      <c r="SWD17" s="715"/>
      <c r="SWE17" s="715"/>
      <c r="SWF17" s="715"/>
      <c r="SWG17" s="715"/>
      <c r="SWH17" s="715"/>
      <c r="SWI17" s="715"/>
      <c r="SWJ17" s="715"/>
      <c r="SWK17" s="715"/>
      <c r="SWL17" s="715"/>
      <c r="SWM17" s="715"/>
      <c r="SWN17" s="715"/>
      <c r="SWO17" s="715"/>
      <c r="SWP17" s="715"/>
      <c r="SWQ17" s="715"/>
      <c r="SWR17" s="715"/>
      <c r="SWS17" s="715"/>
      <c r="SWT17" s="715"/>
      <c r="SWU17" s="715"/>
      <c r="SWV17" s="715"/>
      <c r="SWW17" s="715"/>
      <c r="SWX17" s="715"/>
      <c r="SWY17" s="715"/>
      <c r="SWZ17" s="715"/>
      <c r="SXA17" s="715"/>
      <c r="SXB17" s="715"/>
      <c r="SXC17" s="715"/>
      <c r="SXD17" s="715"/>
      <c r="SXE17" s="715"/>
      <c r="SXF17" s="715"/>
      <c r="SXG17" s="715"/>
      <c r="SXH17" s="715"/>
      <c r="SXI17" s="715"/>
      <c r="SXJ17" s="715"/>
      <c r="SXK17" s="715"/>
      <c r="SXL17" s="715"/>
      <c r="SXM17" s="715"/>
      <c r="SXN17" s="715"/>
      <c r="SXO17" s="715"/>
      <c r="SXP17" s="715"/>
      <c r="SXQ17" s="715"/>
      <c r="SXR17" s="715"/>
      <c r="SXS17" s="715"/>
      <c r="SXT17" s="715"/>
      <c r="SXU17" s="715"/>
      <c r="SXV17" s="715"/>
      <c r="SXW17" s="715"/>
      <c r="SXX17" s="715"/>
      <c r="SXY17" s="715"/>
      <c r="SXZ17" s="715"/>
      <c r="SYA17" s="715"/>
      <c r="SYB17" s="715"/>
      <c r="SYC17" s="715"/>
      <c r="SYD17" s="715"/>
      <c r="SYE17" s="715"/>
      <c r="SYF17" s="715"/>
      <c r="SYG17" s="715"/>
      <c r="SYH17" s="715"/>
      <c r="SYI17" s="715"/>
      <c r="SYJ17" s="715"/>
      <c r="SYK17" s="715"/>
      <c r="SYL17" s="715"/>
      <c r="SYM17" s="715"/>
      <c r="SYN17" s="715"/>
      <c r="SYO17" s="715"/>
      <c r="SYP17" s="715"/>
      <c r="SYQ17" s="715"/>
      <c r="SYR17" s="715"/>
      <c r="SYS17" s="715"/>
      <c r="SYT17" s="715"/>
      <c r="SYU17" s="715"/>
      <c r="SYV17" s="715"/>
      <c r="SYW17" s="715"/>
      <c r="SYX17" s="715"/>
      <c r="SYY17" s="715"/>
      <c r="SYZ17" s="715"/>
      <c r="SZA17" s="715"/>
      <c r="SZB17" s="715"/>
      <c r="SZC17" s="715"/>
      <c r="SZD17" s="715"/>
      <c r="SZE17" s="715"/>
      <c r="SZF17" s="715"/>
      <c r="SZG17" s="715"/>
      <c r="SZH17" s="715"/>
      <c r="SZI17" s="715"/>
      <c r="SZJ17" s="715"/>
      <c r="SZK17" s="715"/>
      <c r="SZL17" s="715"/>
      <c r="SZM17" s="715"/>
      <c r="SZN17" s="715"/>
      <c r="SZO17" s="715"/>
      <c r="SZP17" s="715"/>
      <c r="SZQ17" s="715"/>
      <c r="SZR17" s="715"/>
      <c r="SZS17" s="715"/>
      <c r="SZT17" s="715"/>
      <c r="SZU17" s="715"/>
      <c r="SZV17" s="715"/>
      <c r="SZW17" s="715"/>
      <c r="SZX17" s="715"/>
      <c r="SZY17" s="715"/>
      <c r="SZZ17" s="715"/>
      <c r="TAA17" s="715"/>
      <c r="TAB17" s="715"/>
      <c r="TAC17" s="715"/>
      <c r="TAD17" s="715"/>
      <c r="TAE17" s="715"/>
      <c r="TAF17" s="715"/>
      <c r="TAG17" s="715"/>
      <c r="TAH17" s="715"/>
      <c r="TAI17" s="715"/>
      <c r="TAJ17" s="715"/>
      <c r="TAK17" s="715"/>
      <c r="TAL17" s="715"/>
      <c r="TAM17" s="715"/>
      <c r="TAN17" s="715"/>
      <c r="TAO17" s="715"/>
      <c r="TAP17" s="715"/>
      <c r="TAQ17" s="715"/>
      <c r="TAR17" s="715"/>
      <c r="TAS17" s="715"/>
      <c r="TAT17" s="715"/>
      <c r="TAU17" s="715"/>
      <c r="TAV17" s="715"/>
      <c r="TAW17" s="715"/>
      <c r="TAX17" s="715"/>
      <c r="TAY17" s="715"/>
      <c r="TAZ17" s="715"/>
      <c r="TBA17" s="715"/>
      <c r="TBB17" s="715"/>
      <c r="TBC17" s="715"/>
      <c r="TBD17" s="715"/>
      <c r="TBE17" s="715"/>
      <c r="TBF17" s="715"/>
      <c r="TBG17" s="715"/>
      <c r="TBH17" s="715"/>
      <c r="TBI17" s="715"/>
      <c r="TBJ17" s="715"/>
      <c r="TBK17" s="715"/>
      <c r="TBL17" s="715"/>
      <c r="TBM17" s="715"/>
      <c r="TBN17" s="715"/>
      <c r="TBO17" s="715"/>
      <c r="TBP17" s="715"/>
      <c r="TBQ17" s="715"/>
      <c r="TBR17" s="715"/>
      <c r="TBS17" s="715"/>
      <c r="TBT17" s="715"/>
      <c r="TBU17" s="715"/>
      <c r="TBV17" s="715"/>
      <c r="TBW17" s="715"/>
      <c r="TBX17" s="715"/>
      <c r="TBY17" s="715"/>
      <c r="TBZ17" s="715"/>
      <c r="TCA17" s="715"/>
      <c r="TCB17" s="715"/>
      <c r="TCC17" s="715"/>
      <c r="TCD17" s="715"/>
      <c r="TCE17" s="715"/>
      <c r="TCF17" s="715"/>
      <c r="TCG17" s="715"/>
      <c r="TCH17" s="715"/>
      <c r="TCI17" s="715"/>
      <c r="TCJ17" s="715"/>
      <c r="TCK17" s="715"/>
      <c r="TCL17" s="715"/>
      <c r="TCM17" s="715"/>
      <c r="TCN17" s="715"/>
      <c r="TCO17" s="715"/>
      <c r="TCP17" s="715"/>
      <c r="TCQ17" s="715"/>
      <c r="TCR17" s="715"/>
      <c r="TCS17" s="715"/>
      <c r="TCT17" s="715"/>
      <c r="TCU17" s="715"/>
      <c r="TCV17" s="715"/>
      <c r="TCW17" s="715"/>
      <c r="TCX17" s="715"/>
      <c r="TCY17" s="715"/>
      <c r="TCZ17" s="715"/>
      <c r="TDA17" s="715"/>
      <c r="TDB17" s="715"/>
      <c r="TDC17" s="715"/>
      <c r="TDD17" s="715"/>
      <c r="TDE17" s="715"/>
      <c r="TDF17" s="715"/>
      <c r="TDG17" s="715"/>
      <c r="TDH17" s="715"/>
      <c r="TDI17" s="715"/>
      <c r="TDJ17" s="715"/>
      <c r="TDK17" s="715"/>
      <c r="TDL17" s="715"/>
      <c r="TDM17" s="715"/>
      <c r="TDN17" s="715"/>
      <c r="TDO17" s="715"/>
      <c r="TDP17" s="715"/>
      <c r="TDQ17" s="715"/>
      <c r="TDR17" s="715"/>
      <c r="TDS17" s="715"/>
      <c r="TDT17" s="715"/>
      <c r="TDU17" s="715"/>
      <c r="TDV17" s="715"/>
      <c r="TDW17" s="715"/>
      <c r="TDX17" s="715"/>
      <c r="TDY17" s="715"/>
      <c r="TDZ17" s="715"/>
      <c r="TEA17" s="715"/>
      <c r="TEB17" s="715"/>
      <c r="TEC17" s="715"/>
      <c r="TED17" s="715"/>
      <c r="TEE17" s="715"/>
      <c r="TEF17" s="715"/>
      <c r="TEG17" s="715"/>
      <c r="TEH17" s="715"/>
      <c r="TEI17" s="715"/>
      <c r="TEJ17" s="715"/>
      <c r="TEK17" s="715"/>
      <c r="TEL17" s="715"/>
      <c r="TEM17" s="715"/>
      <c r="TEN17" s="715"/>
      <c r="TEO17" s="715"/>
      <c r="TEP17" s="715"/>
      <c r="TEQ17" s="715"/>
      <c r="TER17" s="715"/>
      <c r="TES17" s="715"/>
      <c r="TET17" s="715"/>
      <c r="TEU17" s="715"/>
      <c r="TEV17" s="715"/>
      <c r="TEW17" s="715"/>
      <c r="TEX17" s="715"/>
      <c r="TEY17" s="715"/>
      <c r="TEZ17" s="715"/>
      <c r="TFA17" s="715"/>
      <c r="TFB17" s="715"/>
      <c r="TFC17" s="715"/>
      <c r="TFD17" s="715"/>
      <c r="TFE17" s="715"/>
      <c r="TFF17" s="715"/>
      <c r="TFG17" s="715"/>
      <c r="TFH17" s="715"/>
      <c r="TFI17" s="715"/>
      <c r="TFJ17" s="715"/>
      <c r="TFK17" s="715"/>
      <c r="TFL17" s="715"/>
      <c r="TFM17" s="715"/>
      <c r="TFN17" s="715"/>
      <c r="TFO17" s="715"/>
      <c r="TFP17" s="715"/>
      <c r="TFQ17" s="715"/>
      <c r="TFR17" s="715"/>
      <c r="TFS17" s="715"/>
      <c r="TFT17" s="715"/>
      <c r="TFU17" s="715"/>
      <c r="TFV17" s="715"/>
      <c r="TFW17" s="715"/>
      <c r="TFX17" s="715"/>
      <c r="TFY17" s="715"/>
      <c r="TFZ17" s="715"/>
      <c r="TGA17" s="715"/>
      <c r="TGB17" s="715"/>
      <c r="TGC17" s="715"/>
      <c r="TGD17" s="715"/>
      <c r="TGE17" s="715"/>
      <c r="TGF17" s="715"/>
      <c r="TGG17" s="715"/>
      <c r="TGH17" s="715"/>
      <c r="TGI17" s="715"/>
      <c r="TGJ17" s="715"/>
      <c r="TGK17" s="715"/>
      <c r="TGL17" s="715"/>
      <c r="TGM17" s="715"/>
      <c r="TGN17" s="715"/>
      <c r="TGO17" s="715"/>
      <c r="TGP17" s="715"/>
      <c r="TGQ17" s="715"/>
      <c r="TGR17" s="715"/>
      <c r="TGS17" s="715"/>
      <c r="TGT17" s="715"/>
      <c r="TGU17" s="715"/>
      <c r="TGV17" s="715"/>
      <c r="TGW17" s="715"/>
      <c r="TGX17" s="715"/>
      <c r="TGY17" s="715"/>
      <c r="TGZ17" s="715"/>
      <c r="THA17" s="715"/>
      <c r="THB17" s="715"/>
      <c r="THC17" s="715"/>
      <c r="THD17" s="715"/>
      <c r="THE17" s="715"/>
      <c r="THF17" s="715"/>
      <c r="THG17" s="715"/>
      <c r="THH17" s="715"/>
      <c r="THI17" s="715"/>
      <c r="THJ17" s="715"/>
      <c r="THK17" s="715"/>
      <c r="THL17" s="715"/>
      <c r="THM17" s="715"/>
      <c r="THN17" s="715"/>
      <c r="THO17" s="715"/>
      <c r="THP17" s="715"/>
      <c r="THQ17" s="715"/>
      <c r="THR17" s="715"/>
      <c r="THS17" s="715"/>
      <c r="THT17" s="715"/>
      <c r="THU17" s="715"/>
      <c r="THV17" s="715"/>
      <c r="THW17" s="715"/>
      <c r="THX17" s="715"/>
      <c r="THY17" s="715"/>
      <c r="THZ17" s="715"/>
      <c r="TIA17" s="715"/>
      <c r="TIB17" s="715"/>
      <c r="TIC17" s="715"/>
      <c r="TID17" s="715"/>
      <c r="TIE17" s="715"/>
      <c r="TIF17" s="715"/>
      <c r="TIG17" s="715"/>
      <c r="TIH17" s="715"/>
      <c r="TII17" s="715"/>
      <c r="TIJ17" s="715"/>
      <c r="TIK17" s="715"/>
      <c r="TIL17" s="715"/>
      <c r="TIM17" s="715"/>
      <c r="TIN17" s="715"/>
      <c r="TIO17" s="715"/>
      <c r="TIP17" s="715"/>
      <c r="TIQ17" s="715"/>
      <c r="TIR17" s="715"/>
      <c r="TIS17" s="715"/>
      <c r="TIT17" s="715"/>
      <c r="TIU17" s="715"/>
      <c r="TIV17" s="715"/>
      <c r="TIW17" s="715"/>
      <c r="TIX17" s="715"/>
      <c r="TIY17" s="715"/>
      <c r="TIZ17" s="715"/>
      <c r="TJA17" s="715"/>
      <c r="TJB17" s="715"/>
      <c r="TJC17" s="715"/>
      <c r="TJD17" s="715"/>
      <c r="TJE17" s="715"/>
      <c r="TJF17" s="715"/>
      <c r="TJG17" s="715"/>
      <c r="TJH17" s="715"/>
      <c r="TJI17" s="715"/>
      <c r="TJJ17" s="715"/>
      <c r="TJK17" s="715"/>
      <c r="TJL17" s="715"/>
      <c r="TJM17" s="715"/>
      <c r="TJN17" s="715"/>
      <c r="TJO17" s="715"/>
      <c r="TJP17" s="715"/>
      <c r="TJQ17" s="715"/>
      <c r="TJR17" s="715"/>
      <c r="TJS17" s="715"/>
      <c r="TJT17" s="715"/>
      <c r="TJU17" s="715"/>
      <c r="TJV17" s="715"/>
      <c r="TJW17" s="715"/>
      <c r="TJX17" s="715"/>
      <c r="TJY17" s="715"/>
      <c r="TJZ17" s="715"/>
      <c r="TKA17" s="715"/>
      <c r="TKB17" s="715"/>
      <c r="TKC17" s="715"/>
      <c r="TKD17" s="715"/>
      <c r="TKE17" s="715"/>
      <c r="TKF17" s="715"/>
      <c r="TKG17" s="715"/>
      <c r="TKH17" s="715"/>
      <c r="TKI17" s="715"/>
      <c r="TKJ17" s="715"/>
      <c r="TKK17" s="715"/>
      <c r="TKL17" s="715"/>
      <c r="TKM17" s="715"/>
      <c r="TKN17" s="715"/>
      <c r="TKO17" s="715"/>
      <c r="TKP17" s="715"/>
      <c r="TKQ17" s="715"/>
      <c r="TKR17" s="715"/>
      <c r="TKS17" s="715"/>
      <c r="TKT17" s="715"/>
      <c r="TKU17" s="715"/>
      <c r="TKV17" s="715"/>
      <c r="TKW17" s="715"/>
      <c r="TKX17" s="715"/>
      <c r="TKY17" s="715"/>
      <c r="TKZ17" s="715"/>
      <c r="TLA17" s="715"/>
      <c r="TLB17" s="715"/>
      <c r="TLC17" s="715"/>
      <c r="TLD17" s="715"/>
      <c r="TLE17" s="715"/>
      <c r="TLF17" s="715"/>
      <c r="TLG17" s="715"/>
      <c r="TLH17" s="715"/>
      <c r="TLI17" s="715"/>
      <c r="TLJ17" s="715"/>
      <c r="TLK17" s="715"/>
      <c r="TLL17" s="715"/>
      <c r="TLM17" s="715"/>
      <c r="TLN17" s="715"/>
      <c r="TLO17" s="715"/>
      <c r="TLP17" s="715"/>
      <c r="TLQ17" s="715"/>
      <c r="TLR17" s="715"/>
      <c r="TLS17" s="715"/>
      <c r="TLT17" s="715"/>
      <c r="TLU17" s="715"/>
      <c r="TLV17" s="715"/>
      <c r="TLW17" s="715"/>
      <c r="TLX17" s="715"/>
      <c r="TLY17" s="715"/>
      <c r="TLZ17" s="715"/>
      <c r="TMA17" s="715"/>
      <c r="TMB17" s="715"/>
      <c r="TMC17" s="715"/>
      <c r="TMD17" s="715"/>
      <c r="TME17" s="715"/>
      <c r="TMF17" s="715"/>
      <c r="TMG17" s="715"/>
      <c r="TMH17" s="715"/>
      <c r="TMI17" s="715"/>
      <c r="TMJ17" s="715"/>
      <c r="TMK17" s="715"/>
      <c r="TML17" s="715"/>
      <c r="TMM17" s="715"/>
      <c r="TMN17" s="715"/>
      <c r="TMO17" s="715"/>
      <c r="TMP17" s="715"/>
      <c r="TMQ17" s="715"/>
      <c r="TMR17" s="715"/>
      <c r="TMS17" s="715"/>
      <c r="TMT17" s="715"/>
      <c r="TMU17" s="715"/>
      <c r="TMV17" s="715"/>
      <c r="TMW17" s="715"/>
      <c r="TMX17" s="715"/>
      <c r="TMY17" s="715"/>
      <c r="TMZ17" s="715"/>
      <c r="TNA17" s="715"/>
      <c r="TNB17" s="715"/>
      <c r="TNC17" s="715"/>
      <c r="TND17" s="715"/>
      <c r="TNE17" s="715"/>
      <c r="TNF17" s="715"/>
      <c r="TNG17" s="715"/>
      <c r="TNH17" s="715"/>
      <c r="TNI17" s="715"/>
      <c r="TNJ17" s="715"/>
      <c r="TNK17" s="715"/>
      <c r="TNL17" s="715"/>
      <c r="TNM17" s="715"/>
      <c r="TNN17" s="715"/>
      <c r="TNO17" s="715"/>
      <c r="TNP17" s="715"/>
      <c r="TNQ17" s="715"/>
      <c r="TNR17" s="715"/>
      <c r="TNS17" s="715"/>
      <c r="TNT17" s="715"/>
      <c r="TNU17" s="715"/>
      <c r="TNV17" s="715"/>
      <c r="TNW17" s="715"/>
      <c r="TNX17" s="715"/>
      <c r="TNY17" s="715"/>
      <c r="TNZ17" s="715"/>
      <c r="TOA17" s="715"/>
      <c r="TOB17" s="715"/>
      <c r="TOC17" s="715"/>
      <c r="TOD17" s="715"/>
      <c r="TOE17" s="715"/>
      <c r="TOF17" s="715"/>
      <c r="TOG17" s="715"/>
      <c r="TOH17" s="715"/>
      <c r="TOI17" s="715"/>
      <c r="TOJ17" s="715"/>
      <c r="TOK17" s="715"/>
      <c r="TOL17" s="715"/>
      <c r="TOM17" s="715"/>
      <c r="TON17" s="715"/>
      <c r="TOO17" s="715"/>
      <c r="TOP17" s="715"/>
      <c r="TOQ17" s="715"/>
      <c r="TOR17" s="715"/>
      <c r="TOS17" s="715"/>
      <c r="TOT17" s="715"/>
      <c r="TOU17" s="715"/>
      <c r="TOV17" s="715"/>
      <c r="TOW17" s="715"/>
      <c r="TOX17" s="715"/>
      <c r="TOY17" s="715"/>
      <c r="TOZ17" s="715"/>
      <c r="TPA17" s="715"/>
      <c r="TPB17" s="715"/>
      <c r="TPC17" s="715"/>
      <c r="TPD17" s="715"/>
      <c r="TPE17" s="715"/>
      <c r="TPF17" s="715"/>
      <c r="TPG17" s="715"/>
      <c r="TPH17" s="715"/>
      <c r="TPI17" s="715"/>
      <c r="TPJ17" s="715"/>
      <c r="TPK17" s="715"/>
      <c r="TPL17" s="715"/>
      <c r="TPM17" s="715"/>
      <c r="TPN17" s="715"/>
      <c r="TPO17" s="715"/>
      <c r="TPP17" s="715"/>
      <c r="TPQ17" s="715"/>
      <c r="TPR17" s="715"/>
      <c r="TPS17" s="715"/>
      <c r="TPT17" s="715"/>
      <c r="TPU17" s="715"/>
      <c r="TPV17" s="715"/>
      <c r="TPW17" s="715"/>
      <c r="TPX17" s="715"/>
      <c r="TPY17" s="715"/>
      <c r="TPZ17" s="715"/>
      <c r="TQA17" s="715"/>
      <c r="TQB17" s="715"/>
      <c r="TQC17" s="715"/>
      <c r="TQD17" s="715"/>
      <c r="TQE17" s="715"/>
      <c r="TQF17" s="715"/>
      <c r="TQG17" s="715"/>
      <c r="TQH17" s="715"/>
      <c r="TQI17" s="715"/>
      <c r="TQJ17" s="715"/>
      <c r="TQK17" s="715"/>
      <c r="TQL17" s="715"/>
      <c r="TQM17" s="715"/>
      <c r="TQN17" s="715"/>
      <c r="TQO17" s="715"/>
      <c r="TQP17" s="715"/>
      <c r="TQQ17" s="715"/>
      <c r="TQR17" s="715"/>
      <c r="TQS17" s="715"/>
      <c r="TQT17" s="715"/>
      <c r="TQU17" s="715"/>
      <c r="TQV17" s="715"/>
      <c r="TQW17" s="715"/>
      <c r="TQX17" s="715"/>
      <c r="TQY17" s="715"/>
      <c r="TQZ17" s="715"/>
      <c r="TRA17" s="715"/>
      <c r="TRB17" s="715"/>
      <c r="TRC17" s="715"/>
      <c r="TRD17" s="715"/>
      <c r="TRE17" s="715"/>
      <c r="TRF17" s="715"/>
      <c r="TRG17" s="715"/>
      <c r="TRH17" s="715"/>
      <c r="TRI17" s="715"/>
      <c r="TRJ17" s="715"/>
      <c r="TRK17" s="715"/>
      <c r="TRL17" s="715"/>
      <c r="TRM17" s="715"/>
      <c r="TRN17" s="715"/>
      <c r="TRO17" s="715"/>
      <c r="TRP17" s="715"/>
      <c r="TRQ17" s="715"/>
      <c r="TRR17" s="715"/>
      <c r="TRS17" s="715"/>
      <c r="TRT17" s="715"/>
      <c r="TRU17" s="715"/>
      <c r="TRV17" s="715"/>
      <c r="TRW17" s="715"/>
      <c r="TRX17" s="715"/>
      <c r="TRY17" s="715"/>
      <c r="TRZ17" s="715"/>
      <c r="TSA17" s="715"/>
      <c r="TSB17" s="715"/>
      <c r="TSC17" s="715"/>
      <c r="TSD17" s="715"/>
      <c r="TSE17" s="715"/>
      <c r="TSF17" s="715"/>
      <c r="TSG17" s="715"/>
      <c r="TSH17" s="715"/>
      <c r="TSI17" s="715"/>
      <c r="TSJ17" s="715"/>
      <c r="TSK17" s="715"/>
      <c r="TSL17" s="715"/>
      <c r="TSM17" s="715"/>
      <c r="TSN17" s="715"/>
      <c r="TSO17" s="715"/>
      <c r="TSP17" s="715"/>
      <c r="TSQ17" s="715"/>
      <c r="TSR17" s="715"/>
      <c r="TSS17" s="715"/>
      <c r="TST17" s="715"/>
      <c r="TSU17" s="715"/>
      <c r="TSV17" s="715"/>
      <c r="TSW17" s="715"/>
      <c r="TSX17" s="715"/>
      <c r="TSY17" s="715"/>
      <c r="TSZ17" s="715"/>
      <c r="TTA17" s="715"/>
      <c r="TTB17" s="715"/>
      <c r="TTC17" s="715"/>
      <c r="TTD17" s="715"/>
      <c r="TTE17" s="715"/>
      <c r="TTF17" s="715"/>
      <c r="TTG17" s="715"/>
      <c r="TTH17" s="715"/>
      <c r="TTI17" s="715"/>
      <c r="TTJ17" s="715"/>
      <c r="TTK17" s="715"/>
      <c r="TTL17" s="715"/>
      <c r="TTM17" s="715"/>
      <c r="TTN17" s="715"/>
      <c r="TTO17" s="715"/>
      <c r="TTP17" s="715"/>
      <c r="TTQ17" s="715"/>
      <c r="TTR17" s="715"/>
      <c r="TTS17" s="715"/>
      <c r="TTT17" s="715"/>
      <c r="TTU17" s="715"/>
      <c r="TTV17" s="715"/>
      <c r="TTW17" s="715"/>
      <c r="TTX17" s="715"/>
      <c r="TTY17" s="715"/>
      <c r="TTZ17" s="715"/>
      <c r="TUA17" s="715"/>
      <c r="TUB17" s="715"/>
      <c r="TUC17" s="715"/>
      <c r="TUD17" s="715"/>
      <c r="TUE17" s="715"/>
      <c r="TUF17" s="715"/>
      <c r="TUG17" s="715"/>
      <c r="TUH17" s="715"/>
      <c r="TUI17" s="715"/>
      <c r="TUJ17" s="715"/>
      <c r="TUK17" s="715"/>
      <c r="TUL17" s="715"/>
      <c r="TUM17" s="715"/>
      <c r="TUN17" s="715"/>
      <c r="TUO17" s="715"/>
      <c r="TUP17" s="715"/>
      <c r="TUQ17" s="715"/>
      <c r="TUR17" s="715"/>
      <c r="TUS17" s="715"/>
      <c r="TUT17" s="715"/>
      <c r="TUU17" s="715"/>
      <c r="TUV17" s="715"/>
      <c r="TUW17" s="715"/>
      <c r="TUX17" s="715"/>
      <c r="TUY17" s="715"/>
      <c r="TUZ17" s="715"/>
      <c r="TVA17" s="715"/>
      <c r="TVB17" s="715"/>
      <c r="TVC17" s="715"/>
      <c r="TVD17" s="715"/>
      <c r="TVE17" s="715"/>
      <c r="TVF17" s="715"/>
      <c r="TVG17" s="715"/>
      <c r="TVH17" s="715"/>
      <c r="TVI17" s="715"/>
      <c r="TVJ17" s="715"/>
      <c r="TVK17" s="715"/>
      <c r="TVL17" s="715"/>
      <c r="TVM17" s="715"/>
      <c r="TVN17" s="715"/>
      <c r="TVO17" s="715"/>
      <c r="TVP17" s="715"/>
      <c r="TVQ17" s="715"/>
      <c r="TVR17" s="715"/>
      <c r="TVS17" s="715"/>
      <c r="TVT17" s="715"/>
      <c r="TVU17" s="715"/>
      <c r="TVV17" s="715"/>
      <c r="TVW17" s="715"/>
      <c r="TVX17" s="715"/>
      <c r="TVY17" s="715"/>
      <c r="TVZ17" s="715"/>
      <c r="TWA17" s="715"/>
      <c r="TWB17" s="715"/>
      <c r="TWC17" s="715"/>
      <c r="TWD17" s="715"/>
      <c r="TWE17" s="715"/>
      <c r="TWF17" s="715"/>
      <c r="TWG17" s="715"/>
      <c r="TWH17" s="715"/>
      <c r="TWI17" s="715"/>
      <c r="TWJ17" s="715"/>
      <c r="TWK17" s="715"/>
      <c r="TWL17" s="715"/>
      <c r="TWM17" s="715"/>
      <c r="TWN17" s="715"/>
      <c r="TWO17" s="715"/>
      <c r="TWP17" s="715"/>
      <c r="TWQ17" s="715"/>
      <c r="TWR17" s="715"/>
      <c r="TWS17" s="715"/>
      <c r="TWT17" s="715"/>
      <c r="TWU17" s="715"/>
      <c r="TWV17" s="715"/>
      <c r="TWW17" s="715"/>
      <c r="TWX17" s="715"/>
      <c r="TWY17" s="715"/>
      <c r="TWZ17" s="715"/>
      <c r="TXA17" s="715"/>
      <c r="TXB17" s="715"/>
      <c r="TXC17" s="715"/>
      <c r="TXD17" s="715"/>
      <c r="TXE17" s="715"/>
      <c r="TXF17" s="715"/>
      <c r="TXG17" s="715"/>
      <c r="TXH17" s="715"/>
      <c r="TXI17" s="715"/>
      <c r="TXJ17" s="715"/>
      <c r="TXK17" s="715"/>
      <c r="TXL17" s="715"/>
      <c r="TXM17" s="715"/>
      <c r="TXN17" s="715"/>
      <c r="TXO17" s="715"/>
      <c r="TXP17" s="715"/>
      <c r="TXQ17" s="715"/>
      <c r="TXR17" s="715"/>
      <c r="TXS17" s="715"/>
      <c r="TXT17" s="715"/>
      <c r="TXU17" s="715"/>
      <c r="TXV17" s="715"/>
      <c r="TXW17" s="715"/>
      <c r="TXX17" s="715"/>
      <c r="TXY17" s="715"/>
      <c r="TXZ17" s="715"/>
      <c r="TYA17" s="715"/>
      <c r="TYB17" s="715"/>
      <c r="TYC17" s="715"/>
      <c r="TYD17" s="715"/>
      <c r="TYE17" s="715"/>
      <c r="TYF17" s="715"/>
      <c r="TYG17" s="715"/>
      <c r="TYH17" s="715"/>
      <c r="TYI17" s="715"/>
      <c r="TYJ17" s="715"/>
      <c r="TYK17" s="715"/>
      <c r="TYL17" s="715"/>
      <c r="TYM17" s="715"/>
      <c r="TYN17" s="715"/>
      <c r="TYO17" s="715"/>
      <c r="TYP17" s="715"/>
      <c r="TYQ17" s="715"/>
      <c r="TYR17" s="715"/>
      <c r="TYS17" s="715"/>
      <c r="TYT17" s="715"/>
      <c r="TYU17" s="715"/>
      <c r="TYV17" s="715"/>
      <c r="TYW17" s="715"/>
      <c r="TYX17" s="715"/>
      <c r="TYY17" s="715"/>
      <c r="TYZ17" s="715"/>
      <c r="TZA17" s="715"/>
      <c r="TZB17" s="715"/>
      <c r="TZC17" s="715"/>
      <c r="TZD17" s="715"/>
      <c r="TZE17" s="715"/>
      <c r="TZF17" s="715"/>
      <c r="TZG17" s="715"/>
      <c r="TZH17" s="715"/>
      <c r="TZI17" s="715"/>
      <c r="TZJ17" s="715"/>
      <c r="TZK17" s="715"/>
      <c r="TZL17" s="715"/>
      <c r="TZM17" s="715"/>
      <c r="TZN17" s="715"/>
      <c r="TZO17" s="715"/>
      <c r="TZP17" s="715"/>
      <c r="TZQ17" s="715"/>
      <c r="TZR17" s="715"/>
      <c r="TZS17" s="715"/>
      <c r="TZT17" s="715"/>
      <c r="TZU17" s="715"/>
      <c r="TZV17" s="715"/>
      <c r="TZW17" s="715"/>
      <c r="TZX17" s="715"/>
      <c r="TZY17" s="715"/>
      <c r="TZZ17" s="715"/>
      <c r="UAA17" s="715"/>
      <c r="UAB17" s="715"/>
      <c r="UAC17" s="715"/>
      <c r="UAD17" s="715"/>
      <c r="UAE17" s="715"/>
      <c r="UAF17" s="715"/>
      <c r="UAG17" s="715"/>
      <c r="UAH17" s="715"/>
      <c r="UAI17" s="715"/>
      <c r="UAJ17" s="715"/>
      <c r="UAK17" s="715"/>
      <c r="UAL17" s="715"/>
      <c r="UAM17" s="715"/>
      <c r="UAN17" s="715"/>
      <c r="UAO17" s="715"/>
      <c r="UAP17" s="715"/>
      <c r="UAQ17" s="715"/>
      <c r="UAR17" s="715"/>
      <c r="UAS17" s="715"/>
      <c r="UAT17" s="715"/>
      <c r="UAU17" s="715"/>
      <c r="UAV17" s="715"/>
      <c r="UAW17" s="715"/>
      <c r="UAX17" s="715"/>
      <c r="UAY17" s="715"/>
      <c r="UAZ17" s="715"/>
      <c r="UBA17" s="715"/>
      <c r="UBB17" s="715"/>
      <c r="UBC17" s="715"/>
      <c r="UBD17" s="715"/>
      <c r="UBE17" s="715"/>
      <c r="UBF17" s="715"/>
      <c r="UBG17" s="715"/>
      <c r="UBH17" s="715"/>
      <c r="UBI17" s="715"/>
      <c r="UBJ17" s="715"/>
      <c r="UBK17" s="715"/>
      <c r="UBL17" s="715"/>
      <c r="UBM17" s="715"/>
      <c r="UBN17" s="715"/>
      <c r="UBO17" s="715"/>
      <c r="UBP17" s="715"/>
      <c r="UBQ17" s="715"/>
      <c r="UBR17" s="715"/>
      <c r="UBS17" s="715"/>
      <c r="UBT17" s="715"/>
      <c r="UBU17" s="715"/>
      <c r="UBV17" s="715"/>
      <c r="UBW17" s="715"/>
      <c r="UBX17" s="715"/>
      <c r="UBY17" s="715"/>
      <c r="UBZ17" s="715"/>
      <c r="UCA17" s="715"/>
      <c r="UCB17" s="715"/>
      <c r="UCC17" s="715"/>
      <c r="UCD17" s="715"/>
      <c r="UCE17" s="715"/>
      <c r="UCF17" s="715"/>
      <c r="UCG17" s="715"/>
      <c r="UCH17" s="715"/>
      <c r="UCI17" s="715"/>
      <c r="UCJ17" s="715"/>
      <c r="UCK17" s="715"/>
      <c r="UCL17" s="715"/>
      <c r="UCM17" s="715"/>
      <c r="UCN17" s="715"/>
      <c r="UCO17" s="715"/>
      <c r="UCP17" s="715"/>
      <c r="UCQ17" s="715"/>
      <c r="UCR17" s="715"/>
      <c r="UCS17" s="715"/>
      <c r="UCT17" s="715"/>
      <c r="UCU17" s="715"/>
      <c r="UCV17" s="715"/>
      <c r="UCW17" s="715"/>
      <c r="UCX17" s="715"/>
      <c r="UCY17" s="715"/>
      <c r="UCZ17" s="715"/>
      <c r="UDA17" s="715"/>
      <c r="UDB17" s="715"/>
      <c r="UDC17" s="715"/>
      <c r="UDD17" s="715"/>
      <c r="UDE17" s="715"/>
      <c r="UDF17" s="715"/>
      <c r="UDG17" s="715"/>
      <c r="UDH17" s="715"/>
      <c r="UDI17" s="715"/>
      <c r="UDJ17" s="715"/>
      <c r="UDK17" s="715"/>
      <c r="UDL17" s="715"/>
      <c r="UDM17" s="715"/>
      <c r="UDN17" s="715"/>
      <c r="UDO17" s="715"/>
      <c r="UDP17" s="715"/>
      <c r="UDQ17" s="715"/>
      <c r="UDR17" s="715"/>
      <c r="UDS17" s="715"/>
      <c r="UDT17" s="715"/>
      <c r="UDU17" s="715"/>
      <c r="UDV17" s="715"/>
      <c r="UDW17" s="715"/>
      <c r="UDX17" s="715"/>
      <c r="UDY17" s="715"/>
      <c r="UDZ17" s="715"/>
      <c r="UEA17" s="715"/>
      <c r="UEB17" s="715"/>
      <c r="UEC17" s="715"/>
      <c r="UED17" s="715"/>
      <c r="UEE17" s="715"/>
      <c r="UEF17" s="715"/>
      <c r="UEG17" s="715"/>
      <c r="UEH17" s="715"/>
      <c r="UEI17" s="715"/>
      <c r="UEJ17" s="715"/>
      <c r="UEK17" s="715"/>
      <c r="UEL17" s="715"/>
      <c r="UEM17" s="715"/>
      <c r="UEN17" s="715"/>
      <c r="UEO17" s="715"/>
      <c r="UEP17" s="715"/>
      <c r="UEQ17" s="715"/>
      <c r="UER17" s="715"/>
      <c r="UES17" s="715"/>
      <c r="UET17" s="715"/>
      <c r="UEU17" s="715"/>
      <c r="UEV17" s="715"/>
      <c r="UEW17" s="715"/>
      <c r="UEX17" s="715"/>
      <c r="UEY17" s="715"/>
      <c r="UEZ17" s="715"/>
      <c r="UFA17" s="715"/>
      <c r="UFB17" s="715"/>
      <c r="UFC17" s="715"/>
      <c r="UFD17" s="715"/>
      <c r="UFE17" s="715"/>
      <c r="UFF17" s="715"/>
      <c r="UFG17" s="715"/>
      <c r="UFH17" s="715"/>
      <c r="UFI17" s="715"/>
      <c r="UFJ17" s="715"/>
      <c r="UFK17" s="715"/>
      <c r="UFL17" s="715"/>
      <c r="UFM17" s="715"/>
      <c r="UFN17" s="715"/>
      <c r="UFO17" s="715"/>
      <c r="UFP17" s="715"/>
      <c r="UFQ17" s="715"/>
      <c r="UFR17" s="715"/>
      <c r="UFS17" s="715"/>
      <c r="UFT17" s="715"/>
      <c r="UFU17" s="715"/>
      <c r="UFV17" s="715"/>
      <c r="UFW17" s="715"/>
      <c r="UFX17" s="715"/>
      <c r="UFY17" s="715"/>
      <c r="UFZ17" s="715"/>
      <c r="UGA17" s="715"/>
      <c r="UGB17" s="715"/>
      <c r="UGC17" s="715"/>
      <c r="UGD17" s="715"/>
      <c r="UGE17" s="715"/>
      <c r="UGF17" s="715"/>
      <c r="UGG17" s="715"/>
      <c r="UGH17" s="715"/>
      <c r="UGI17" s="715"/>
      <c r="UGJ17" s="715"/>
      <c r="UGK17" s="715"/>
      <c r="UGL17" s="715"/>
      <c r="UGM17" s="715"/>
      <c r="UGN17" s="715"/>
      <c r="UGO17" s="715"/>
      <c r="UGP17" s="715"/>
      <c r="UGQ17" s="715"/>
      <c r="UGR17" s="715"/>
      <c r="UGS17" s="715"/>
      <c r="UGT17" s="715"/>
      <c r="UGU17" s="715"/>
      <c r="UGV17" s="715"/>
      <c r="UGW17" s="715"/>
      <c r="UGX17" s="715"/>
      <c r="UGY17" s="715"/>
      <c r="UGZ17" s="715"/>
      <c r="UHA17" s="715"/>
      <c r="UHB17" s="715"/>
      <c r="UHC17" s="715"/>
      <c r="UHD17" s="715"/>
      <c r="UHE17" s="715"/>
      <c r="UHF17" s="715"/>
      <c r="UHG17" s="715"/>
      <c r="UHH17" s="715"/>
      <c r="UHI17" s="715"/>
      <c r="UHJ17" s="715"/>
      <c r="UHK17" s="715"/>
      <c r="UHL17" s="715"/>
      <c r="UHM17" s="715"/>
      <c r="UHN17" s="715"/>
      <c r="UHO17" s="715"/>
      <c r="UHP17" s="715"/>
      <c r="UHQ17" s="715"/>
      <c r="UHR17" s="715"/>
      <c r="UHS17" s="715"/>
      <c r="UHT17" s="715"/>
      <c r="UHU17" s="715"/>
      <c r="UHV17" s="715"/>
      <c r="UHW17" s="715"/>
      <c r="UHX17" s="715"/>
      <c r="UHY17" s="715"/>
      <c r="UHZ17" s="715"/>
      <c r="UIA17" s="715"/>
      <c r="UIB17" s="715"/>
      <c r="UIC17" s="715"/>
      <c r="UID17" s="715"/>
      <c r="UIE17" s="715"/>
      <c r="UIF17" s="715"/>
      <c r="UIG17" s="715"/>
      <c r="UIH17" s="715"/>
      <c r="UII17" s="715"/>
      <c r="UIJ17" s="715"/>
      <c r="UIK17" s="715"/>
      <c r="UIL17" s="715"/>
      <c r="UIM17" s="715"/>
      <c r="UIN17" s="715"/>
      <c r="UIO17" s="715"/>
      <c r="UIP17" s="715"/>
      <c r="UIQ17" s="715"/>
      <c r="UIR17" s="715"/>
      <c r="UIS17" s="715"/>
      <c r="UIT17" s="715"/>
      <c r="UIU17" s="715"/>
      <c r="UIV17" s="715"/>
      <c r="UIW17" s="715"/>
      <c r="UIX17" s="715"/>
      <c r="UIY17" s="715"/>
      <c r="UIZ17" s="715"/>
      <c r="UJA17" s="715"/>
      <c r="UJB17" s="715"/>
      <c r="UJC17" s="715"/>
      <c r="UJD17" s="715"/>
      <c r="UJE17" s="715"/>
      <c r="UJF17" s="715"/>
      <c r="UJG17" s="715"/>
      <c r="UJH17" s="715"/>
      <c r="UJI17" s="715"/>
      <c r="UJJ17" s="715"/>
      <c r="UJK17" s="715"/>
      <c r="UJL17" s="715"/>
      <c r="UJM17" s="715"/>
      <c r="UJN17" s="715"/>
      <c r="UJO17" s="715"/>
      <c r="UJP17" s="715"/>
      <c r="UJQ17" s="715"/>
      <c r="UJR17" s="715"/>
      <c r="UJS17" s="715"/>
      <c r="UJT17" s="715"/>
      <c r="UJU17" s="715"/>
      <c r="UJV17" s="715"/>
      <c r="UJW17" s="715"/>
      <c r="UJX17" s="715"/>
      <c r="UJY17" s="715"/>
      <c r="UJZ17" s="715"/>
      <c r="UKA17" s="715"/>
      <c r="UKB17" s="715"/>
      <c r="UKC17" s="715"/>
      <c r="UKD17" s="715"/>
      <c r="UKE17" s="715"/>
      <c r="UKF17" s="715"/>
      <c r="UKG17" s="715"/>
      <c r="UKH17" s="715"/>
      <c r="UKI17" s="715"/>
      <c r="UKJ17" s="715"/>
      <c r="UKK17" s="715"/>
      <c r="UKL17" s="715"/>
      <c r="UKM17" s="715"/>
      <c r="UKN17" s="715"/>
      <c r="UKO17" s="715"/>
      <c r="UKP17" s="715"/>
      <c r="UKQ17" s="715"/>
      <c r="UKR17" s="715"/>
      <c r="UKS17" s="715"/>
      <c r="UKT17" s="715"/>
      <c r="UKU17" s="715"/>
      <c r="UKV17" s="715"/>
      <c r="UKW17" s="715"/>
      <c r="UKX17" s="715"/>
      <c r="UKY17" s="715"/>
      <c r="UKZ17" s="715"/>
      <c r="ULA17" s="715"/>
      <c r="ULB17" s="715"/>
      <c r="ULC17" s="715"/>
      <c r="ULD17" s="715"/>
      <c r="ULE17" s="715"/>
      <c r="ULF17" s="715"/>
      <c r="ULG17" s="715"/>
      <c r="ULH17" s="715"/>
      <c r="ULI17" s="715"/>
      <c r="ULJ17" s="715"/>
      <c r="ULK17" s="715"/>
      <c r="ULL17" s="715"/>
      <c r="ULM17" s="715"/>
      <c r="ULN17" s="715"/>
      <c r="ULO17" s="715"/>
      <c r="ULP17" s="715"/>
      <c r="ULQ17" s="715"/>
      <c r="ULR17" s="715"/>
      <c r="ULS17" s="715"/>
      <c r="ULT17" s="715"/>
      <c r="ULU17" s="715"/>
      <c r="ULV17" s="715"/>
      <c r="ULW17" s="715"/>
      <c r="ULX17" s="715"/>
      <c r="ULY17" s="715"/>
      <c r="ULZ17" s="715"/>
      <c r="UMA17" s="715"/>
      <c r="UMB17" s="715"/>
      <c r="UMC17" s="715"/>
      <c r="UMD17" s="715"/>
      <c r="UME17" s="715"/>
      <c r="UMF17" s="715"/>
      <c r="UMG17" s="715"/>
      <c r="UMH17" s="715"/>
      <c r="UMI17" s="715"/>
      <c r="UMJ17" s="715"/>
      <c r="UMK17" s="715"/>
      <c r="UML17" s="715"/>
      <c r="UMM17" s="715"/>
      <c r="UMN17" s="715"/>
      <c r="UMO17" s="715"/>
      <c r="UMP17" s="715"/>
      <c r="UMQ17" s="715"/>
      <c r="UMR17" s="715"/>
      <c r="UMS17" s="715"/>
      <c r="UMT17" s="715"/>
      <c r="UMU17" s="715"/>
      <c r="UMV17" s="715"/>
      <c r="UMW17" s="715"/>
      <c r="UMX17" s="715"/>
      <c r="UMY17" s="715"/>
      <c r="UMZ17" s="715"/>
      <c r="UNA17" s="715"/>
      <c r="UNB17" s="715"/>
      <c r="UNC17" s="715"/>
      <c r="UND17" s="715"/>
      <c r="UNE17" s="715"/>
      <c r="UNF17" s="715"/>
      <c r="UNG17" s="715"/>
      <c r="UNH17" s="715"/>
      <c r="UNI17" s="715"/>
      <c r="UNJ17" s="715"/>
      <c r="UNK17" s="715"/>
      <c r="UNL17" s="715"/>
      <c r="UNM17" s="715"/>
      <c r="UNN17" s="715"/>
      <c r="UNO17" s="715"/>
      <c r="UNP17" s="715"/>
      <c r="UNQ17" s="715"/>
      <c r="UNR17" s="715"/>
      <c r="UNS17" s="715"/>
      <c r="UNT17" s="715"/>
      <c r="UNU17" s="715"/>
      <c r="UNV17" s="715"/>
      <c r="UNW17" s="715"/>
      <c r="UNX17" s="715"/>
      <c r="UNY17" s="715"/>
      <c r="UNZ17" s="715"/>
      <c r="UOA17" s="715"/>
      <c r="UOB17" s="715"/>
      <c r="UOC17" s="715"/>
      <c r="UOD17" s="715"/>
      <c r="UOE17" s="715"/>
      <c r="UOF17" s="715"/>
      <c r="UOG17" s="715"/>
      <c r="UOH17" s="715"/>
      <c r="UOI17" s="715"/>
      <c r="UOJ17" s="715"/>
      <c r="UOK17" s="715"/>
      <c r="UOL17" s="715"/>
      <c r="UOM17" s="715"/>
      <c r="UON17" s="715"/>
      <c r="UOO17" s="715"/>
      <c r="UOP17" s="715"/>
      <c r="UOQ17" s="715"/>
      <c r="UOR17" s="715"/>
      <c r="UOS17" s="715"/>
      <c r="UOT17" s="715"/>
      <c r="UOU17" s="715"/>
      <c r="UOV17" s="715"/>
      <c r="UOW17" s="715"/>
      <c r="UOX17" s="715"/>
      <c r="UOY17" s="715"/>
      <c r="UOZ17" s="715"/>
      <c r="UPA17" s="715"/>
      <c r="UPB17" s="715"/>
      <c r="UPC17" s="715"/>
      <c r="UPD17" s="715"/>
      <c r="UPE17" s="715"/>
      <c r="UPF17" s="715"/>
      <c r="UPG17" s="715"/>
      <c r="UPH17" s="715"/>
      <c r="UPI17" s="715"/>
      <c r="UPJ17" s="715"/>
      <c r="UPK17" s="715"/>
      <c r="UPL17" s="715"/>
      <c r="UPM17" s="715"/>
      <c r="UPN17" s="715"/>
      <c r="UPO17" s="715"/>
      <c r="UPP17" s="715"/>
      <c r="UPQ17" s="715"/>
      <c r="UPR17" s="715"/>
      <c r="UPS17" s="715"/>
      <c r="UPT17" s="715"/>
      <c r="UPU17" s="715"/>
      <c r="UPV17" s="715"/>
      <c r="UPW17" s="715"/>
      <c r="UPX17" s="715"/>
      <c r="UPY17" s="715"/>
      <c r="UPZ17" s="715"/>
      <c r="UQA17" s="715"/>
      <c r="UQB17" s="715"/>
      <c r="UQC17" s="715"/>
      <c r="UQD17" s="715"/>
      <c r="UQE17" s="715"/>
      <c r="UQF17" s="715"/>
      <c r="UQG17" s="715"/>
      <c r="UQH17" s="715"/>
      <c r="UQI17" s="715"/>
      <c r="UQJ17" s="715"/>
      <c r="UQK17" s="715"/>
      <c r="UQL17" s="715"/>
      <c r="UQM17" s="715"/>
      <c r="UQN17" s="715"/>
      <c r="UQO17" s="715"/>
      <c r="UQP17" s="715"/>
      <c r="UQQ17" s="715"/>
      <c r="UQR17" s="715"/>
      <c r="UQS17" s="715"/>
      <c r="UQT17" s="715"/>
      <c r="UQU17" s="715"/>
      <c r="UQV17" s="715"/>
      <c r="UQW17" s="715"/>
      <c r="UQX17" s="715"/>
      <c r="UQY17" s="715"/>
      <c r="UQZ17" s="715"/>
      <c r="URA17" s="715"/>
      <c r="URB17" s="715"/>
      <c r="URC17" s="715"/>
      <c r="URD17" s="715"/>
      <c r="URE17" s="715"/>
      <c r="URF17" s="715"/>
      <c r="URG17" s="715"/>
      <c r="URH17" s="715"/>
      <c r="URI17" s="715"/>
      <c r="URJ17" s="715"/>
      <c r="URK17" s="715"/>
      <c r="URL17" s="715"/>
      <c r="URM17" s="715"/>
      <c r="URN17" s="715"/>
      <c r="URO17" s="715"/>
      <c r="URP17" s="715"/>
      <c r="URQ17" s="715"/>
      <c r="URR17" s="715"/>
      <c r="URS17" s="715"/>
      <c r="URT17" s="715"/>
      <c r="URU17" s="715"/>
      <c r="URV17" s="715"/>
      <c r="URW17" s="715"/>
      <c r="URX17" s="715"/>
      <c r="URY17" s="715"/>
      <c r="URZ17" s="715"/>
      <c r="USA17" s="715"/>
      <c r="USB17" s="715"/>
      <c r="USC17" s="715"/>
      <c r="USD17" s="715"/>
      <c r="USE17" s="715"/>
      <c r="USF17" s="715"/>
      <c r="USG17" s="715"/>
      <c r="USH17" s="715"/>
      <c r="USI17" s="715"/>
      <c r="USJ17" s="715"/>
      <c r="USK17" s="715"/>
      <c r="USL17" s="715"/>
      <c r="USM17" s="715"/>
      <c r="USN17" s="715"/>
      <c r="USO17" s="715"/>
      <c r="USP17" s="715"/>
      <c r="USQ17" s="715"/>
      <c r="USR17" s="715"/>
      <c r="USS17" s="715"/>
      <c r="UST17" s="715"/>
      <c r="USU17" s="715"/>
      <c r="USV17" s="715"/>
      <c r="USW17" s="715"/>
      <c r="USX17" s="715"/>
      <c r="USY17" s="715"/>
      <c r="USZ17" s="715"/>
      <c r="UTA17" s="715"/>
      <c r="UTB17" s="715"/>
      <c r="UTC17" s="715"/>
      <c r="UTD17" s="715"/>
      <c r="UTE17" s="715"/>
      <c r="UTF17" s="715"/>
      <c r="UTG17" s="715"/>
      <c r="UTH17" s="715"/>
      <c r="UTI17" s="715"/>
      <c r="UTJ17" s="715"/>
      <c r="UTK17" s="715"/>
      <c r="UTL17" s="715"/>
      <c r="UTM17" s="715"/>
      <c r="UTN17" s="715"/>
      <c r="UTO17" s="715"/>
      <c r="UTP17" s="715"/>
      <c r="UTQ17" s="715"/>
      <c r="UTR17" s="715"/>
      <c r="UTS17" s="715"/>
      <c r="UTT17" s="715"/>
      <c r="UTU17" s="715"/>
      <c r="UTV17" s="715"/>
      <c r="UTW17" s="715"/>
      <c r="UTX17" s="715"/>
      <c r="UTY17" s="715"/>
      <c r="UTZ17" s="715"/>
      <c r="UUA17" s="715"/>
      <c r="UUB17" s="715"/>
      <c r="UUC17" s="715"/>
      <c r="UUD17" s="715"/>
      <c r="UUE17" s="715"/>
      <c r="UUF17" s="715"/>
      <c r="UUG17" s="715"/>
      <c r="UUH17" s="715"/>
      <c r="UUI17" s="715"/>
      <c r="UUJ17" s="715"/>
      <c r="UUK17" s="715"/>
      <c r="UUL17" s="715"/>
      <c r="UUM17" s="715"/>
      <c r="UUN17" s="715"/>
      <c r="UUO17" s="715"/>
      <c r="UUP17" s="715"/>
      <c r="UUQ17" s="715"/>
      <c r="UUR17" s="715"/>
      <c r="UUS17" s="715"/>
      <c r="UUT17" s="715"/>
      <c r="UUU17" s="715"/>
      <c r="UUV17" s="715"/>
      <c r="UUW17" s="715"/>
      <c r="UUX17" s="715"/>
      <c r="UUY17" s="715"/>
      <c r="UUZ17" s="715"/>
      <c r="UVA17" s="715"/>
      <c r="UVB17" s="715"/>
      <c r="UVC17" s="715"/>
      <c r="UVD17" s="715"/>
      <c r="UVE17" s="715"/>
      <c r="UVF17" s="715"/>
      <c r="UVG17" s="715"/>
      <c r="UVH17" s="715"/>
      <c r="UVI17" s="715"/>
      <c r="UVJ17" s="715"/>
      <c r="UVK17" s="715"/>
      <c r="UVL17" s="715"/>
      <c r="UVM17" s="715"/>
      <c r="UVN17" s="715"/>
      <c r="UVO17" s="715"/>
      <c r="UVP17" s="715"/>
      <c r="UVQ17" s="715"/>
      <c r="UVR17" s="715"/>
      <c r="UVS17" s="715"/>
      <c r="UVT17" s="715"/>
      <c r="UVU17" s="715"/>
      <c r="UVV17" s="715"/>
      <c r="UVW17" s="715"/>
      <c r="UVX17" s="715"/>
      <c r="UVY17" s="715"/>
      <c r="UVZ17" s="715"/>
      <c r="UWA17" s="715"/>
      <c r="UWB17" s="715"/>
      <c r="UWC17" s="715"/>
      <c r="UWD17" s="715"/>
      <c r="UWE17" s="715"/>
      <c r="UWF17" s="715"/>
      <c r="UWG17" s="715"/>
      <c r="UWH17" s="715"/>
      <c r="UWI17" s="715"/>
      <c r="UWJ17" s="715"/>
      <c r="UWK17" s="715"/>
      <c r="UWL17" s="715"/>
      <c r="UWM17" s="715"/>
      <c r="UWN17" s="715"/>
      <c r="UWO17" s="715"/>
      <c r="UWP17" s="715"/>
      <c r="UWQ17" s="715"/>
      <c r="UWR17" s="715"/>
      <c r="UWS17" s="715"/>
      <c r="UWT17" s="715"/>
      <c r="UWU17" s="715"/>
      <c r="UWV17" s="715"/>
      <c r="UWW17" s="715"/>
      <c r="UWX17" s="715"/>
      <c r="UWY17" s="715"/>
      <c r="UWZ17" s="715"/>
      <c r="UXA17" s="715"/>
      <c r="UXB17" s="715"/>
      <c r="UXC17" s="715"/>
      <c r="UXD17" s="715"/>
      <c r="UXE17" s="715"/>
      <c r="UXF17" s="715"/>
      <c r="UXG17" s="715"/>
      <c r="UXH17" s="715"/>
      <c r="UXI17" s="715"/>
      <c r="UXJ17" s="715"/>
      <c r="UXK17" s="715"/>
      <c r="UXL17" s="715"/>
      <c r="UXM17" s="715"/>
      <c r="UXN17" s="715"/>
      <c r="UXO17" s="715"/>
      <c r="UXP17" s="715"/>
      <c r="UXQ17" s="715"/>
      <c r="UXR17" s="715"/>
      <c r="UXS17" s="715"/>
      <c r="UXT17" s="715"/>
      <c r="UXU17" s="715"/>
      <c r="UXV17" s="715"/>
      <c r="UXW17" s="715"/>
      <c r="UXX17" s="715"/>
      <c r="UXY17" s="715"/>
      <c r="UXZ17" s="715"/>
      <c r="UYA17" s="715"/>
      <c r="UYB17" s="715"/>
      <c r="UYC17" s="715"/>
      <c r="UYD17" s="715"/>
      <c r="UYE17" s="715"/>
      <c r="UYF17" s="715"/>
      <c r="UYG17" s="715"/>
      <c r="UYH17" s="715"/>
      <c r="UYI17" s="715"/>
      <c r="UYJ17" s="715"/>
      <c r="UYK17" s="715"/>
      <c r="UYL17" s="715"/>
      <c r="UYM17" s="715"/>
      <c r="UYN17" s="715"/>
      <c r="UYO17" s="715"/>
      <c r="UYP17" s="715"/>
      <c r="UYQ17" s="715"/>
      <c r="UYR17" s="715"/>
      <c r="UYS17" s="715"/>
      <c r="UYT17" s="715"/>
      <c r="UYU17" s="715"/>
      <c r="UYV17" s="715"/>
      <c r="UYW17" s="715"/>
      <c r="UYX17" s="715"/>
      <c r="UYY17" s="715"/>
      <c r="UYZ17" s="715"/>
      <c r="UZA17" s="715"/>
      <c r="UZB17" s="715"/>
      <c r="UZC17" s="715"/>
      <c r="UZD17" s="715"/>
      <c r="UZE17" s="715"/>
      <c r="UZF17" s="715"/>
      <c r="UZG17" s="715"/>
      <c r="UZH17" s="715"/>
      <c r="UZI17" s="715"/>
      <c r="UZJ17" s="715"/>
      <c r="UZK17" s="715"/>
      <c r="UZL17" s="715"/>
      <c r="UZM17" s="715"/>
      <c r="UZN17" s="715"/>
      <c r="UZO17" s="715"/>
      <c r="UZP17" s="715"/>
      <c r="UZQ17" s="715"/>
      <c r="UZR17" s="715"/>
      <c r="UZS17" s="715"/>
      <c r="UZT17" s="715"/>
      <c r="UZU17" s="715"/>
      <c r="UZV17" s="715"/>
      <c r="UZW17" s="715"/>
      <c r="UZX17" s="715"/>
      <c r="UZY17" s="715"/>
      <c r="UZZ17" s="715"/>
      <c r="VAA17" s="715"/>
      <c r="VAB17" s="715"/>
      <c r="VAC17" s="715"/>
      <c r="VAD17" s="715"/>
      <c r="VAE17" s="715"/>
      <c r="VAF17" s="715"/>
      <c r="VAG17" s="715"/>
      <c r="VAH17" s="715"/>
      <c r="VAI17" s="715"/>
      <c r="VAJ17" s="715"/>
      <c r="VAK17" s="715"/>
      <c r="VAL17" s="715"/>
      <c r="VAM17" s="715"/>
      <c r="VAN17" s="715"/>
      <c r="VAO17" s="715"/>
      <c r="VAP17" s="715"/>
      <c r="VAQ17" s="715"/>
      <c r="VAR17" s="715"/>
      <c r="VAS17" s="715"/>
      <c r="VAT17" s="715"/>
      <c r="VAU17" s="715"/>
      <c r="VAV17" s="715"/>
      <c r="VAW17" s="715"/>
      <c r="VAX17" s="715"/>
      <c r="VAY17" s="715"/>
      <c r="VAZ17" s="715"/>
      <c r="VBA17" s="715"/>
      <c r="VBB17" s="715"/>
      <c r="VBC17" s="715"/>
      <c r="VBD17" s="715"/>
      <c r="VBE17" s="715"/>
      <c r="VBF17" s="715"/>
      <c r="VBG17" s="715"/>
      <c r="VBH17" s="715"/>
      <c r="VBI17" s="715"/>
      <c r="VBJ17" s="715"/>
      <c r="VBK17" s="715"/>
      <c r="VBL17" s="715"/>
      <c r="VBM17" s="715"/>
      <c r="VBN17" s="715"/>
      <c r="VBO17" s="715"/>
      <c r="VBP17" s="715"/>
      <c r="VBQ17" s="715"/>
      <c r="VBR17" s="715"/>
      <c r="VBS17" s="715"/>
      <c r="VBT17" s="715"/>
      <c r="VBU17" s="715"/>
      <c r="VBV17" s="715"/>
      <c r="VBW17" s="715"/>
      <c r="VBX17" s="715"/>
      <c r="VBY17" s="715"/>
      <c r="VBZ17" s="715"/>
      <c r="VCA17" s="715"/>
      <c r="VCB17" s="715"/>
      <c r="VCC17" s="715"/>
      <c r="VCD17" s="715"/>
      <c r="VCE17" s="715"/>
      <c r="VCF17" s="715"/>
      <c r="VCG17" s="715"/>
      <c r="VCH17" s="715"/>
      <c r="VCI17" s="715"/>
      <c r="VCJ17" s="715"/>
      <c r="VCK17" s="715"/>
      <c r="VCL17" s="715"/>
      <c r="VCM17" s="715"/>
      <c r="VCN17" s="715"/>
      <c r="VCO17" s="715"/>
      <c r="VCP17" s="715"/>
      <c r="VCQ17" s="715"/>
      <c r="VCR17" s="715"/>
      <c r="VCS17" s="715"/>
      <c r="VCT17" s="715"/>
      <c r="VCU17" s="715"/>
      <c r="VCV17" s="715"/>
      <c r="VCW17" s="715"/>
      <c r="VCX17" s="715"/>
      <c r="VCY17" s="715"/>
      <c r="VCZ17" s="715"/>
      <c r="VDA17" s="715"/>
      <c r="VDB17" s="715"/>
      <c r="VDC17" s="715"/>
      <c r="VDD17" s="715"/>
      <c r="VDE17" s="715"/>
      <c r="VDF17" s="715"/>
      <c r="VDG17" s="715"/>
      <c r="VDH17" s="715"/>
      <c r="VDI17" s="715"/>
      <c r="VDJ17" s="715"/>
      <c r="VDK17" s="715"/>
      <c r="VDL17" s="715"/>
      <c r="VDM17" s="715"/>
      <c r="VDN17" s="715"/>
      <c r="VDO17" s="715"/>
      <c r="VDP17" s="715"/>
      <c r="VDQ17" s="715"/>
      <c r="VDR17" s="715"/>
      <c r="VDS17" s="715"/>
      <c r="VDT17" s="715"/>
      <c r="VDU17" s="715"/>
      <c r="VDV17" s="715"/>
      <c r="VDW17" s="715"/>
      <c r="VDX17" s="715"/>
      <c r="VDY17" s="715"/>
      <c r="VDZ17" s="715"/>
      <c r="VEA17" s="715"/>
      <c r="VEB17" s="715"/>
      <c r="VEC17" s="715"/>
      <c r="VED17" s="715"/>
      <c r="VEE17" s="715"/>
      <c r="VEF17" s="715"/>
      <c r="VEG17" s="715"/>
      <c r="VEH17" s="715"/>
      <c r="VEI17" s="715"/>
      <c r="VEJ17" s="715"/>
      <c r="VEK17" s="715"/>
      <c r="VEL17" s="715"/>
      <c r="VEM17" s="715"/>
      <c r="VEN17" s="715"/>
      <c r="VEO17" s="715"/>
      <c r="VEP17" s="715"/>
      <c r="VEQ17" s="715"/>
      <c r="VER17" s="715"/>
      <c r="VES17" s="715"/>
      <c r="VET17" s="715"/>
      <c r="VEU17" s="715"/>
      <c r="VEV17" s="715"/>
      <c r="VEW17" s="715"/>
      <c r="VEX17" s="715"/>
      <c r="VEY17" s="715"/>
      <c r="VEZ17" s="715"/>
      <c r="VFA17" s="715"/>
      <c r="VFB17" s="715"/>
      <c r="VFC17" s="715"/>
      <c r="VFD17" s="715"/>
      <c r="VFE17" s="715"/>
      <c r="VFF17" s="715"/>
      <c r="VFG17" s="715"/>
      <c r="VFH17" s="715"/>
      <c r="VFI17" s="715"/>
      <c r="VFJ17" s="715"/>
      <c r="VFK17" s="715"/>
      <c r="VFL17" s="715"/>
      <c r="VFM17" s="715"/>
      <c r="VFN17" s="715"/>
      <c r="VFO17" s="715"/>
      <c r="VFP17" s="715"/>
      <c r="VFQ17" s="715"/>
      <c r="VFR17" s="715"/>
      <c r="VFS17" s="715"/>
      <c r="VFT17" s="715"/>
      <c r="VFU17" s="715"/>
      <c r="VFV17" s="715"/>
      <c r="VFW17" s="715"/>
      <c r="VFX17" s="715"/>
      <c r="VFY17" s="715"/>
      <c r="VFZ17" s="715"/>
      <c r="VGA17" s="715"/>
      <c r="VGB17" s="715"/>
      <c r="VGC17" s="715"/>
      <c r="VGD17" s="715"/>
      <c r="VGE17" s="715"/>
      <c r="VGF17" s="715"/>
      <c r="VGG17" s="715"/>
      <c r="VGH17" s="715"/>
      <c r="VGI17" s="715"/>
      <c r="VGJ17" s="715"/>
      <c r="VGK17" s="715"/>
      <c r="VGL17" s="715"/>
      <c r="VGM17" s="715"/>
      <c r="VGN17" s="715"/>
      <c r="VGO17" s="715"/>
      <c r="VGP17" s="715"/>
      <c r="VGQ17" s="715"/>
      <c r="VGR17" s="715"/>
      <c r="VGS17" s="715"/>
      <c r="VGT17" s="715"/>
      <c r="VGU17" s="715"/>
      <c r="VGV17" s="715"/>
      <c r="VGW17" s="715"/>
      <c r="VGX17" s="715"/>
      <c r="VGY17" s="715"/>
      <c r="VGZ17" s="715"/>
      <c r="VHA17" s="715"/>
      <c r="VHB17" s="715"/>
      <c r="VHC17" s="715"/>
      <c r="VHD17" s="715"/>
      <c r="VHE17" s="715"/>
      <c r="VHF17" s="715"/>
      <c r="VHG17" s="715"/>
      <c r="VHH17" s="715"/>
      <c r="VHI17" s="715"/>
      <c r="VHJ17" s="715"/>
      <c r="VHK17" s="715"/>
      <c r="VHL17" s="715"/>
      <c r="VHM17" s="715"/>
      <c r="VHN17" s="715"/>
      <c r="VHO17" s="715"/>
      <c r="VHP17" s="715"/>
      <c r="VHQ17" s="715"/>
      <c r="VHR17" s="715"/>
      <c r="VHS17" s="715"/>
      <c r="VHT17" s="715"/>
      <c r="VHU17" s="715"/>
      <c r="VHV17" s="715"/>
      <c r="VHW17" s="715"/>
      <c r="VHX17" s="715"/>
      <c r="VHY17" s="715"/>
      <c r="VHZ17" s="715"/>
      <c r="VIA17" s="715"/>
      <c r="VIB17" s="715"/>
      <c r="VIC17" s="715"/>
      <c r="VID17" s="715"/>
      <c r="VIE17" s="715"/>
      <c r="VIF17" s="715"/>
      <c r="VIG17" s="715"/>
      <c r="VIH17" s="715"/>
      <c r="VII17" s="715"/>
      <c r="VIJ17" s="715"/>
      <c r="VIK17" s="715"/>
      <c r="VIL17" s="715"/>
      <c r="VIM17" s="715"/>
      <c r="VIN17" s="715"/>
      <c r="VIO17" s="715"/>
      <c r="VIP17" s="715"/>
      <c r="VIQ17" s="715"/>
      <c r="VIR17" s="715"/>
      <c r="VIS17" s="715"/>
      <c r="VIT17" s="715"/>
      <c r="VIU17" s="715"/>
      <c r="VIV17" s="715"/>
      <c r="VIW17" s="715"/>
      <c r="VIX17" s="715"/>
      <c r="VIY17" s="715"/>
      <c r="VIZ17" s="715"/>
      <c r="VJA17" s="715"/>
      <c r="VJB17" s="715"/>
      <c r="VJC17" s="715"/>
      <c r="VJD17" s="715"/>
      <c r="VJE17" s="715"/>
      <c r="VJF17" s="715"/>
      <c r="VJG17" s="715"/>
      <c r="VJH17" s="715"/>
      <c r="VJI17" s="715"/>
      <c r="VJJ17" s="715"/>
      <c r="VJK17" s="715"/>
      <c r="VJL17" s="715"/>
      <c r="VJM17" s="715"/>
      <c r="VJN17" s="715"/>
      <c r="VJO17" s="715"/>
      <c r="VJP17" s="715"/>
      <c r="VJQ17" s="715"/>
      <c r="VJR17" s="715"/>
      <c r="VJS17" s="715"/>
      <c r="VJT17" s="715"/>
      <c r="VJU17" s="715"/>
      <c r="VJV17" s="715"/>
      <c r="VJW17" s="715"/>
      <c r="VJX17" s="715"/>
      <c r="VJY17" s="715"/>
      <c r="VJZ17" s="715"/>
      <c r="VKA17" s="715"/>
      <c r="VKB17" s="715"/>
      <c r="VKC17" s="715"/>
      <c r="VKD17" s="715"/>
      <c r="VKE17" s="715"/>
      <c r="VKF17" s="715"/>
      <c r="VKG17" s="715"/>
      <c r="VKH17" s="715"/>
      <c r="VKI17" s="715"/>
      <c r="VKJ17" s="715"/>
      <c r="VKK17" s="715"/>
      <c r="VKL17" s="715"/>
      <c r="VKM17" s="715"/>
      <c r="VKN17" s="715"/>
      <c r="VKO17" s="715"/>
      <c r="VKP17" s="715"/>
      <c r="VKQ17" s="715"/>
      <c r="VKR17" s="715"/>
      <c r="VKS17" s="715"/>
      <c r="VKT17" s="715"/>
      <c r="VKU17" s="715"/>
      <c r="VKV17" s="715"/>
      <c r="VKW17" s="715"/>
      <c r="VKX17" s="715"/>
      <c r="VKY17" s="715"/>
      <c r="VKZ17" s="715"/>
      <c r="VLA17" s="715"/>
      <c r="VLB17" s="715"/>
      <c r="VLC17" s="715"/>
      <c r="VLD17" s="715"/>
      <c r="VLE17" s="715"/>
      <c r="VLF17" s="715"/>
      <c r="VLG17" s="715"/>
      <c r="VLH17" s="715"/>
      <c r="VLI17" s="715"/>
      <c r="VLJ17" s="715"/>
      <c r="VLK17" s="715"/>
      <c r="VLL17" s="715"/>
      <c r="VLM17" s="715"/>
      <c r="VLN17" s="715"/>
      <c r="VLO17" s="715"/>
      <c r="VLP17" s="715"/>
      <c r="VLQ17" s="715"/>
      <c r="VLR17" s="715"/>
      <c r="VLS17" s="715"/>
      <c r="VLT17" s="715"/>
      <c r="VLU17" s="715"/>
      <c r="VLV17" s="715"/>
      <c r="VLW17" s="715"/>
      <c r="VLX17" s="715"/>
      <c r="VLY17" s="715"/>
      <c r="VLZ17" s="715"/>
      <c r="VMA17" s="715"/>
      <c r="VMB17" s="715"/>
      <c r="VMC17" s="715"/>
      <c r="VMD17" s="715"/>
      <c r="VME17" s="715"/>
      <c r="VMF17" s="715"/>
      <c r="VMG17" s="715"/>
      <c r="VMH17" s="715"/>
      <c r="VMI17" s="715"/>
      <c r="VMJ17" s="715"/>
      <c r="VMK17" s="715"/>
      <c r="VML17" s="715"/>
      <c r="VMM17" s="715"/>
      <c r="VMN17" s="715"/>
      <c r="VMO17" s="715"/>
      <c r="VMP17" s="715"/>
      <c r="VMQ17" s="715"/>
      <c r="VMR17" s="715"/>
      <c r="VMS17" s="715"/>
      <c r="VMT17" s="715"/>
      <c r="VMU17" s="715"/>
      <c r="VMV17" s="715"/>
      <c r="VMW17" s="715"/>
      <c r="VMX17" s="715"/>
      <c r="VMY17" s="715"/>
      <c r="VMZ17" s="715"/>
      <c r="VNA17" s="715"/>
      <c r="VNB17" s="715"/>
      <c r="VNC17" s="715"/>
      <c r="VND17" s="715"/>
      <c r="VNE17" s="715"/>
      <c r="VNF17" s="715"/>
      <c r="VNG17" s="715"/>
      <c r="VNH17" s="715"/>
      <c r="VNI17" s="715"/>
      <c r="VNJ17" s="715"/>
      <c r="VNK17" s="715"/>
      <c r="VNL17" s="715"/>
      <c r="VNM17" s="715"/>
      <c r="VNN17" s="715"/>
      <c r="VNO17" s="715"/>
      <c r="VNP17" s="715"/>
      <c r="VNQ17" s="715"/>
      <c r="VNR17" s="715"/>
      <c r="VNS17" s="715"/>
      <c r="VNT17" s="715"/>
      <c r="VNU17" s="715"/>
      <c r="VNV17" s="715"/>
      <c r="VNW17" s="715"/>
      <c r="VNX17" s="715"/>
      <c r="VNY17" s="715"/>
      <c r="VNZ17" s="715"/>
      <c r="VOA17" s="715"/>
      <c r="VOB17" s="715"/>
      <c r="VOC17" s="715"/>
      <c r="VOD17" s="715"/>
      <c r="VOE17" s="715"/>
      <c r="VOF17" s="715"/>
      <c r="VOG17" s="715"/>
      <c r="VOH17" s="715"/>
      <c r="VOI17" s="715"/>
      <c r="VOJ17" s="715"/>
      <c r="VOK17" s="715"/>
      <c r="VOL17" s="715"/>
      <c r="VOM17" s="715"/>
      <c r="VON17" s="715"/>
      <c r="VOO17" s="715"/>
      <c r="VOP17" s="715"/>
      <c r="VOQ17" s="715"/>
      <c r="VOR17" s="715"/>
      <c r="VOS17" s="715"/>
      <c r="VOT17" s="715"/>
      <c r="VOU17" s="715"/>
      <c r="VOV17" s="715"/>
      <c r="VOW17" s="715"/>
      <c r="VOX17" s="715"/>
      <c r="VOY17" s="715"/>
      <c r="VOZ17" s="715"/>
      <c r="VPA17" s="715"/>
      <c r="VPB17" s="715"/>
      <c r="VPC17" s="715"/>
      <c r="VPD17" s="715"/>
      <c r="VPE17" s="715"/>
      <c r="VPF17" s="715"/>
      <c r="VPG17" s="715"/>
      <c r="VPH17" s="715"/>
      <c r="VPI17" s="715"/>
      <c r="VPJ17" s="715"/>
      <c r="VPK17" s="715"/>
      <c r="VPL17" s="715"/>
      <c r="VPM17" s="715"/>
      <c r="VPN17" s="715"/>
      <c r="VPO17" s="715"/>
      <c r="VPP17" s="715"/>
      <c r="VPQ17" s="715"/>
      <c r="VPR17" s="715"/>
      <c r="VPS17" s="715"/>
      <c r="VPT17" s="715"/>
      <c r="VPU17" s="715"/>
      <c r="VPV17" s="715"/>
      <c r="VPW17" s="715"/>
      <c r="VPX17" s="715"/>
      <c r="VPY17" s="715"/>
      <c r="VPZ17" s="715"/>
      <c r="VQA17" s="715"/>
      <c r="VQB17" s="715"/>
      <c r="VQC17" s="715"/>
      <c r="VQD17" s="715"/>
      <c r="VQE17" s="715"/>
      <c r="VQF17" s="715"/>
      <c r="VQG17" s="715"/>
      <c r="VQH17" s="715"/>
      <c r="VQI17" s="715"/>
      <c r="VQJ17" s="715"/>
      <c r="VQK17" s="715"/>
      <c r="VQL17" s="715"/>
      <c r="VQM17" s="715"/>
      <c r="VQN17" s="715"/>
      <c r="VQO17" s="715"/>
      <c r="VQP17" s="715"/>
      <c r="VQQ17" s="715"/>
      <c r="VQR17" s="715"/>
      <c r="VQS17" s="715"/>
      <c r="VQT17" s="715"/>
      <c r="VQU17" s="715"/>
      <c r="VQV17" s="715"/>
      <c r="VQW17" s="715"/>
      <c r="VQX17" s="715"/>
      <c r="VQY17" s="715"/>
      <c r="VQZ17" s="715"/>
      <c r="VRA17" s="715"/>
      <c r="VRB17" s="715"/>
      <c r="VRC17" s="715"/>
      <c r="VRD17" s="715"/>
      <c r="VRE17" s="715"/>
      <c r="VRF17" s="715"/>
      <c r="VRG17" s="715"/>
      <c r="VRH17" s="715"/>
      <c r="VRI17" s="715"/>
      <c r="VRJ17" s="715"/>
      <c r="VRK17" s="715"/>
      <c r="VRL17" s="715"/>
      <c r="VRM17" s="715"/>
      <c r="VRN17" s="715"/>
      <c r="VRO17" s="715"/>
      <c r="VRP17" s="715"/>
      <c r="VRQ17" s="715"/>
      <c r="VRR17" s="715"/>
      <c r="VRS17" s="715"/>
      <c r="VRT17" s="715"/>
      <c r="VRU17" s="715"/>
      <c r="VRV17" s="715"/>
      <c r="VRW17" s="715"/>
      <c r="VRX17" s="715"/>
      <c r="VRY17" s="715"/>
      <c r="VRZ17" s="715"/>
      <c r="VSA17" s="715"/>
      <c r="VSB17" s="715"/>
      <c r="VSC17" s="715"/>
      <c r="VSD17" s="715"/>
      <c r="VSE17" s="715"/>
      <c r="VSF17" s="715"/>
      <c r="VSG17" s="715"/>
      <c r="VSH17" s="715"/>
      <c r="VSI17" s="715"/>
      <c r="VSJ17" s="715"/>
      <c r="VSK17" s="715"/>
      <c r="VSL17" s="715"/>
      <c r="VSM17" s="715"/>
      <c r="VSN17" s="715"/>
      <c r="VSO17" s="715"/>
      <c r="VSP17" s="715"/>
      <c r="VSQ17" s="715"/>
      <c r="VSR17" s="715"/>
      <c r="VSS17" s="715"/>
      <c r="VST17" s="715"/>
      <c r="VSU17" s="715"/>
      <c r="VSV17" s="715"/>
      <c r="VSW17" s="715"/>
      <c r="VSX17" s="715"/>
      <c r="VSY17" s="715"/>
      <c r="VSZ17" s="715"/>
      <c r="VTA17" s="715"/>
      <c r="VTB17" s="715"/>
      <c r="VTC17" s="715"/>
      <c r="VTD17" s="715"/>
      <c r="VTE17" s="715"/>
      <c r="VTF17" s="715"/>
      <c r="VTG17" s="715"/>
      <c r="VTH17" s="715"/>
      <c r="VTI17" s="715"/>
      <c r="VTJ17" s="715"/>
      <c r="VTK17" s="715"/>
      <c r="VTL17" s="715"/>
      <c r="VTM17" s="715"/>
      <c r="VTN17" s="715"/>
      <c r="VTO17" s="715"/>
      <c r="VTP17" s="715"/>
      <c r="VTQ17" s="715"/>
      <c r="VTR17" s="715"/>
      <c r="VTS17" s="715"/>
      <c r="VTT17" s="715"/>
      <c r="VTU17" s="715"/>
      <c r="VTV17" s="715"/>
      <c r="VTW17" s="715"/>
      <c r="VTX17" s="715"/>
      <c r="VTY17" s="715"/>
      <c r="VTZ17" s="715"/>
      <c r="VUA17" s="715"/>
      <c r="VUB17" s="715"/>
      <c r="VUC17" s="715"/>
      <c r="VUD17" s="715"/>
      <c r="VUE17" s="715"/>
      <c r="VUF17" s="715"/>
      <c r="VUG17" s="715"/>
      <c r="VUH17" s="715"/>
      <c r="VUI17" s="715"/>
      <c r="VUJ17" s="715"/>
      <c r="VUK17" s="715"/>
      <c r="VUL17" s="715"/>
      <c r="VUM17" s="715"/>
      <c r="VUN17" s="715"/>
      <c r="VUO17" s="715"/>
      <c r="VUP17" s="715"/>
      <c r="VUQ17" s="715"/>
      <c r="VUR17" s="715"/>
      <c r="VUS17" s="715"/>
      <c r="VUT17" s="715"/>
      <c r="VUU17" s="715"/>
      <c r="VUV17" s="715"/>
      <c r="VUW17" s="715"/>
      <c r="VUX17" s="715"/>
      <c r="VUY17" s="715"/>
      <c r="VUZ17" s="715"/>
      <c r="VVA17" s="715"/>
      <c r="VVB17" s="715"/>
      <c r="VVC17" s="715"/>
      <c r="VVD17" s="715"/>
      <c r="VVE17" s="715"/>
      <c r="VVF17" s="715"/>
      <c r="VVG17" s="715"/>
      <c r="VVH17" s="715"/>
      <c r="VVI17" s="715"/>
      <c r="VVJ17" s="715"/>
      <c r="VVK17" s="715"/>
      <c r="VVL17" s="715"/>
      <c r="VVM17" s="715"/>
      <c r="VVN17" s="715"/>
      <c r="VVO17" s="715"/>
      <c r="VVP17" s="715"/>
      <c r="VVQ17" s="715"/>
      <c r="VVR17" s="715"/>
      <c r="VVS17" s="715"/>
      <c r="VVT17" s="715"/>
      <c r="VVU17" s="715"/>
      <c r="VVV17" s="715"/>
      <c r="VVW17" s="715"/>
      <c r="VVX17" s="715"/>
      <c r="VVY17" s="715"/>
      <c r="VVZ17" s="715"/>
      <c r="VWA17" s="715"/>
      <c r="VWB17" s="715"/>
      <c r="VWC17" s="715"/>
      <c r="VWD17" s="715"/>
      <c r="VWE17" s="715"/>
      <c r="VWF17" s="715"/>
      <c r="VWG17" s="715"/>
      <c r="VWH17" s="715"/>
      <c r="VWI17" s="715"/>
      <c r="VWJ17" s="715"/>
      <c r="VWK17" s="715"/>
      <c r="VWL17" s="715"/>
      <c r="VWM17" s="715"/>
      <c r="VWN17" s="715"/>
      <c r="VWO17" s="715"/>
      <c r="VWP17" s="715"/>
      <c r="VWQ17" s="715"/>
      <c r="VWR17" s="715"/>
      <c r="VWS17" s="715"/>
      <c r="VWT17" s="715"/>
      <c r="VWU17" s="715"/>
      <c r="VWV17" s="715"/>
      <c r="VWW17" s="715"/>
      <c r="VWX17" s="715"/>
      <c r="VWY17" s="715"/>
      <c r="VWZ17" s="715"/>
      <c r="VXA17" s="715"/>
      <c r="VXB17" s="715"/>
      <c r="VXC17" s="715"/>
      <c r="VXD17" s="715"/>
      <c r="VXE17" s="715"/>
      <c r="VXF17" s="715"/>
      <c r="VXG17" s="715"/>
      <c r="VXH17" s="715"/>
      <c r="VXI17" s="715"/>
      <c r="VXJ17" s="715"/>
      <c r="VXK17" s="715"/>
      <c r="VXL17" s="715"/>
      <c r="VXM17" s="715"/>
      <c r="VXN17" s="715"/>
      <c r="VXO17" s="715"/>
      <c r="VXP17" s="715"/>
      <c r="VXQ17" s="715"/>
      <c r="VXR17" s="715"/>
      <c r="VXS17" s="715"/>
      <c r="VXT17" s="715"/>
      <c r="VXU17" s="715"/>
      <c r="VXV17" s="715"/>
      <c r="VXW17" s="715"/>
      <c r="VXX17" s="715"/>
      <c r="VXY17" s="715"/>
      <c r="VXZ17" s="715"/>
      <c r="VYA17" s="715"/>
      <c r="VYB17" s="715"/>
      <c r="VYC17" s="715"/>
      <c r="VYD17" s="715"/>
      <c r="VYE17" s="715"/>
      <c r="VYF17" s="715"/>
      <c r="VYG17" s="715"/>
      <c r="VYH17" s="715"/>
      <c r="VYI17" s="715"/>
      <c r="VYJ17" s="715"/>
      <c r="VYK17" s="715"/>
      <c r="VYL17" s="715"/>
      <c r="VYM17" s="715"/>
      <c r="VYN17" s="715"/>
      <c r="VYO17" s="715"/>
      <c r="VYP17" s="715"/>
      <c r="VYQ17" s="715"/>
      <c r="VYR17" s="715"/>
      <c r="VYS17" s="715"/>
      <c r="VYT17" s="715"/>
      <c r="VYU17" s="715"/>
      <c r="VYV17" s="715"/>
      <c r="VYW17" s="715"/>
      <c r="VYX17" s="715"/>
      <c r="VYY17" s="715"/>
      <c r="VYZ17" s="715"/>
      <c r="VZA17" s="715"/>
      <c r="VZB17" s="715"/>
      <c r="VZC17" s="715"/>
      <c r="VZD17" s="715"/>
      <c r="VZE17" s="715"/>
      <c r="VZF17" s="715"/>
      <c r="VZG17" s="715"/>
      <c r="VZH17" s="715"/>
      <c r="VZI17" s="715"/>
      <c r="VZJ17" s="715"/>
      <c r="VZK17" s="715"/>
      <c r="VZL17" s="715"/>
      <c r="VZM17" s="715"/>
      <c r="VZN17" s="715"/>
      <c r="VZO17" s="715"/>
      <c r="VZP17" s="715"/>
      <c r="VZQ17" s="715"/>
      <c r="VZR17" s="715"/>
      <c r="VZS17" s="715"/>
      <c r="VZT17" s="715"/>
      <c r="VZU17" s="715"/>
      <c r="VZV17" s="715"/>
      <c r="VZW17" s="715"/>
      <c r="VZX17" s="715"/>
      <c r="VZY17" s="715"/>
      <c r="VZZ17" s="715"/>
      <c r="WAA17" s="715"/>
      <c r="WAB17" s="715"/>
      <c r="WAC17" s="715"/>
      <c r="WAD17" s="715"/>
      <c r="WAE17" s="715"/>
      <c r="WAF17" s="715"/>
      <c r="WAG17" s="715"/>
      <c r="WAH17" s="715"/>
      <c r="WAI17" s="715"/>
      <c r="WAJ17" s="715"/>
      <c r="WAK17" s="715"/>
      <c r="WAL17" s="715"/>
      <c r="WAM17" s="715"/>
      <c r="WAN17" s="715"/>
      <c r="WAO17" s="715"/>
      <c r="WAP17" s="715"/>
      <c r="WAQ17" s="715"/>
      <c r="WAR17" s="715"/>
      <c r="WAS17" s="715"/>
      <c r="WAT17" s="715"/>
      <c r="WAU17" s="715"/>
      <c r="WAV17" s="715"/>
      <c r="WAW17" s="715"/>
      <c r="WAX17" s="715"/>
      <c r="WAY17" s="715"/>
      <c r="WAZ17" s="715"/>
      <c r="WBA17" s="715"/>
      <c r="WBB17" s="715"/>
      <c r="WBC17" s="715"/>
      <c r="WBD17" s="715"/>
      <c r="WBE17" s="715"/>
      <c r="WBF17" s="715"/>
      <c r="WBG17" s="715"/>
      <c r="WBH17" s="715"/>
      <c r="WBI17" s="715"/>
      <c r="WBJ17" s="715"/>
      <c r="WBK17" s="715"/>
      <c r="WBL17" s="715"/>
      <c r="WBM17" s="715"/>
      <c r="WBN17" s="715"/>
      <c r="WBO17" s="715"/>
      <c r="WBP17" s="715"/>
      <c r="WBQ17" s="715"/>
      <c r="WBR17" s="715"/>
      <c r="WBS17" s="715"/>
      <c r="WBT17" s="715"/>
      <c r="WBU17" s="715"/>
      <c r="WBV17" s="715"/>
      <c r="WBW17" s="715"/>
      <c r="WBX17" s="715"/>
      <c r="WBY17" s="715"/>
      <c r="WBZ17" s="715"/>
      <c r="WCA17" s="715"/>
      <c r="WCB17" s="715"/>
      <c r="WCC17" s="715"/>
      <c r="WCD17" s="715"/>
      <c r="WCE17" s="715"/>
      <c r="WCF17" s="715"/>
      <c r="WCG17" s="715"/>
      <c r="WCH17" s="715"/>
      <c r="WCI17" s="715"/>
      <c r="WCJ17" s="715"/>
      <c r="WCK17" s="715"/>
      <c r="WCL17" s="715"/>
      <c r="WCM17" s="715"/>
      <c r="WCN17" s="715"/>
      <c r="WCO17" s="715"/>
      <c r="WCP17" s="715"/>
      <c r="WCQ17" s="715"/>
      <c r="WCR17" s="715"/>
      <c r="WCS17" s="715"/>
      <c r="WCT17" s="715"/>
      <c r="WCU17" s="715"/>
      <c r="WCV17" s="715"/>
      <c r="WCW17" s="715"/>
      <c r="WCX17" s="715"/>
      <c r="WCY17" s="715"/>
      <c r="WCZ17" s="715"/>
      <c r="WDA17" s="715"/>
      <c r="WDB17" s="715"/>
      <c r="WDC17" s="715"/>
      <c r="WDD17" s="715"/>
      <c r="WDE17" s="715"/>
      <c r="WDF17" s="715"/>
      <c r="WDG17" s="715"/>
      <c r="WDH17" s="715"/>
      <c r="WDI17" s="715"/>
      <c r="WDJ17" s="715"/>
      <c r="WDK17" s="715"/>
      <c r="WDL17" s="715"/>
      <c r="WDM17" s="715"/>
      <c r="WDN17" s="715"/>
      <c r="WDO17" s="715"/>
      <c r="WDP17" s="715"/>
      <c r="WDQ17" s="715"/>
      <c r="WDR17" s="715"/>
      <c r="WDS17" s="715"/>
      <c r="WDT17" s="715"/>
      <c r="WDU17" s="715"/>
      <c r="WDV17" s="715"/>
      <c r="WDW17" s="715"/>
      <c r="WDX17" s="715"/>
      <c r="WDY17" s="715"/>
      <c r="WDZ17" s="715"/>
      <c r="WEA17" s="715"/>
      <c r="WEB17" s="715"/>
      <c r="WEC17" s="715"/>
      <c r="WED17" s="715"/>
      <c r="WEE17" s="715"/>
      <c r="WEF17" s="715"/>
      <c r="WEG17" s="715"/>
      <c r="WEH17" s="715"/>
      <c r="WEI17" s="715"/>
      <c r="WEJ17" s="715"/>
      <c r="WEK17" s="715"/>
      <c r="WEL17" s="715"/>
      <c r="WEM17" s="715"/>
      <c r="WEN17" s="715"/>
      <c r="WEO17" s="715"/>
      <c r="WEP17" s="715"/>
      <c r="WEQ17" s="715"/>
      <c r="WER17" s="715"/>
      <c r="WES17" s="715"/>
      <c r="WET17" s="715"/>
      <c r="WEU17" s="715"/>
      <c r="WEV17" s="715"/>
      <c r="WEW17" s="715"/>
      <c r="WEX17" s="715"/>
      <c r="WEY17" s="715"/>
      <c r="WEZ17" s="715"/>
      <c r="WFA17" s="715"/>
      <c r="WFB17" s="715"/>
      <c r="WFC17" s="715"/>
      <c r="WFD17" s="715"/>
      <c r="WFE17" s="715"/>
      <c r="WFF17" s="715"/>
      <c r="WFG17" s="715"/>
      <c r="WFH17" s="715"/>
      <c r="WFI17" s="715"/>
      <c r="WFJ17" s="715"/>
      <c r="WFK17" s="715"/>
      <c r="WFL17" s="715"/>
      <c r="WFM17" s="715"/>
      <c r="WFN17" s="715"/>
      <c r="WFO17" s="715"/>
      <c r="WFP17" s="715"/>
      <c r="WFQ17" s="715"/>
      <c r="WFR17" s="715"/>
      <c r="WFS17" s="715"/>
      <c r="WFT17" s="715"/>
      <c r="WFU17" s="715"/>
      <c r="WFV17" s="715"/>
      <c r="WFW17" s="715"/>
      <c r="WFX17" s="715"/>
      <c r="WFY17" s="715"/>
      <c r="WFZ17" s="715"/>
      <c r="WGA17" s="715"/>
      <c r="WGB17" s="715"/>
      <c r="WGC17" s="715"/>
      <c r="WGD17" s="715"/>
      <c r="WGE17" s="715"/>
      <c r="WGF17" s="715"/>
      <c r="WGG17" s="715"/>
      <c r="WGH17" s="715"/>
      <c r="WGI17" s="715"/>
      <c r="WGJ17" s="715"/>
      <c r="WGK17" s="715"/>
      <c r="WGL17" s="715"/>
      <c r="WGM17" s="715"/>
      <c r="WGN17" s="715"/>
      <c r="WGO17" s="715"/>
      <c r="WGP17" s="715"/>
      <c r="WGQ17" s="715"/>
      <c r="WGR17" s="715"/>
      <c r="WGS17" s="715"/>
      <c r="WGT17" s="715"/>
      <c r="WGU17" s="715"/>
      <c r="WGV17" s="715"/>
      <c r="WGW17" s="715"/>
      <c r="WGX17" s="715"/>
      <c r="WGY17" s="715"/>
      <c r="WGZ17" s="715"/>
      <c r="WHA17" s="715"/>
      <c r="WHB17" s="715"/>
      <c r="WHC17" s="715"/>
      <c r="WHD17" s="715"/>
      <c r="WHE17" s="715"/>
      <c r="WHF17" s="715"/>
      <c r="WHG17" s="715"/>
      <c r="WHH17" s="715"/>
      <c r="WHI17" s="715"/>
      <c r="WHJ17" s="715"/>
      <c r="WHK17" s="715"/>
      <c r="WHL17" s="715"/>
      <c r="WHM17" s="715"/>
      <c r="WHN17" s="715"/>
      <c r="WHO17" s="715"/>
      <c r="WHP17" s="715"/>
      <c r="WHQ17" s="715"/>
      <c r="WHR17" s="715"/>
      <c r="WHS17" s="715"/>
      <c r="WHT17" s="715"/>
      <c r="WHU17" s="715"/>
      <c r="WHV17" s="715"/>
      <c r="WHW17" s="715"/>
      <c r="WHX17" s="715"/>
      <c r="WHY17" s="715"/>
      <c r="WHZ17" s="715"/>
      <c r="WIA17" s="715"/>
      <c r="WIB17" s="715"/>
      <c r="WIC17" s="715"/>
      <c r="WID17" s="715"/>
      <c r="WIE17" s="715"/>
      <c r="WIF17" s="715"/>
      <c r="WIG17" s="715"/>
      <c r="WIH17" s="715"/>
      <c r="WII17" s="715"/>
      <c r="WIJ17" s="715"/>
      <c r="WIK17" s="715"/>
      <c r="WIL17" s="715"/>
      <c r="WIM17" s="715"/>
      <c r="WIN17" s="715"/>
      <c r="WIO17" s="715"/>
      <c r="WIP17" s="715"/>
      <c r="WIQ17" s="715"/>
      <c r="WIR17" s="715"/>
      <c r="WIS17" s="715"/>
      <c r="WIT17" s="715"/>
      <c r="WIU17" s="715"/>
      <c r="WIV17" s="715"/>
      <c r="WIW17" s="715"/>
      <c r="WIX17" s="715"/>
      <c r="WIY17" s="715"/>
      <c r="WIZ17" s="715"/>
      <c r="WJA17" s="715"/>
      <c r="WJB17" s="715"/>
      <c r="WJC17" s="715"/>
      <c r="WJD17" s="715"/>
      <c r="WJE17" s="715"/>
      <c r="WJF17" s="715"/>
      <c r="WJG17" s="715"/>
      <c r="WJH17" s="715"/>
      <c r="WJI17" s="715"/>
      <c r="WJJ17" s="715"/>
      <c r="WJK17" s="715"/>
      <c r="WJL17" s="715"/>
      <c r="WJM17" s="715"/>
      <c r="WJN17" s="715"/>
      <c r="WJO17" s="715"/>
      <c r="WJP17" s="715"/>
      <c r="WJQ17" s="715"/>
      <c r="WJR17" s="715"/>
      <c r="WJS17" s="715"/>
      <c r="WJT17" s="715"/>
      <c r="WJU17" s="715"/>
      <c r="WJV17" s="715"/>
      <c r="WJW17" s="715"/>
      <c r="WJX17" s="715"/>
      <c r="WJY17" s="715"/>
      <c r="WJZ17" s="715"/>
      <c r="WKA17" s="715"/>
      <c r="WKB17" s="715"/>
      <c r="WKC17" s="715"/>
      <c r="WKD17" s="715"/>
      <c r="WKE17" s="715"/>
      <c r="WKF17" s="715"/>
      <c r="WKG17" s="715"/>
      <c r="WKH17" s="715"/>
      <c r="WKI17" s="715"/>
      <c r="WKJ17" s="715"/>
      <c r="WKK17" s="715"/>
      <c r="WKL17" s="715"/>
      <c r="WKM17" s="715"/>
      <c r="WKN17" s="715"/>
      <c r="WKO17" s="715"/>
      <c r="WKP17" s="715"/>
      <c r="WKQ17" s="715"/>
      <c r="WKR17" s="715"/>
      <c r="WKS17" s="715"/>
      <c r="WKT17" s="715"/>
      <c r="WKU17" s="715"/>
      <c r="WKV17" s="715"/>
      <c r="WKW17" s="715"/>
      <c r="WKX17" s="715"/>
      <c r="WKY17" s="715"/>
      <c r="WKZ17" s="715"/>
      <c r="WLA17" s="715"/>
      <c r="WLB17" s="715"/>
      <c r="WLC17" s="715"/>
      <c r="WLD17" s="715"/>
      <c r="WLE17" s="715"/>
      <c r="WLF17" s="715"/>
      <c r="WLG17" s="715"/>
      <c r="WLH17" s="715"/>
      <c r="WLI17" s="715"/>
      <c r="WLJ17" s="715"/>
      <c r="WLK17" s="715"/>
      <c r="WLL17" s="715"/>
      <c r="WLM17" s="715"/>
      <c r="WLN17" s="715"/>
      <c r="WLO17" s="715"/>
      <c r="WLP17" s="715"/>
      <c r="WLQ17" s="715"/>
      <c r="WLR17" s="715"/>
      <c r="WLS17" s="715"/>
      <c r="WLT17" s="715"/>
      <c r="WLU17" s="715"/>
      <c r="WLV17" s="715"/>
      <c r="WLW17" s="715"/>
      <c r="WLX17" s="715"/>
      <c r="WLY17" s="715"/>
      <c r="WLZ17" s="715"/>
      <c r="WMA17" s="715"/>
      <c r="WMB17" s="715"/>
      <c r="WMC17" s="715"/>
      <c r="WMD17" s="715"/>
      <c r="WME17" s="715"/>
      <c r="WMF17" s="715"/>
      <c r="WMG17" s="715"/>
      <c r="WMH17" s="715"/>
      <c r="WMI17" s="715"/>
      <c r="WMJ17" s="715"/>
      <c r="WMK17" s="715"/>
      <c r="WML17" s="715"/>
      <c r="WMM17" s="715"/>
      <c r="WMN17" s="715"/>
      <c r="WMO17" s="715"/>
      <c r="WMP17" s="715"/>
      <c r="WMQ17" s="715"/>
      <c r="WMR17" s="715"/>
      <c r="WMS17" s="715"/>
      <c r="WMT17" s="715"/>
      <c r="WMU17" s="715"/>
      <c r="WMV17" s="715"/>
      <c r="WMW17" s="715"/>
      <c r="WMX17" s="715"/>
      <c r="WMY17" s="715"/>
      <c r="WMZ17" s="715"/>
      <c r="WNA17" s="715"/>
      <c r="WNB17" s="715"/>
      <c r="WNC17" s="715"/>
      <c r="WND17" s="715"/>
      <c r="WNE17" s="715"/>
      <c r="WNF17" s="715"/>
      <c r="WNG17" s="715"/>
      <c r="WNH17" s="715"/>
      <c r="WNI17" s="715"/>
      <c r="WNJ17" s="715"/>
      <c r="WNK17" s="715"/>
      <c r="WNL17" s="715"/>
      <c r="WNM17" s="715"/>
      <c r="WNN17" s="715"/>
      <c r="WNO17" s="715"/>
      <c r="WNP17" s="715"/>
      <c r="WNQ17" s="715"/>
      <c r="WNR17" s="715"/>
      <c r="WNS17" s="715"/>
      <c r="WNT17" s="715"/>
      <c r="WNU17" s="715"/>
      <c r="WNV17" s="715"/>
      <c r="WNW17" s="715"/>
      <c r="WNX17" s="715"/>
      <c r="WNY17" s="715"/>
      <c r="WNZ17" s="715"/>
      <c r="WOA17" s="715"/>
      <c r="WOB17" s="715"/>
      <c r="WOC17" s="715"/>
      <c r="WOD17" s="715"/>
      <c r="WOE17" s="715"/>
      <c r="WOF17" s="715"/>
      <c r="WOG17" s="715"/>
      <c r="WOH17" s="715"/>
      <c r="WOI17" s="715"/>
      <c r="WOJ17" s="715"/>
      <c r="WOK17" s="715"/>
      <c r="WOL17" s="715"/>
      <c r="WOM17" s="715"/>
      <c r="WON17" s="715"/>
      <c r="WOO17" s="715"/>
      <c r="WOP17" s="715"/>
      <c r="WOQ17" s="715"/>
      <c r="WOR17" s="715"/>
      <c r="WOS17" s="715"/>
      <c r="WOT17" s="715"/>
      <c r="WOU17" s="715"/>
      <c r="WOV17" s="715"/>
      <c r="WOW17" s="715"/>
      <c r="WOX17" s="715"/>
      <c r="WOY17" s="715"/>
      <c r="WOZ17" s="715"/>
      <c r="WPA17" s="715"/>
      <c r="WPB17" s="715"/>
      <c r="WPC17" s="715"/>
      <c r="WPD17" s="715"/>
      <c r="WPE17" s="715"/>
      <c r="WPF17" s="715"/>
      <c r="WPG17" s="715"/>
      <c r="WPH17" s="715"/>
      <c r="WPI17" s="715"/>
      <c r="WPJ17" s="715"/>
      <c r="WPK17" s="715"/>
      <c r="WPL17" s="715"/>
      <c r="WPM17" s="715"/>
      <c r="WPN17" s="715"/>
      <c r="WPO17" s="715"/>
      <c r="WPP17" s="715"/>
      <c r="WPQ17" s="715"/>
      <c r="WPR17" s="715"/>
      <c r="WPS17" s="715"/>
      <c r="WPT17" s="715"/>
      <c r="WPU17" s="715"/>
      <c r="WPV17" s="715"/>
      <c r="WPW17" s="715"/>
      <c r="WPX17" s="715"/>
      <c r="WPY17" s="715"/>
      <c r="WPZ17" s="715"/>
      <c r="WQA17" s="715"/>
      <c r="WQB17" s="715"/>
      <c r="WQC17" s="715"/>
      <c r="WQD17" s="715"/>
      <c r="WQE17" s="715"/>
      <c r="WQF17" s="715"/>
      <c r="WQG17" s="715"/>
      <c r="WQH17" s="715"/>
      <c r="WQI17" s="715"/>
      <c r="WQJ17" s="715"/>
      <c r="WQK17" s="715"/>
      <c r="WQL17" s="715"/>
      <c r="WQM17" s="715"/>
      <c r="WQN17" s="715"/>
      <c r="WQO17" s="715"/>
      <c r="WQP17" s="715"/>
      <c r="WQQ17" s="715"/>
      <c r="WQR17" s="715"/>
      <c r="WQS17" s="715"/>
      <c r="WQT17" s="715"/>
      <c r="WQU17" s="715"/>
      <c r="WQV17" s="715"/>
      <c r="WQW17" s="715"/>
      <c r="WQX17" s="715"/>
      <c r="WQY17" s="715"/>
      <c r="WQZ17" s="715"/>
      <c r="WRA17" s="715"/>
      <c r="WRB17" s="715"/>
      <c r="WRC17" s="715"/>
      <c r="WRD17" s="715"/>
      <c r="WRE17" s="715"/>
      <c r="WRF17" s="715"/>
      <c r="WRG17" s="715"/>
      <c r="WRH17" s="715"/>
      <c r="WRI17" s="715"/>
      <c r="WRJ17" s="715"/>
      <c r="WRK17" s="715"/>
      <c r="WRL17" s="715"/>
      <c r="WRM17" s="715"/>
      <c r="WRN17" s="715"/>
      <c r="WRO17" s="715"/>
      <c r="WRP17" s="715"/>
      <c r="WRQ17" s="715"/>
      <c r="WRR17" s="715"/>
      <c r="WRS17" s="715"/>
      <c r="WRT17" s="715"/>
      <c r="WRU17" s="715"/>
      <c r="WRV17" s="715"/>
      <c r="WRW17" s="715"/>
      <c r="WRX17" s="715"/>
      <c r="WRY17" s="715"/>
      <c r="WRZ17" s="715"/>
      <c r="WSA17" s="715"/>
      <c r="WSB17" s="715"/>
      <c r="WSC17" s="715"/>
      <c r="WSD17" s="715"/>
      <c r="WSE17" s="715"/>
      <c r="WSF17" s="715"/>
      <c r="WSG17" s="715"/>
      <c r="WSH17" s="715"/>
      <c r="WSI17" s="715"/>
      <c r="WSJ17" s="715"/>
      <c r="WSK17" s="715"/>
      <c r="WSL17" s="715"/>
      <c r="WSM17" s="715"/>
      <c r="WSN17" s="715"/>
      <c r="WSO17" s="715"/>
      <c r="WSP17" s="715"/>
      <c r="WSQ17" s="715"/>
      <c r="WSR17" s="715"/>
      <c r="WSS17" s="715"/>
      <c r="WST17" s="715"/>
      <c r="WSU17" s="715"/>
      <c r="WSV17" s="715"/>
      <c r="WSW17" s="715"/>
      <c r="WSX17" s="715"/>
      <c r="WSY17" s="715"/>
      <c r="WSZ17" s="715"/>
      <c r="WTA17" s="715"/>
      <c r="WTB17" s="715"/>
      <c r="WTC17" s="715"/>
      <c r="WTD17" s="715"/>
      <c r="WTE17" s="715"/>
      <c r="WTF17" s="715"/>
      <c r="WTG17" s="715"/>
      <c r="WTH17" s="715"/>
      <c r="WTI17" s="715"/>
      <c r="WTJ17" s="715"/>
      <c r="WTK17" s="715"/>
      <c r="WTL17" s="715"/>
      <c r="WTM17" s="715"/>
      <c r="WTN17" s="715"/>
      <c r="WTO17" s="715"/>
      <c r="WTP17" s="715"/>
      <c r="WTQ17" s="715"/>
      <c r="WTR17" s="715"/>
      <c r="WTS17" s="715"/>
      <c r="WTT17" s="715"/>
      <c r="WTU17" s="715"/>
      <c r="WTV17" s="715"/>
      <c r="WTW17" s="715"/>
      <c r="WTX17" s="715"/>
      <c r="WTY17" s="715"/>
      <c r="WTZ17" s="715"/>
      <c r="WUA17" s="715"/>
      <c r="WUB17" s="715"/>
      <c r="WUC17" s="715"/>
      <c r="WUD17" s="715"/>
      <c r="WUE17" s="715"/>
      <c r="WUF17" s="715"/>
      <c r="WUG17" s="715"/>
      <c r="WUH17" s="715"/>
      <c r="WUI17" s="715"/>
      <c r="WUJ17" s="715"/>
      <c r="WUK17" s="715"/>
      <c r="WUL17" s="715"/>
      <c r="WUM17" s="715"/>
      <c r="WUN17" s="715"/>
      <c r="WUO17" s="715"/>
      <c r="WUP17" s="715"/>
      <c r="WUQ17" s="715"/>
      <c r="WUR17" s="715"/>
      <c r="WUS17" s="715"/>
      <c r="WUT17" s="715"/>
      <c r="WUU17" s="715"/>
      <c r="WUV17" s="715"/>
      <c r="WUW17" s="715"/>
      <c r="WUX17" s="715"/>
      <c r="WUY17" s="715"/>
      <c r="WUZ17" s="715"/>
      <c r="WVA17" s="715"/>
      <c r="WVB17" s="715"/>
      <c r="WVC17" s="715"/>
      <c r="WVD17" s="715"/>
      <c r="WVE17" s="715"/>
      <c r="WVF17" s="715"/>
      <c r="WVG17" s="715"/>
      <c r="WVH17" s="715"/>
      <c r="WVI17" s="715"/>
      <c r="WVJ17" s="715"/>
      <c r="WVK17" s="715"/>
      <c r="WVL17" s="715"/>
      <c r="WVM17" s="715"/>
      <c r="WVN17" s="715"/>
      <c r="WVO17" s="715"/>
      <c r="WVP17" s="715"/>
      <c r="WVQ17" s="715"/>
      <c r="WVR17" s="715"/>
      <c r="WVS17" s="715"/>
      <c r="WVT17" s="715"/>
      <c r="WVU17" s="715"/>
      <c r="WVV17" s="715"/>
      <c r="WVW17" s="715"/>
      <c r="WVX17" s="715"/>
      <c r="WVY17" s="715"/>
      <c r="WVZ17" s="715"/>
      <c r="WWA17" s="715"/>
      <c r="WWB17" s="715"/>
      <c r="WWC17" s="715"/>
      <c r="WWD17" s="715"/>
      <c r="WWE17" s="715"/>
      <c r="WWF17" s="715"/>
      <c r="WWG17" s="715"/>
      <c r="WWH17" s="715"/>
      <c r="WWI17" s="715"/>
      <c r="WWJ17" s="715"/>
      <c r="WWK17" s="715"/>
      <c r="WWL17" s="715"/>
      <c r="WWM17" s="715"/>
      <c r="WWN17" s="715"/>
      <c r="WWO17" s="715"/>
      <c r="WWP17" s="715"/>
      <c r="WWQ17" s="715"/>
      <c r="WWR17" s="715"/>
      <c r="WWS17" s="715"/>
      <c r="WWT17" s="715"/>
      <c r="WWU17" s="715"/>
      <c r="WWV17" s="715"/>
      <c r="WWW17" s="715"/>
      <c r="WWX17" s="715"/>
      <c r="WWY17" s="715"/>
      <c r="WWZ17" s="715"/>
      <c r="WXA17" s="715"/>
      <c r="WXB17" s="715"/>
      <c r="WXC17" s="715"/>
      <c r="WXD17" s="715"/>
      <c r="WXE17" s="715"/>
      <c r="WXF17" s="715"/>
      <c r="WXG17" s="715"/>
      <c r="WXH17" s="715"/>
      <c r="WXI17" s="715"/>
      <c r="WXJ17" s="715"/>
      <c r="WXK17" s="715"/>
      <c r="WXL17" s="715"/>
      <c r="WXM17" s="715"/>
      <c r="WXN17" s="715"/>
      <c r="WXO17" s="715"/>
      <c r="WXP17" s="715"/>
      <c r="WXQ17" s="715"/>
      <c r="WXR17" s="715"/>
      <c r="WXS17" s="715"/>
      <c r="WXT17" s="715"/>
      <c r="WXU17" s="715"/>
      <c r="WXV17" s="715"/>
      <c r="WXW17" s="715"/>
      <c r="WXX17" s="715"/>
      <c r="WXY17" s="715"/>
      <c r="WXZ17" s="715"/>
      <c r="WYA17" s="715"/>
      <c r="WYB17" s="715"/>
      <c r="WYC17" s="715"/>
      <c r="WYD17" s="715"/>
      <c r="WYE17" s="715"/>
      <c r="WYF17" s="715"/>
      <c r="WYG17" s="715"/>
      <c r="WYH17" s="715"/>
      <c r="WYI17" s="715"/>
      <c r="WYJ17" s="715"/>
      <c r="WYK17" s="715"/>
      <c r="WYL17" s="715"/>
      <c r="WYM17" s="715"/>
      <c r="WYN17" s="715"/>
      <c r="WYO17" s="715"/>
      <c r="WYP17" s="715"/>
      <c r="WYQ17" s="715"/>
      <c r="WYR17" s="715"/>
      <c r="WYS17" s="715"/>
      <c r="WYT17" s="715"/>
      <c r="WYU17" s="715"/>
      <c r="WYV17" s="715"/>
      <c r="WYW17" s="715"/>
      <c r="WYX17" s="715"/>
      <c r="WYY17" s="715"/>
      <c r="WYZ17" s="715"/>
      <c r="WZA17" s="715"/>
      <c r="WZB17" s="715"/>
      <c r="WZC17" s="715"/>
      <c r="WZD17" s="715"/>
      <c r="WZE17" s="715"/>
      <c r="WZF17" s="715"/>
      <c r="WZG17" s="715"/>
      <c r="WZH17" s="715"/>
      <c r="WZI17" s="715"/>
      <c r="WZJ17" s="715"/>
      <c r="WZK17" s="715"/>
      <c r="WZL17" s="715"/>
      <c r="WZM17" s="715"/>
      <c r="WZN17" s="715"/>
      <c r="WZO17" s="715"/>
      <c r="WZP17" s="715"/>
      <c r="WZQ17" s="715"/>
      <c r="WZR17" s="715"/>
      <c r="WZS17" s="715"/>
      <c r="WZT17" s="715"/>
      <c r="WZU17" s="715"/>
      <c r="WZV17" s="715"/>
      <c r="WZW17" s="715"/>
      <c r="WZX17" s="715"/>
      <c r="WZY17" s="715"/>
      <c r="WZZ17" s="715"/>
      <c r="XAA17" s="715"/>
      <c r="XAB17" s="715"/>
      <c r="XAC17" s="715"/>
      <c r="XAD17" s="715"/>
      <c r="XAE17" s="715"/>
      <c r="XAF17" s="715"/>
      <c r="XAG17" s="715"/>
      <c r="XAH17" s="715"/>
      <c r="XAI17" s="715"/>
      <c r="XAJ17" s="715"/>
      <c r="XAK17" s="715"/>
      <c r="XAL17" s="715"/>
      <c r="XAM17" s="715"/>
      <c r="XAN17" s="715"/>
      <c r="XAO17" s="715"/>
      <c r="XAP17" s="715"/>
      <c r="XAQ17" s="715"/>
      <c r="XAR17" s="715"/>
      <c r="XAS17" s="715"/>
      <c r="XAT17" s="715"/>
      <c r="XAU17" s="715"/>
      <c r="XAV17" s="715"/>
      <c r="XAW17" s="715"/>
      <c r="XAX17" s="715"/>
      <c r="XAY17" s="715"/>
      <c r="XAZ17" s="715"/>
      <c r="XBA17" s="715"/>
      <c r="XBB17" s="715"/>
      <c r="XBC17" s="715"/>
      <c r="XBD17" s="715"/>
      <c r="XBE17" s="715"/>
      <c r="XBF17" s="715"/>
      <c r="XBG17" s="715"/>
      <c r="XBH17" s="715"/>
      <c r="XBI17" s="715"/>
      <c r="XBJ17" s="715"/>
      <c r="XBK17" s="715"/>
      <c r="XBL17" s="715"/>
      <c r="XBM17" s="715"/>
      <c r="XBN17" s="715"/>
      <c r="XBO17" s="715"/>
      <c r="XBP17" s="715"/>
      <c r="XBQ17" s="715"/>
      <c r="XBR17" s="715"/>
      <c r="XBS17" s="715"/>
      <c r="XBT17" s="715"/>
      <c r="XBU17" s="715"/>
      <c r="XBV17" s="715"/>
      <c r="XBW17" s="715"/>
      <c r="XBX17" s="715"/>
      <c r="XBY17" s="715"/>
      <c r="XBZ17" s="715"/>
      <c r="XCA17" s="715"/>
      <c r="XCB17" s="715"/>
      <c r="XCC17" s="715"/>
      <c r="XCD17" s="715"/>
      <c r="XCE17" s="715"/>
      <c r="XCF17" s="715"/>
      <c r="XCG17" s="715"/>
      <c r="XCH17" s="715"/>
      <c r="XCI17" s="715"/>
      <c r="XCJ17" s="715"/>
      <c r="XCK17" s="715"/>
      <c r="XCL17" s="715"/>
      <c r="XCM17" s="715"/>
      <c r="XCN17" s="715"/>
      <c r="XCO17" s="715"/>
      <c r="XCP17" s="715"/>
      <c r="XCQ17" s="715"/>
      <c r="XCR17" s="715"/>
      <c r="XCS17" s="715"/>
      <c r="XCT17" s="715"/>
      <c r="XCU17" s="715"/>
      <c r="XCV17" s="715"/>
      <c r="XCW17" s="715"/>
      <c r="XCX17" s="715"/>
      <c r="XCY17" s="715"/>
      <c r="XCZ17" s="715"/>
      <c r="XDA17" s="715"/>
      <c r="XDB17" s="715"/>
      <c r="XDC17" s="715"/>
      <c r="XDD17" s="715"/>
      <c r="XDE17" s="715"/>
      <c r="XDF17" s="715"/>
      <c r="XDG17" s="715"/>
      <c r="XDH17" s="715"/>
      <c r="XDI17" s="715"/>
      <c r="XDJ17" s="715"/>
      <c r="XDK17" s="715"/>
      <c r="XDL17" s="715"/>
      <c r="XDM17" s="715"/>
      <c r="XDN17" s="715"/>
      <c r="XDO17" s="715"/>
      <c r="XDP17" s="715"/>
      <c r="XDQ17" s="715"/>
      <c r="XDR17" s="715"/>
      <c r="XDS17" s="715"/>
      <c r="XDT17" s="715"/>
      <c r="XDU17" s="715"/>
      <c r="XDV17" s="715"/>
      <c r="XDW17" s="715"/>
      <c r="XDX17" s="715"/>
      <c r="XDY17" s="715"/>
      <c r="XDZ17" s="715"/>
      <c r="XEA17" s="715"/>
      <c r="XEB17" s="715"/>
      <c r="XEC17" s="715"/>
      <c r="XED17" s="715"/>
      <c r="XEE17" s="715"/>
      <c r="XEF17" s="715"/>
      <c r="XEG17" s="715"/>
      <c r="XEH17" s="715"/>
      <c r="XEI17" s="715"/>
      <c r="XEJ17" s="715"/>
      <c r="XEK17" s="715"/>
      <c r="XEL17" s="715"/>
      <c r="XEM17" s="715"/>
      <c r="XEN17" s="715"/>
      <c r="XEO17" s="715"/>
      <c r="XEP17" s="715"/>
      <c r="XEQ17" s="715"/>
      <c r="XER17" s="715"/>
      <c r="XES17" s="715"/>
      <c r="XET17" s="715"/>
      <c r="XEU17" s="715"/>
      <c r="XEV17" s="715"/>
      <c r="XEW17" s="715"/>
      <c r="XEX17" s="715"/>
      <c r="XEY17" s="715"/>
      <c r="XEZ17" s="715"/>
      <c r="XFA17" s="715"/>
    </row>
    <row r="18" spans="1:16381" s="20" customFormat="1" ht="10.5" x14ac:dyDescent="0.15">
      <c r="B18" s="779" t="s">
        <v>277</v>
      </c>
      <c r="C18" s="779"/>
      <c r="D18" s="779"/>
      <c r="E18" s="779"/>
      <c r="F18" s="779"/>
      <c r="G18" s="779"/>
      <c r="H18" s="779"/>
      <c r="I18" s="779"/>
      <c r="J18" s="779"/>
    </row>
    <row r="31" spans="1:16381" x14ac:dyDescent="0.2">
      <c r="C31" s="40"/>
      <c r="D31" s="40"/>
      <c r="E31" s="40"/>
      <c r="F31" s="40"/>
      <c r="G31" s="40"/>
      <c r="H31" s="40"/>
      <c r="I31" s="40"/>
      <c r="J31" s="40"/>
    </row>
    <row r="32" spans="1:16381" x14ac:dyDescent="0.2">
      <c r="C32" s="40"/>
      <c r="D32" s="40"/>
      <c r="E32" s="40"/>
      <c r="F32" s="40"/>
      <c r="G32" s="40"/>
      <c r="H32" s="40"/>
      <c r="I32" s="40"/>
      <c r="J32" s="40"/>
    </row>
    <row r="33" spans="3:10" x14ac:dyDescent="0.2">
      <c r="C33" s="40"/>
      <c r="D33" s="40"/>
      <c r="E33" s="40"/>
      <c r="F33" s="40"/>
      <c r="G33" s="40"/>
      <c r="H33" s="40"/>
      <c r="I33" s="40"/>
      <c r="J33" s="40"/>
    </row>
    <row r="34" spans="3:10" x14ac:dyDescent="0.2">
      <c r="C34" s="40"/>
      <c r="D34" s="40"/>
      <c r="E34" s="40"/>
      <c r="F34" s="40"/>
      <c r="G34" s="40"/>
      <c r="H34" s="40"/>
      <c r="I34" s="40"/>
      <c r="J34" s="40"/>
    </row>
    <row r="35" spans="3:10" x14ac:dyDescent="0.2">
      <c r="C35" s="40"/>
      <c r="D35" s="40"/>
      <c r="E35" s="40"/>
      <c r="F35" s="40"/>
      <c r="G35" s="40"/>
      <c r="H35" s="40"/>
      <c r="I35" s="40"/>
      <c r="J35" s="40"/>
    </row>
    <row r="36" spans="3:10" x14ac:dyDescent="0.2">
      <c r="C36" s="40"/>
      <c r="D36" s="40"/>
      <c r="E36" s="40"/>
      <c r="F36" s="40"/>
      <c r="G36" s="40"/>
      <c r="H36" s="40"/>
      <c r="I36" s="40"/>
      <c r="J36" s="40"/>
    </row>
    <row r="37" spans="3:10" x14ac:dyDescent="0.2">
      <c r="C37" s="40"/>
      <c r="D37" s="40"/>
      <c r="E37" s="40"/>
      <c r="F37" s="40"/>
      <c r="G37" s="40"/>
      <c r="H37" s="40"/>
      <c r="I37" s="40"/>
      <c r="J37" s="40"/>
    </row>
  </sheetData>
  <mergeCells count="2054">
    <mergeCell ref="N17:U17"/>
    <mergeCell ref="V17:AC17"/>
    <mergeCell ref="AD17:AK17"/>
    <mergeCell ref="AL17:AS17"/>
    <mergeCell ref="AT17:BA17"/>
    <mergeCell ref="B3:J3"/>
    <mergeCell ref="B18:J18"/>
    <mergeCell ref="J17:M17"/>
    <mergeCell ref="B1:K1"/>
    <mergeCell ref="C5:F5"/>
    <mergeCell ref="G5:J5"/>
    <mergeCell ref="K5:K6"/>
    <mergeCell ref="C7:J7"/>
    <mergeCell ref="FR17:FY17"/>
    <mergeCell ref="FZ17:GG17"/>
    <mergeCell ref="GH17:GO17"/>
    <mergeCell ref="GP17:GW17"/>
    <mergeCell ref="GX17:HE17"/>
    <mergeCell ref="ED17:EK17"/>
    <mergeCell ref="EL17:ES17"/>
    <mergeCell ref="ET17:FA17"/>
    <mergeCell ref="FB17:FI17"/>
    <mergeCell ref="FJ17:FQ17"/>
    <mergeCell ref="CP17:CW17"/>
    <mergeCell ref="CX17:DE17"/>
    <mergeCell ref="DF17:DM17"/>
    <mergeCell ref="DN17:DU17"/>
    <mergeCell ref="DV17:EC17"/>
    <mergeCell ref="BB17:BI17"/>
    <mergeCell ref="BJ17:BQ17"/>
    <mergeCell ref="BR17:BY17"/>
    <mergeCell ref="BZ17:CG17"/>
    <mergeCell ref="CH17:CO17"/>
    <mergeCell ref="LV17:MC17"/>
    <mergeCell ref="MD17:MK17"/>
    <mergeCell ref="ML17:MS17"/>
    <mergeCell ref="MT17:NA17"/>
    <mergeCell ref="NB17:NI17"/>
    <mergeCell ref="KH17:KO17"/>
    <mergeCell ref="KP17:KW17"/>
    <mergeCell ref="KX17:LE17"/>
    <mergeCell ref="LF17:LM17"/>
    <mergeCell ref="LN17:LU17"/>
    <mergeCell ref="IT17:JA17"/>
    <mergeCell ref="JB17:JI17"/>
    <mergeCell ref="JJ17:JQ17"/>
    <mergeCell ref="JR17:JY17"/>
    <mergeCell ref="JZ17:KG17"/>
    <mergeCell ref="HF17:HM17"/>
    <mergeCell ref="HN17:HU17"/>
    <mergeCell ref="HV17:IC17"/>
    <mergeCell ref="ID17:IK17"/>
    <mergeCell ref="IL17:IS17"/>
    <mergeCell ref="RZ17:SG17"/>
    <mergeCell ref="SH17:SO17"/>
    <mergeCell ref="SP17:SW17"/>
    <mergeCell ref="SX17:TE17"/>
    <mergeCell ref="TF17:TM17"/>
    <mergeCell ref="QL17:QS17"/>
    <mergeCell ref="QT17:RA17"/>
    <mergeCell ref="RB17:RI17"/>
    <mergeCell ref="RJ17:RQ17"/>
    <mergeCell ref="RR17:RY17"/>
    <mergeCell ref="OX17:PE17"/>
    <mergeCell ref="PF17:PM17"/>
    <mergeCell ref="PN17:PU17"/>
    <mergeCell ref="PV17:QC17"/>
    <mergeCell ref="QD17:QK17"/>
    <mergeCell ref="NJ17:NQ17"/>
    <mergeCell ref="NR17:NY17"/>
    <mergeCell ref="NZ17:OG17"/>
    <mergeCell ref="OH17:OO17"/>
    <mergeCell ref="OP17:OW17"/>
    <mergeCell ref="YD17:YK17"/>
    <mergeCell ref="YL17:YS17"/>
    <mergeCell ref="YT17:ZA17"/>
    <mergeCell ref="ZB17:ZI17"/>
    <mergeCell ref="ZJ17:ZQ17"/>
    <mergeCell ref="WP17:WW17"/>
    <mergeCell ref="WX17:XE17"/>
    <mergeCell ref="XF17:XM17"/>
    <mergeCell ref="XN17:XU17"/>
    <mergeCell ref="XV17:YC17"/>
    <mergeCell ref="VB17:VI17"/>
    <mergeCell ref="VJ17:VQ17"/>
    <mergeCell ref="VR17:VY17"/>
    <mergeCell ref="VZ17:WG17"/>
    <mergeCell ref="WH17:WO17"/>
    <mergeCell ref="TN17:TU17"/>
    <mergeCell ref="TV17:UC17"/>
    <mergeCell ref="UD17:UK17"/>
    <mergeCell ref="UL17:US17"/>
    <mergeCell ref="UT17:VA17"/>
    <mergeCell ref="AEH17:AEO17"/>
    <mergeCell ref="AEP17:AEW17"/>
    <mergeCell ref="AEX17:AFE17"/>
    <mergeCell ref="AFF17:AFM17"/>
    <mergeCell ref="AFN17:AFU17"/>
    <mergeCell ref="ACT17:ADA17"/>
    <mergeCell ref="ADB17:ADI17"/>
    <mergeCell ref="ADJ17:ADQ17"/>
    <mergeCell ref="ADR17:ADY17"/>
    <mergeCell ref="ADZ17:AEG17"/>
    <mergeCell ref="ABF17:ABM17"/>
    <mergeCell ref="ABN17:ABU17"/>
    <mergeCell ref="ABV17:ACC17"/>
    <mergeCell ref="ACD17:ACK17"/>
    <mergeCell ref="ACL17:ACS17"/>
    <mergeCell ref="ZR17:ZY17"/>
    <mergeCell ref="ZZ17:AAG17"/>
    <mergeCell ref="AAH17:AAO17"/>
    <mergeCell ref="AAP17:AAW17"/>
    <mergeCell ref="AAX17:ABE17"/>
    <mergeCell ref="AKL17:AKS17"/>
    <mergeCell ref="AKT17:ALA17"/>
    <mergeCell ref="ALB17:ALI17"/>
    <mergeCell ref="ALJ17:ALQ17"/>
    <mergeCell ref="ALR17:ALY17"/>
    <mergeCell ref="AIX17:AJE17"/>
    <mergeCell ref="AJF17:AJM17"/>
    <mergeCell ref="AJN17:AJU17"/>
    <mergeCell ref="AJV17:AKC17"/>
    <mergeCell ref="AKD17:AKK17"/>
    <mergeCell ref="AHJ17:AHQ17"/>
    <mergeCell ref="AHR17:AHY17"/>
    <mergeCell ref="AHZ17:AIG17"/>
    <mergeCell ref="AIH17:AIO17"/>
    <mergeCell ref="AIP17:AIW17"/>
    <mergeCell ref="AFV17:AGC17"/>
    <mergeCell ref="AGD17:AGK17"/>
    <mergeCell ref="AGL17:AGS17"/>
    <mergeCell ref="AGT17:AHA17"/>
    <mergeCell ref="AHB17:AHI17"/>
    <mergeCell ref="AQP17:AQW17"/>
    <mergeCell ref="AQX17:ARE17"/>
    <mergeCell ref="ARF17:ARM17"/>
    <mergeCell ref="ARN17:ARU17"/>
    <mergeCell ref="ARV17:ASC17"/>
    <mergeCell ref="APB17:API17"/>
    <mergeCell ref="APJ17:APQ17"/>
    <mergeCell ref="APR17:APY17"/>
    <mergeCell ref="APZ17:AQG17"/>
    <mergeCell ref="AQH17:AQO17"/>
    <mergeCell ref="ANN17:ANU17"/>
    <mergeCell ref="ANV17:AOC17"/>
    <mergeCell ref="AOD17:AOK17"/>
    <mergeCell ref="AOL17:AOS17"/>
    <mergeCell ref="AOT17:APA17"/>
    <mergeCell ref="ALZ17:AMG17"/>
    <mergeCell ref="AMH17:AMO17"/>
    <mergeCell ref="AMP17:AMW17"/>
    <mergeCell ref="AMX17:ANE17"/>
    <mergeCell ref="ANF17:ANM17"/>
    <mergeCell ref="AWT17:AXA17"/>
    <mergeCell ref="AXB17:AXI17"/>
    <mergeCell ref="AXJ17:AXQ17"/>
    <mergeCell ref="AXR17:AXY17"/>
    <mergeCell ref="AXZ17:AYG17"/>
    <mergeCell ref="AVF17:AVM17"/>
    <mergeCell ref="AVN17:AVU17"/>
    <mergeCell ref="AVV17:AWC17"/>
    <mergeCell ref="AWD17:AWK17"/>
    <mergeCell ref="AWL17:AWS17"/>
    <mergeCell ref="ATR17:ATY17"/>
    <mergeCell ref="ATZ17:AUG17"/>
    <mergeCell ref="AUH17:AUO17"/>
    <mergeCell ref="AUP17:AUW17"/>
    <mergeCell ref="AUX17:AVE17"/>
    <mergeCell ref="ASD17:ASK17"/>
    <mergeCell ref="ASL17:ASS17"/>
    <mergeCell ref="AST17:ATA17"/>
    <mergeCell ref="ATB17:ATI17"/>
    <mergeCell ref="ATJ17:ATQ17"/>
    <mergeCell ref="BCX17:BDE17"/>
    <mergeCell ref="BDF17:BDM17"/>
    <mergeCell ref="BDN17:BDU17"/>
    <mergeCell ref="BDV17:BEC17"/>
    <mergeCell ref="BED17:BEK17"/>
    <mergeCell ref="BBJ17:BBQ17"/>
    <mergeCell ref="BBR17:BBY17"/>
    <mergeCell ref="BBZ17:BCG17"/>
    <mergeCell ref="BCH17:BCO17"/>
    <mergeCell ref="BCP17:BCW17"/>
    <mergeCell ref="AZV17:BAC17"/>
    <mergeCell ref="BAD17:BAK17"/>
    <mergeCell ref="BAL17:BAS17"/>
    <mergeCell ref="BAT17:BBA17"/>
    <mergeCell ref="BBB17:BBI17"/>
    <mergeCell ref="AYH17:AYO17"/>
    <mergeCell ref="AYP17:AYW17"/>
    <mergeCell ref="AYX17:AZE17"/>
    <mergeCell ref="AZF17:AZM17"/>
    <mergeCell ref="AZN17:AZU17"/>
    <mergeCell ref="BJB17:BJI17"/>
    <mergeCell ref="BJJ17:BJQ17"/>
    <mergeCell ref="BJR17:BJY17"/>
    <mergeCell ref="BJZ17:BKG17"/>
    <mergeCell ref="BKH17:BKO17"/>
    <mergeCell ref="BHN17:BHU17"/>
    <mergeCell ref="BHV17:BIC17"/>
    <mergeCell ref="BID17:BIK17"/>
    <mergeCell ref="BIL17:BIS17"/>
    <mergeCell ref="BIT17:BJA17"/>
    <mergeCell ref="BFZ17:BGG17"/>
    <mergeCell ref="BGH17:BGO17"/>
    <mergeCell ref="BGP17:BGW17"/>
    <mergeCell ref="BGX17:BHE17"/>
    <mergeCell ref="BHF17:BHM17"/>
    <mergeCell ref="BEL17:BES17"/>
    <mergeCell ref="BET17:BFA17"/>
    <mergeCell ref="BFB17:BFI17"/>
    <mergeCell ref="BFJ17:BFQ17"/>
    <mergeCell ref="BFR17:BFY17"/>
    <mergeCell ref="BPF17:BPM17"/>
    <mergeCell ref="BPN17:BPU17"/>
    <mergeCell ref="BPV17:BQC17"/>
    <mergeCell ref="BQD17:BQK17"/>
    <mergeCell ref="BQL17:BQS17"/>
    <mergeCell ref="BNR17:BNY17"/>
    <mergeCell ref="BNZ17:BOG17"/>
    <mergeCell ref="BOH17:BOO17"/>
    <mergeCell ref="BOP17:BOW17"/>
    <mergeCell ref="BOX17:BPE17"/>
    <mergeCell ref="BMD17:BMK17"/>
    <mergeCell ref="BML17:BMS17"/>
    <mergeCell ref="BMT17:BNA17"/>
    <mergeCell ref="BNB17:BNI17"/>
    <mergeCell ref="BNJ17:BNQ17"/>
    <mergeCell ref="BKP17:BKW17"/>
    <mergeCell ref="BKX17:BLE17"/>
    <mergeCell ref="BLF17:BLM17"/>
    <mergeCell ref="BLN17:BLU17"/>
    <mergeCell ref="BLV17:BMC17"/>
    <mergeCell ref="BVJ17:BVQ17"/>
    <mergeCell ref="BVR17:BVY17"/>
    <mergeCell ref="BVZ17:BWG17"/>
    <mergeCell ref="BWH17:BWO17"/>
    <mergeCell ref="BWP17:BWW17"/>
    <mergeCell ref="BTV17:BUC17"/>
    <mergeCell ref="BUD17:BUK17"/>
    <mergeCell ref="BUL17:BUS17"/>
    <mergeCell ref="BUT17:BVA17"/>
    <mergeCell ref="BVB17:BVI17"/>
    <mergeCell ref="BSH17:BSO17"/>
    <mergeCell ref="BSP17:BSW17"/>
    <mergeCell ref="BSX17:BTE17"/>
    <mergeCell ref="BTF17:BTM17"/>
    <mergeCell ref="BTN17:BTU17"/>
    <mergeCell ref="BQT17:BRA17"/>
    <mergeCell ref="BRB17:BRI17"/>
    <mergeCell ref="BRJ17:BRQ17"/>
    <mergeCell ref="BRR17:BRY17"/>
    <mergeCell ref="BRZ17:BSG17"/>
    <mergeCell ref="CBN17:CBU17"/>
    <mergeCell ref="CBV17:CCC17"/>
    <mergeCell ref="CCD17:CCK17"/>
    <mergeCell ref="CCL17:CCS17"/>
    <mergeCell ref="CCT17:CDA17"/>
    <mergeCell ref="BZZ17:CAG17"/>
    <mergeCell ref="CAH17:CAO17"/>
    <mergeCell ref="CAP17:CAW17"/>
    <mergeCell ref="CAX17:CBE17"/>
    <mergeCell ref="CBF17:CBM17"/>
    <mergeCell ref="BYL17:BYS17"/>
    <mergeCell ref="BYT17:BZA17"/>
    <mergeCell ref="BZB17:BZI17"/>
    <mergeCell ref="BZJ17:BZQ17"/>
    <mergeCell ref="BZR17:BZY17"/>
    <mergeCell ref="BWX17:BXE17"/>
    <mergeCell ref="BXF17:BXM17"/>
    <mergeCell ref="BXN17:BXU17"/>
    <mergeCell ref="BXV17:BYC17"/>
    <mergeCell ref="BYD17:BYK17"/>
    <mergeCell ref="CHR17:CHY17"/>
    <mergeCell ref="CHZ17:CIG17"/>
    <mergeCell ref="CIH17:CIO17"/>
    <mergeCell ref="CIP17:CIW17"/>
    <mergeCell ref="CIX17:CJE17"/>
    <mergeCell ref="CGD17:CGK17"/>
    <mergeCell ref="CGL17:CGS17"/>
    <mergeCell ref="CGT17:CHA17"/>
    <mergeCell ref="CHB17:CHI17"/>
    <mergeCell ref="CHJ17:CHQ17"/>
    <mergeCell ref="CEP17:CEW17"/>
    <mergeCell ref="CEX17:CFE17"/>
    <mergeCell ref="CFF17:CFM17"/>
    <mergeCell ref="CFN17:CFU17"/>
    <mergeCell ref="CFV17:CGC17"/>
    <mergeCell ref="CDB17:CDI17"/>
    <mergeCell ref="CDJ17:CDQ17"/>
    <mergeCell ref="CDR17:CDY17"/>
    <mergeCell ref="CDZ17:CEG17"/>
    <mergeCell ref="CEH17:CEO17"/>
    <mergeCell ref="CNV17:COC17"/>
    <mergeCell ref="COD17:COK17"/>
    <mergeCell ref="COL17:COS17"/>
    <mergeCell ref="COT17:CPA17"/>
    <mergeCell ref="CPB17:CPI17"/>
    <mergeCell ref="CMH17:CMO17"/>
    <mergeCell ref="CMP17:CMW17"/>
    <mergeCell ref="CMX17:CNE17"/>
    <mergeCell ref="CNF17:CNM17"/>
    <mergeCell ref="CNN17:CNU17"/>
    <mergeCell ref="CKT17:CLA17"/>
    <mergeCell ref="CLB17:CLI17"/>
    <mergeCell ref="CLJ17:CLQ17"/>
    <mergeCell ref="CLR17:CLY17"/>
    <mergeCell ref="CLZ17:CMG17"/>
    <mergeCell ref="CJF17:CJM17"/>
    <mergeCell ref="CJN17:CJU17"/>
    <mergeCell ref="CJV17:CKC17"/>
    <mergeCell ref="CKD17:CKK17"/>
    <mergeCell ref="CKL17:CKS17"/>
    <mergeCell ref="CTZ17:CUG17"/>
    <mergeCell ref="CUH17:CUO17"/>
    <mergeCell ref="CUP17:CUW17"/>
    <mergeCell ref="CUX17:CVE17"/>
    <mergeCell ref="CVF17:CVM17"/>
    <mergeCell ref="CSL17:CSS17"/>
    <mergeCell ref="CST17:CTA17"/>
    <mergeCell ref="CTB17:CTI17"/>
    <mergeCell ref="CTJ17:CTQ17"/>
    <mergeCell ref="CTR17:CTY17"/>
    <mergeCell ref="CQX17:CRE17"/>
    <mergeCell ref="CRF17:CRM17"/>
    <mergeCell ref="CRN17:CRU17"/>
    <mergeCell ref="CRV17:CSC17"/>
    <mergeCell ref="CSD17:CSK17"/>
    <mergeCell ref="CPJ17:CPQ17"/>
    <mergeCell ref="CPR17:CPY17"/>
    <mergeCell ref="CPZ17:CQG17"/>
    <mergeCell ref="CQH17:CQO17"/>
    <mergeCell ref="CQP17:CQW17"/>
    <mergeCell ref="DAD17:DAK17"/>
    <mergeCell ref="DAL17:DAS17"/>
    <mergeCell ref="DAT17:DBA17"/>
    <mergeCell ref="DBB17:DBI17"/>
    <mergeCell ref="DBJ17:DBQ17"/>
    <mergeCell ref="CYP17:CYW17"/>
    <mergeCell ref="CYX17:CZE17"/>
    <mergeCell ref="CZF17:CZM17"/>
    <mergeCell ref="CZN17:CZU17"/>
    <mergeCell ref="CZV17:DAC17"/>
    <mergeCell ref="CXB17:CXI17"/>
    <mergeCell ref="CXJ17:CXQ17"/>
    <mergeCell ref="CXR17:CXY17"/>
    <mergeCell ref="CXZ17:CYG17"/>
    <mergeCell ref="CYH17:CYO17"/>
    <mergeCell ref="CVN17:CVU17"/>
    <mergeCell ref="CVV17:CWC17"/>
    <mergeCell ref="CWD17:CWK17"/>
    <mergeCell ref="CWL17:CWS17"/>
    <mergeCell ref="CWT17:CXA17"/>
    <mergeCell ref="DGH17:DGO17"/>
    <mergeCell ref="DGP17:DGW17"/>
    <mergeCell ref="DGX17:DHE17"/>
    <mergeCell ref="DHF17:DHM17"/>
    <mergeCell ref="DHN17:DHU17"/>
    <mergeCell ref="DET17:DFA17"/>
    <mergeCell ref="DFB17:DFI17"/>
    <mergeCell ref="DFJ17:DFQ17"/>
    <mergeCell ref="DFR17:DFY17"/>
    <mergeCell ref="DFZ17:DGG17"/>
    <mergeCell ref="DDF17:DDM17"/>
    <mergeCell ref="DDN17:DDU17"/>
    <mergeCell ref="DDV17:DEC17"/>
    <mergeCell ref="DED17:DEK17"/>
    <mergeCell ref="DEL17:DES17"/>
    <mergeCell ref="DBR17:DBY17"/>
    <mergeCell ref="DBZ17:DCG17"/>
    <mergeCell ref="DCH17:DCO17"/>
    <mergeCell ref="DCP17:DCW17"/>
    <mergeCell ref="DCX17:DDE17"/>
    <mergeCell ref="DML17:DMS17"/>
    <mergeCell ref="DMT17:DNA17"/>
    <mergeCell ref="DNB17:DNI17"/>
    <mergeCell ref="DNJ17:DNQ17"/>
    <mergeCell ref="DNR17:DNY17"/>
    <mergeCell ref="DKX17:DLE17"/>
    <mergeCell ref="DLF17:DLM17"/>
    <mergeCell ref="DLN17:DLU17"/>
    <mergeCell ref="DLV17:DMC17"/>
    <mergeCell ref="DMD17:DMK17"/>
    <mergeCell ref="DJJ17:DJQ17"/>
    <mergeCell ref="DJR17:DJY17"/>
    <mergeCell ref="DJZ17:DKG17"/>
    <mergeCell ref="DKH17:DKO17"/>
    <mergeCell ref="DKP17:DKW17"/>
    <mergeCell ref="DHV17:DIC17"/>
    <mergeCell ref="DID17:DIK17"/>
    <mergeCell ref="DIL17:DIS17"/>
    <mergeCell ref="DIT17:DJA17"/>
    <mergeCell ref="DJB17:DJI17"/>
    <mergeCell ref="DSP17:DSW17"/>
    <mergeCell ref="DSX17:DTE17"/>
    <mergeCell ref="DTF17:DTM17"/>
    <mergeCell ref="DTN17:DTU17"/>
    <mergeCell ref="DTV17:DUC17"/>
    <mergeCell ref="DRB17:DRI17"/>
    <mergeCell ref="DRJ17:DRQ17"/>
    <mergeCell ref="DRR17:DRY17"/>
    <mergeCell ref="DRZ17:DSG17"/>
    <mergeCell ref="DSH17:DSO17"/>
    <mergeCell ref="DPN17:DPU17"/>
    <mergeCell ref="DPV17:DQC17"/>
    <mergeCell ref="DQD17:DQK17"/>
    <mergeCell ref="DQL17:DQS17"/>
    <mergeCell ref="DQT17:DRA17"/>
    <mergeCell ref="DNZ17:DOG17"/>
    <mergeCell ref="DOH17:DOO17"/>
    <mergeCell ref="DOP17:DOW17"/>
    <mergeCell ref="DOX17:DPE17"/>
    <mergeCell ref="DPF17:DPM17"/>
    <mergeCell ref="DYT17:DZA17"/>
    <mergeCell ref="DZB17:DZI17"/>
    <mergeCell ref="DZJ17:DZQ17"/>
    <mergeCell ref="DZR17:DZY17"/>
    <mergeCell ref="DZZ17:EAG17"/>
    <mergeCell ref="DXF17:DXM17"/>
    <mergeCell ref="DXN17:DXU17"/>
    <mergeCell ref="DXV17:DYC17"/>
    <mergeCell ref="DYD17:DYK17"/>
    <mergeCell ref="DYL17:DYS17"/>
    <mergeCell ref="DVR17:DVY17"/>
    <mergeCell ref="DVZ17:DWG17"/>
    <mergeCell ref="DWH17:DWO17"/>
    <mergeCell ref="DWP17:DWW17"/>
    <mergeCell ref="DWX17:DXE17"/>
    <mergeCell ref="DUD17:DUK17"/>
    <mergeCell ref="DUL17:DUS17"/>
    <mergeCell ref="DUT17:DVA17"/>
    <mergeCell ref="DVB17:DVI17"/>
    <mergeCell ref="DVJ17:DVQ17"/>
    <mergeCell ref="EEX17:EFE17"/>
    <mergeCell ref="EFF17:EFM17"/>
    <mergeCell ref="EFN17:EFU17"/>
    <mergeCell ref="EFV17:EGC17"/>
    <mergeCell ref="EGD17:EGK17"/>
    <mergeCell ref="EDJ17:EDQ17"/>
    <mergeCell ref="EDR17:EDY17"/>
    <mergeCell ref="EDZ17:EEG17"/>
    <mergeCell ref="EEH17:EEO17"/>
    <mergeCell ref="EEP17:EEW17"/>
    <mergeCell ref="EBV17:ECC17"/>
    <mergeCell ref="ECD17:ECK17"/>
    <mergeCell ref="ECL17:ECS17"/>
    <mergeCell ref="ECT17:EDA17"/>
    <mergeCell ref="EDB17:EDI17"/>
    <mergeCell ref="EAH17:EAO17"/>
    <mergeCell ref="EAP17:EAW17"/>
    <mergeCell ref="EAX17:EBE17"/>
    <mergeCell ref="EBF17:EBM17"/>
    <mergeCell ref="EBN17:EBU17"/>
    <mergeCell ref="ELB17:ELI17"/>
    <mergeCell ref="ELJ17:ELQ17"/>
    <mergeCell ref="ELR17:ELY17"/>
    <mergeCell ref="ELZ17:EMG17"/>
    <mergeCell ref="EMH17:EMO17"/>
    <mergeCell ref="EJN17:EJU17"/>
    <mergeCell ref="EJV17:EKC17"/>
    <mergeCell ref="EKD17:EKK17"/>
    <mergeCell ref="EKL17:EKS17"/>
    <mergeCell ref="EKT17:ELA17"/>
    <mergeCell ref="EHZ17:EIG17"/>
    <mergeCell ref="EIH17:EIO17"/>
    <mergeCell ref="EIP17:EIW17"/>
    <mergeCell ref="EIX17:EJE17"/>
    <mergeCell ref="EJF17:EJM17"/>
    <mergeCell ref="EGL17:EGS17"/>
    <mergeCell ref="EGT17:EHA17"/>
    <mergeCell ref="EHB17:EHI17"/>
    <mergeCell ref="EHJ17:EHQ17"/>
    <mergeCell ref="EHR17:EHY17"/>
    <mergeCell ref="ERF17:ERM17"/>
    <mergeCell ref="ERN17:ERU17"/>
    <mergeCell ref="ERV17:ESC17"/>
    <mergeCell ref="ESD17:ESK17"/>
    <mergeCell ref="ESL17:ESS17"/>
    <mergeCell ref="EPR17:EPY17"/>
    <mergeCell ref="EPZ17:EQG17"/>
    <mergeCell ref="EQH17:EQO17"/>
    <mergeCell ref="EQP17:EQW17"/>
    <mergeCell ref="EQX17:ERE17"/>
    <mergeCell ref="EOD17:EOK17"/>
    <mergeCell ref="EOL17:EOS17"/>
    <mergeCell ref="EOT17:EPA17"/>
    <mergeCell ref="EPB17:EPI17"/>
    <mergeCell ref="EPJ17:EPQ17"/>
    <mergeCell ref="EMP17:EMW17"/>
    <mergeCell ref="EMX17:ENE17"/>
    <mergeCell ref="ENF17:ENM17"/>
    <mergeCell ref="ENN17:ENU17"/>
    <mergeCell ref="ENV17:EOC17"/>
    <mergeCell ref="EXJ17:EXQ17"/>
    <mergeCell ref="EXR17:EXY17"/>
    <mergeCell ref="EXZ17:EYG17"/>
    <mergeCell ref="EYH17:EYO17"/>
    <mergeCell ref="EYP17:EYW17"/>
    <mergeCell ref="EVV17:EWC17"/>
    <mergeCell ref="EWD17:EWK17"/>
    <mergeCell ref="EWL17:EWS17"/>
    <mergeCell ref="EWT17:EXA17"/>
    <mergeCell ref="EXB17:EXI17"/>
    <mergeCell ref="EUH17:EUO17"/>
    <mergeCell ref="EUP17:EUW17"/>
    <mergeCell ref="EUX17:EVE17"/>
    <mergeCell ref="EVF17:EVM17"/>
    <mergeCell ref="EVN17:EVU17"/>
    <mergeCell ref="EST17:ETA17"/>
    <mergeCell ref="ETB17:ETI17"/>
    <mergeCell ref="ETJ17:ETQ17"/>
    <mergeCell ref="ETR17:ETY17"/>
    <mergeCell ref="ETZ17:EUG17"/>
    <mergeCell ref="FDN17:FDU17"/>
    <mergeCell ref="FDV17:FEC17"/>
    <mergeCell ref="FED17:FEK17"/>
    <mergeCell ref="FEL17:FES17"/>
    <mergeCell ref="FET17:FFA17"/>
    <mergeCell ref="FBZ17:FCG17"/>
    <mergeCell ref="FCH17:FCO17"/>
    <mergeCell ref="FCP17:FCW17"/>
    <mergeCell ref="FCX17:FDE17"/>
    <mergeCell ref="FDF17:FDM17"/>
    <mergeCell ref="FAL17:FAS17"/>
    <mergeCell ref="FAT17:FBA17"/>
    <mergeCell ref="FBB17:FBI17"/>
    <mergeCell ref="FBJ17:FBQ17"/>
    <mergeCell ref="FBR17:FBY17"/>
    <mergeCell ref="EYX17:EZE17"/>
    <mergeCell ref="EZF17:EZM17"/>
    <mergeCell ref="EZN17:EZU17"/>
    <mergeCell ref="EZV17:FAC17"/>
    <mergeCell ref="FAD17:FAK17"/>
    <mergeCell ref="FJR17:FJY17"/>
    <mergeCell ref="FJZ17:FKG17"/>
    <mergeCell ref="FKH17:FKO17"/>
    <mergeCell ref="FKP17:FKW17"/>
    <mergeCell ref="FKX17:FLE17"/>
    <mergeCell ref="FID17:FIK17"/>
    <mergeCell ref="FIL17:FIS17"/>
    <mergeCell ref="FIT17:FJA17"/>
    <mergeCell ref="FJB17:FJI17"/>
    <mergeCell ref="FJJ17:FJQ17"/>
    <mergeCell ref="FGP17:FGW17"/>
    <mergeCell ref="FGX17:FHE17"/>
    <mergeCell ref="FHF17:FHM17"/>
    <mergeCell ref="FHN17:FHU17"/>
    <mergeCell ref="FHV17:FIC17"/>
    <mergeCell ref="FFB17:FFI17"/>
    <mergeCell ref="FFJ17:FFQ17"/>
    <mergeCell ref="FFR17:FFY17"/>
    <mergeCell ref="FFZ17:FGG17"/>
    <mergeCell ref="FGH17:FGO17"/>
    <mergeCell ref="FPV17:FQC17"/>
    <mergeCell ref="FQD17:FQK17"/>
    <mergeCell ref="FQL17:FQS17"/>
    <mergeCell ref="FQT17:FRA17"/>
    <mergeCell ref="FRB17:FRI17"/>
    <mergeCell ref="FOH17:FOO17"/>
    <mergeCell ref="FOP17:FOW17"/>
    <mergeCell ref="FOX17:FPE17"/>
    <mergeCell ref="FPF17:FPM17"/>
    <mergeCell ref="FPN17:FPU17"/>
    <mergeCell ref="FMT17:FNA17"/>
    <mergeCell ref="FNB17:FNI17"/>
    <mergeCell ref="FNJ17:FNQ17"/>
    <mergeCell ref="FNR17:FNY17"/>
    <mergeCell ref="FNZ17:FOG17"/>
    <mergeCell ref="FLF17:FLM17"/>
    <mergeCell ref="FLN17:FLU17"/>
    <mergeCell ref="FLV17:FMC17"/>
    <mergeCell ref="FMD17:FMK17"/>
    <mergeCell ref="FML17:FMS17"/>
    <mergeCell ref="FVZ17:FWG17"/>
    <mergeCell ref="FWH17:FWO17"/>
    <mergeCell ref="FWP17:FWW17"/>
    <mergeCell ref="FWX17:FXE17"/>
    <mergeCell ref="FXF17:FXM17"/>
    <mergeCell ref="FUL17:FUS17"/>
    <mergeCell ref="FUT17:FVA17"/>
    <mergeCell ref="FVB17:FVI17"/>
    <mergeCell ref="FVJ17:FVQ17"/>
    <mergeCell ref="FVR17:FVY17"/>
    <mergeCell ref="FSX17:FTE17"/>
    <mergeCell ref="FTF17:FTM17"/>
    <mergeCell ref="FTN17:FTU17"/>
    <mergeCell ref="FTV17:FUC17"/>
    <mergeCell ref="FUD17:FUK17"/>
    <mergeCell ref="FRJ17:FRQ17"/>
    <mergeCell ref="FRR17:FRY17"/>
    <mergeCell ref="FRZ17:FSG17"/>
    <mergeCell ref="FSH17:FSO17"/>
    <mergeCell ref="FSP17:FSW17"/>
    <mergeCell ref="GCD17:GCK17"/>
    <mergeCell ref="GCL17:GCS17"/>
    <mergeCell ref="GCT17:GDA17"/>
    <mergeCell ref="GDB17:GDI17"/>
    <mergeCell ref="GDJ17:GDQ17"/>
    <mergeCell ref="GAP17:GAW17"/>
    <mergeCell ref="GAX17:GBE17"/>
    <mergeCell ref="GBF17:GBM17"/>
    <mergeCell ref="GBN17:GBU17"/>
    <mergeCell ref="GBV17:GCC17"/>
    <mergeCell ref="FZB17:FZI17"/>
    <mergeCell ref="FZJ17:FZQ17"/>
    <mergeCell ref="FZR17:FZY17"/>
    <mergeCell ref="FZZ17:GAG17"/>
    <mergeCell ref="GAH17:GAO17"/>
    <mergeCell ref="FXN17:FXU17"/>
    <mergeCell ref="FXV17:FYC17"/>
    <mergeCell ref="FYD17:FYK17"/>
    <mergeCell ref="FYL17:FYS17"/>
    <mergeCell ref="FYT17:FZA17"/>
    <mergeCell ref="GIH17:GIO17"/>
    <mergeCell ref="GIP17:GIW17"/>
    <mergeCell ref="GIX17:GJE17"/>
    <mergeCell ref="GJF17:GJM17"/>
    <mergeCell ref="GJN17:GJU17"/>
    <mergeCell ref="GGT17:GHA17"/>
    <mergeCell ref="GHB17:GHI17"/>
    <mergeCell ref="GHJ17:GHQ17"/>
    <mergeCell ref="GHR17:GHY17"/>
    <mergeCell ref="GHZ17:GIG17"/>
    <mergeCell ref="GFF17:GFM17"/>
    <mergeCell ref="GFN17:GFU17"/>
    <mergeCell ref="GFV17:GGC17"/>
    <mergeCell ref="GGD17:GGK17"/>
    <mergeCell ref="GGL17:GGS17"/>
    <mergeCell ref="GDR17:GDY17"/>
    <mergeCell ref="GDZ17:GEG17"/>
    <mergeCell ref="GEH17:GEO17"/>
    <mergeCell ref="GEP17:GEW17"/>
    <mergeCell ref="GEX17:GFE17"/>
    <mergeCell ref="GOL17:GOS17"/>
    <mergeCell ref="GOT17:GPA17"/>
    <mergeCell ref="GPB17:GPI17"/>
    <mergeCell ref="GPJ17:GPQ17"/>
    <mergeCell ref="GPR17:GPY17"/>
    <mergeCell ref="GMX17:GNE17"/>
    <mergeCell ref="GNF17:GNM17"/>
    <mergeCell ref="GNN17:GNU17"/>
    <mergeCell ref="GNV17:GOC17"/>
    <mergeCell ref="GOD17:GOK17"/>
    <mergeCell ref="GLJ17:GLQ17"/>
    <mergeCell ref="GLR17:GLY17"/>
    <mergeCell ref="GLZ17:GMG17"/>
    <mergeCell ref="GMH17:GMO17"/>
    <mergeCell ref="GMP17:GMW17"/>
    <mergeCell ref="GJV17:GKC17"/>
    <mergeCell ref="GKD17:GKK17"/>
    <mergeCell ref="GKL17:GKS17"/>
    <mergeCell ref="GKT17:GLA17"/>
    <mergeCell ref="GLB17:GLI17"/>
    <mergeCell ref="GUP17:GUW17"/>
    <mergeCell ref="GUX17:GVE17"/>
    <mergeCell ref="GVF17:GVM17"/>
    <mergeCell ref="GVN17:GVU17"/>
    <mergeCell ref="GVV17:GWC17"/>
    <mergeCell ref="GTB17:GTI17"/>
    <mergeCell ref="GTJ17:GTQ17"/>
    <mergeCell ref="GTR17:GTY17"/>
    <mergeCell ref="GTZ17:GUG17"/>
    <mergeCell ref="GUH17:GUO17"/>
    <mergeCell ref="GRN17:GRU17"/>
    <mergeCell ref="GRV17:GSC17"/>
    <mergeCell ref="GSD17:GSK17"/>
    <mergeCell ref="GSL17:GSS17"/>
    <mergeCell ref="GST17:GTA17"/>
    <mergeCell ref="GPZ17:GQG17"/>
    <mergeCell ref="GQH17:GQO17"/>
    <mergeCell ref="GQP17:GQW17"/>
    <mergeCell ref="GQX17:GRE17"/>
    <mergeCell ref="GRF17:GRM17"/>
    <mergeCell ref="HAT17:HBA17"/>
    <mergeCell ref="HBB17:HBI17"/>
    <mergeCell ref="HBJ17:HBQ17"/>
    <mergeCell ref="HBR17:HBY17"/>
    <mergeCell ref="HBZ17:HCG17"/>
    <mergeCell ref="GZF17:GZM17"/>
    <mergeCell ref="GZN17:GZU17"/>
    <mergeCell ref="GZV17:HAC17"/>
    <mergeCell ref="HAD17:HAK17"/>
    <mergeCell ref="HAL17:HAS17"/>
    <mergeCell ref="GXR17:GXY17"/>
    <mergeCell ref="GXZ17:GYG17"/>
    <mergeCell ref="GYH17:GYO17"/>
    <mergeCell ref="GYP17:GYW17"/>
    <mergeCell ref="GYX17:GZE17"/>
    <mergeCell ref="GWD17:GWK17"/>
    <mergeCell ref="GWL17:GWS17"/>
    <mergeCell ref="GWT17:GXA17"/>
    <mergeCell ref="GXB17:GXI17"/>
    <mergeCell ref="GXJ17:GXQ17"/>
    <mergeCell ref="HGX17:HHE17"/>
    <mergeCell ref="HHF17:HHM17"/>
    <mergeCell ref="HHN17:HHU17"/>
    <mergeCell ref="HHV17:HIC17"/>
    <mergeCell ref="HID17:HIK17"/>
    <mergeCell ref="HFJ17:HFQ17"/>
    <mergeCell ref="HFR17:HFY17"/>
    <mergeCell ref="HFZ17:HGG17"/>
    <mergeCell ref="HGH17:HGO17"/>
    <mergeCell ref="HGP17:HGW17"/>
    <mergeCell ref="HDV17:HEC17"/>
    <mergeCell ref="HED17:HEK17"/>
    <mergeCell ref="HEL17:HES17"/>
    <mergeCell ref="HET17:HFA17"/>
    <mergeCell ref="HFB17:HFI17"/>
    <mergeCell ref="HCH17:HCO17"/>
    <mergeCell ref="HCP17:HCW17"/>
    <mergeCell ref="HCX17:HDE17"/>
    <mergeCell ref="HDF17:HDM17"/>
    <mergeCell ref="HDN17:HDU17"/>
    <mergeCell ref="HNB17:HNI17"/>
    <mergeCell ref="HNJ17:HNQ17"/>
    <mergeCell ref="HNR17:HNY17"/>
    <mergeCell ref="HNZ17:HOG17"/>
    <mergeCell ref="HOH17:HOO17"/>
    <mergeCell ref="HLN17:HLU17"/>
    <mergeCell ref="HLV17:HMC17"/>
    <mergeCell ref="HMD17:HMK17"/>
    <mergeCell ref="HML17:HMS17"/>
    <mergeCell ref="HMT17:HNA17"/>
    <mergeCell ref="HJZ17:HKG17"/>
    <mergeCell ref="HKH17:HKO17"/>
    <mergeCell ref="HKP17:HKW17"/>
    <mergeCell ref="HKX17:HLE17"/>
    <mergeCell ref="HLF17:HLM17"/>
    <mergeCell ref="HIL17:HIS17"/>
    <mergeCell ref="HIT17:HJA17"/>
    <mergeCell ref="HJB17:HJI17"/>
    <mergeCell ref="HJJ17:HJQ17"/>
    <mergeCell ref="HJR17:HJY17"/>
    <mergeCell ref="HTF17:HTM17"/>
    <mergeCell ref="HTN17:HTU17"/>
    <mergeCell ref="HTV17:HUC17"/>
    <mergeCell ref="HUD17:HUK17"/>
    <mergeCell ref="HUL17:HUS17"/>
    <mergeCell ref="HRR17:HRY17"/>
    <mergeCell ref="HRZ17:HSG17"/>
    <mergeCell ref="HSH17:HSO17"/>
    <mergeCell ref="HSP17:HSW17"/>
    <mergeCell ref="HSX17:HTE17"/>
    <mergeCell ref="HQD17:HQK17"/>
    <mergeCell ref="HQL17:HQS17"/>
    <mergeCell ref="HQT17:HRA17"/>
    <mergeCell ref="HRB17:HRI17"/>
    <mergeCell ref="HRJ17:HRQ17"/>
    <mergeCell ref="HOP17:HOW17"/>
    <mergeCell ref="HOX17:HPE17"/>
    <mergeCell ref="HPF17:HPM17"/>
    <mergeCell ref="HPN17:HPU17"/>
    <mergeCell ref="HPV17:HQC17"/>
    <mergeCell ref="HZJ17:HZQ17"/>
    <mergeCell ref="HZR17:HZY17"/>
    <mergeCell ref="HZZ17:IAG17"/>
    <mergeCell ref="IAH17:IAO17"/>
    <mergeCell ref="IAP17:IAW17"/>
    <mergeCell ref="HXV17:HYC17"/>
    <mergeCell ref="HYD17:HYK17"/>
    <mergeCell ref="HYL17:HYS17"/>
    <mergeCell ref="HYT17:HZA17"/>
    <mergeCell ref="HZB17:HZI17"/>
    <mergeCell ref="HWH17:HWO17"/>
    <mergeCell ref="HWP17:HWW17"/>
    <mergeCell ref="HWX17:HXE17"/>
    <mergeCell ref="HXF17:HXM17"/>
    <mergeCell ref="HXN17:HXU17"/>
    <mergeCell ref="HUT17:HVA17"/>
    <mergeCell ref="HVB17:HVI17"/>
    <mergeCell ref="HVJ17:HVQ17"/>
    <mergeCell ref="HVR17:HVY17"/>
    <mergeCell ref="HVZ17:HWG17"/>
    <mergeCell ref="IFN17:IFU17"/>
    <mergeCell ref="IFV17:IGC17"/>
    <mergeCell ref="IGD17:IGK17"/>
    <mergeCell ref="IGL17:IGS17"/>
    <mergeCell ref="IGT17:IHA17"/>
    <mergeCell ref="IDZ17:IEG17"/>
    <mergeCell ref="IEH17:IEO17"/>
    <mergeCell ref="IEP17:IEW17"/>
    <mergeCell ref="IEX17:IFE17"/>
    <mergeCell ref="IFF17:IFM17"/>
    <mergeCell ref="ICL17:ICS17"/>
    <mergeCell ref="ICT17:IDA17"/>
    <mergeCell ref="IDB17:IDI17"/>
    <mergeCell ref="IDJ17:IDQ17"/>
    <mergeCell ref="IDR17:IDY17"/>
    <mergeCell ref="IAX17:IBE17"/>
    <mergeCell ref="IBF17:IBM17"/>
    <mergeCell ref="IBN17:IBU17"/>
    <mergeCell ref="IBV17:ICC17"/>
    <mergeCell ref="ICD17:ICK17"/>
    <mergeCell ref="ILR17:ILY17"/>
    <mergeCell ref="ILZ17:IMG17"/>
    <mergeCell ref="IMH17:IMO17"/>
    <mergeCell ref="IMP17:IMW17"/>
    <mergeCell ref="IMX17:INE17"/>
    <mergeCell ref="IKD17:IKK17"/>
    <mergeCell ref="IKL17:IKS17"/>
    <mergeCell ref="IKT17:ILA17"/>
    <mergeCell ref="ILB17:ILI17"/>
    <mergeCell ref="ILJ17:ILQ17"/>
    <mergeCell ref="IIP17:IIW17"/>
    <mergeCell ref="IIX17:IJE17"/>
    <mergeCell ref="IJF17:IJM17"/>
    <mergeCell ref="IJN17:IJU17"/>
    <mergeCell ref="IJV17:IKC17"/>
    <mergeCell ref="IHB17:IHI17"/>
    <mergeCell ref="IHJ17:IHQ17"/>
    <mergeCell ref="IHR17:IHY17"/>
    <mergeCell ref="IHZ17:IIG17"/>
    <mergeCell ref="IIH17:IIO17"/>
    <mergeCell ref="IRV17:ISC17"/>
    <mergeCell ref="ISD17:ISK17"/>
    <mergeCell ref="ISL17:ISS17"/>
    <mergeCell ref="IST17:ITA17"/>
    <mergeCell ref="ITB17:ITI17"/>
    <mergeCell ref="IQH17:IQO17"/>
    <mergeCell ref="IQP17:IQW17"/>
    <mergeCell ref="IQX17:IRE17"/>
    <mergeCell ref="IRF17:IRM17"/>
    <mergeCell ref="IRN17:IRU17"/>
    <mergeCell ref="IOT17:IPA17"/>
    <mergeCell ref="IPB17:IPI17"/>
    <mergeCell ref="IPJ17:IPQ17"/>
    <mergeCell ref="IPR17:IPY17"/>
    <mergeCell ref="IPZ17:IQG17"/>
    <mergeCell ref="INF17:INM17"/>
    <mergeCell ref="INN17:INU17"/>
    <mergeCell ref="INV17:IOC17"/>
    <mergeCell ref="IOD17:IOK17"/>
    <mergeCell ref="IOL17:IOS17"/>
    <mergeCell ref="IXZ17:IYG17"/>
    <mergeCell ref="IYH17:IYO17"/>
    <mergeCell ref="IYP17:IYW17"/>
    <mergeCell ref="IYX17:IZE17"/>
    <mergeCell ref="IZF17:IZM17"/>
    <mergeCell ref="IWL17:IWS17"/>
    <mergeCell ref="IWT17:IXA17"/>
    <mergeCell ref="IXB17:IXI17"/>
    <mergeCell ref="IXJ17:IXQ17"/>
    <mergeCell ref="IXR17:IXY17"/>
    <mergeCell ref="IUX17:IVE17"/>
    <mergeCell ref="IVF17:IVM17"/>
    <mergeCell ref="IVN17:IVU17"/>
    <mergeCell ref="IVV17:IWC17"/>
    <mergeCell ref="IWD17:IWK17"/>
    <mergeCell ref="ITJ17:ITQ17"/>
    <mergeCell ref="ITR17:ITY17"/>
    <mergeCell ref="ITZ17:IUG17"/>
    <mergeCell ref="IUH17:IUO17"/>
    <mergeCell ref="IUP17:IUW17"/>
    <mergeCell ref="JED17:JEK17"/>
    <mergeCell ref="JEL17:JES17"/>
    <mergeCell ref="JET17:JFA17"/>
    <mergeCell ref="JFB17:JFI17"/>
    <mergeCell ref="JFJ17:JFQ17"/>
    <mergeCell ref="JCP17:JCW17"/>
    <mergeCell ref="JCX17:JDE17"/>
    <mergeCell ref="JDF17:JDM17"/>
    <mergeCell ref="JDN17:JDU17"/>
    <mergeCell ref="JDV17:JEC17"/>
    <mergeCell ref="JBB17:JBI17"/>
    <mergeCell ref="JBJ17:JBQ17"/>
    <mergeCell ref="JBR17:JBY17"/>
    <mergeCell ref="JBZ17:JCG17"/>
    <mergeCell ref="JCH17:JCO17"/>
    <mergeCell ref="IZN17:IZU17"/>
    <mergeCell ref="IZV17:JAC17"/>
    <mergeCell ref="JAD17:JAK17"/>
    <mergeCell ref="JAL17:JAS17"/>
    <mergeCell ref="JAT17:JBA17"/>
    <mergeCell ref="JKH17:JKO17"/>
    <mergeCell ref="JKP17:JKW17"/>
    <mergeCell ref="JKX17:JLE17"/>
    <mergeCell ref="JLF17:JLM17"/>
    <mergeCell ref="JLN17:JLU17"/>
    <mergeCell ref="JIT17:JJA17"/>
    <mergeCell ref="JJB17:JJI17"/>
    <mergeCell ref="JJJ17:JJQ17"/>
    <mergeCell ref="JJR17:JJY17"/>
    <mergeCell ref="JJZ17:JKG17"/>
    <mergeCell ref="JHF17:JHM17"/>
    <mergeCell ref="JHN17:JHU17"/>
    <mergeCell ref="JHV17:JIC17"/>
    <mergeCell ref="JID17:JIK17"/>
    <mergeCell ref="JIL17:JIS17"/>
    <mergeCell ref="JFR17:JFY17"/>
    <mergeCell ref="JFZ17:JGG17"/>
    <mergeCell ref="JGH17:JGO17"/>
    <mergeCell ref="JGP17:JGW17"/>
    <mergeCell ref="JGX17:JHE17"/>
    <mergeCell ref="JQL17:JQS17"/>
    <mergeCell ref="JQT17:JRA17"/>
    <mergeCell ref="JRB17:JRI17"/>
    <mergeCell ref="JRJ17:JRQ17"/>
    <mergeCell ref="JRR17:JRY17"/>
    <mergeCell ref="JOX17:JPE17"/>
    <mergeCell ref="JPF17:JPM17"/>
    <mergeCell ref="JPN17:JPU17"/>
    <mergeCell ref="JPV17:JQC17"/>
    <mergeCell ref="JQD17:JQK17"/>
    <mergeCell ref="JNJ17:JNQ17"/>
    <mergeCell ref="JNR17:JNY17"/>
    <mergeCell ref="JNZ17:JOG17"/>
    <mergeCell ref="JOH17:JOO17"/>
    <mergeCell ref="JOP17:JOW17"/>
    <mergeCell ref="JLV17:JMC17"/>
    <mergeCell ref="JMD17:JMK17"/>
    <mergeCell ref="JML17:JMS17"/>
    <mergeCell ref="JMT17:JNA17"/>
    <mergeCell ref="JNB17:JNI17"/>
    <mergeCell ref="JWP17:JWW17"/>
    <mergeCell ref="JWX17:JXE17"/>
    <mergeCell ref="JXF17:JXM17"/>
    <mergeCell ref="JXN17:JXU17"/>
    <mergeCell ref="JXV17:JYC17"/>
    <mergeCell ref="JVB17:JVI17"/>
    <mergeCell ref="JVJ17:JVQ17"/>
    <mergeCell ref="JVR17:JVY17"/>
    <mergeCell ref="JVZ17:JWG17"/>
    <mergeCell ref="JWH17:JWO17"/>
    <mergeCell ref="JTN17:JTU17"/>
    <mergeCell ref="JTV17:JUC17"/>
    <mergeCell ref="JUD17:JUK17"/>
    <mergeCell ref="JUL17:JUS17"/>
    <mergeCell ref="JUT17:JVA17"/>
    <mergeCell ref="JRZ17:JSG17"/>
    <mergeCell ref="JSH17:JSO17"/>
    <mergeCell ref="JSP17:JSW17"/>
    <mergeCell ref="JSX17:JTE17"/>
    <mergeCell ref="JTF17:JTM17"/>
    <mergeCell ref="KCT17:KDA17"/>
    <mergeCell ref="KDB17:KDI17"/>
    <mergeCell ref="KDJ17:KDQ17"/>
    <mergeCell ref="KDR17:KDY17"/>
    <mergeCell ref="KDZ17:KEG17"/>
    <mergeCell ref="KBF17:KBM17"/>
    <mergeCell ref="KBN17:KBU17"/>
    <mergeCell ref="KBV17:KCC17"/>
    <mergeCell ref="KCD17:KCK17"/>
    <mergeCell ref="KCL17:KCS17"/>
    <mergeCell ref="JZR17:JZY17"/>
    <mergeCell ref="JZZ17:KAG17"/>
    <mergeCell ref="KAH17:KAO17"/>
    <mergeCell ref="KAP17:KAW17"/>
    <mergeCell ref="KAX17:KBE17"/>
    <mergeCell ref="JYD17:JYK17"/>
    <mergeCell ref="JYL17:JYS17"/>
    <mergeCell ref="JYT17:JZA17"/>
    <mergeCell ref="JZB17:JZI17"/>
    <mergeCell ref="JZJ17:JZQ17"/>
    <mergeCell ref="KIX17:KJE17"/>
    <mergeCell ref="KJF17:KJM17"/>
    <mergeCell ref="KJN17:KJU17"/>
    <mergeCell ref="KJV17:KKC17"/>
    <mergeCell ref="KKD17:KKK17"/>
    <mergeCell ref="KHJ17:KHQ17"/>
    <mergeCell ref="KHR17:KHY17"/>
    <mergeCell ref="KHZ17:KIG17"/>
    <mergeCell ref="KIH17:KIO17"/>
    <mergeCell ref="KIP17:KIW17"/>
    <mergeCell ref="KFV17:KGC17"/>
    <mergeCell ref="KGD17:KGK17"/>
    <mergeCell ref="KGL17:KGS17"/>
    <mergeCell ref="KGT17:KHA17"/>
    <mergeCell ref="KHB17:KHI17"/>
    <mergeCell ref="KEH17:KEO17"/>
    <mergeCell ref="KEP17:KEW17"/>
    <mergeCell ref="KEX17:KFE17"/>
    <mergeCell ref="KFF17:KFM17"/>
    <mergeCell ref="KFN17:KFU17"/>
    <mergeCell ref="KPB17:KPI17"/>
    <mergeCell ref="KPJ17:KPQ17"/>
    <mergeCell ref="KPR17:KPY17"/>
    <mergeCell ref="KPZ17:KQG17"/>
    <mergeCell ref="KQH17:KQO17"/>
    <mergeCell ref="KNN17:KNU17"/>
    <mergeCell ref="KNV17:KOC17"/>
    <mergeCell ref="KOD17:KOK17"/>
    <mergeCell ref="KOL17:KOS17"/>
    <mergeCell ref="KOT17:KPA17"/>
    <mergeCell ref="KLZ17:KMG17"/>
    <mergeCell ref="KMH17:KMO17"/>
    <mergeCell ref="KMP17:KMW17"/>
    <mergeCell ref="KMX17:KNE17"/>
    <mergeCell ref="KNF17:KNM17"/>
    <mergeCell ref="KKL17:KKS17"/>
    <mergeCell ref="KKT17:KLA17"/>
    <mergeCell ref="KLB17:KLI17"/>
    <mergeCell ref="KLJ17:KLQ17"/>
    <mergeCell ref="KLR17:KLY17"/>
    <mergeCell ref="KVF17:KVM17"/>
    <mergeCell ref="KVN17:KVU17"/>
    <mergeCell ref="KVV17:KWC17"/>
    <mergeCell ref="KWD17:KWK17"/>
    <mergeCell ref="KWL17:KWS17"/>
    <mergeCell ref="KTR17:KTY17"/>
    <mergeCell ref="KTZ17:KUG17"/>
    <mergeCell ref="KUH17:KUO17"/>
    <mergeCell ref="KUP17:KUW17"/>
    <mergeCell ref="KUX17:KVE17"/>
    <mergeCell ref="KSD17:KSK17"/>
    <mergeCell ref="KSL17:KSS17"/>
    <mergeCell ref="KST17:KTA17"/>
    <mergeCell ref="KTB17:KTI17"/>
    <mergeCell ref="KTJ17:KTQ17"/>
    <mergeCell ref="KQP17:KQW17"/>
    <mergeCell ref="KQX17:KRE17"/>
    <mergeCell ref="KRF17:KRM17"/>
    <mergeCell ref="KRN17:KRU17"/>
    <mergeCell ref="KRV17:KSC17"/>
    <mergeCell ref="LBJ17:LBQ17"/>
    <mergeCell ref="LBR17:LBY17"/>
    <mergeCell ref="LBZ17:LCG17"/>
    <mergeCell ref="LCH17:LCO17"/>
    <mergeCell ref="LCP17:LCW17"/>
    <mergeCell ref="KZV17:LAC17"/>
    <mergeCell ref="LAD17:LAK17"/>
    <mergeCell ref="LAL17:LAS17"/>
    <mergeCell ref="LAT17:LBA17"/>
    <mergeCell ref="LBB17:LBI17"/>
    <mergeCell ref="KYH17:KYO17"/>
    <mergeCell ref="KYP17:KYW17"/>
    <mergeCell ref="KYX17:KZE17"/>
    <mergeCell ref="KZF17:KZM17"/>
    <mergeCell ref="KZN17:KZU17"/>
    <mergeCell ref="KWT17:KXA17"/>
    <mergeCell ref="KXB17:KXI17"/>
    <mergeCell ref="KXJ17:KXQ17"/>
    <mergeCell ref="KXR17:KXY17"/>
    <mergeCell ref="KXZ17:KYG17"/>
    <mergeCell ref="LHN17:LHU17"/>
    <mergeCell ref="LHV17:LIC17"/>
    <mergeCell ref="LID17:LIK17"/>
    <mergeCell ref="LIL17:LIS17"/>
    <mergeCell ref="LIT17:LJA17"/>
    <mergeCell ref="LFZ17:LGG17"/>
    <mergeCell ref="LGH17:LGO17"/>
    <mergeCell ref="LGP17:LGW17"/>
    <mergeCell ref="LGX17:LHE17"/>
    <mergeCell ref="LHF17:LHM17"/>
    <mergeCell ref="LEL17:LES17"/>
    <mergeCell ref="LET17:LFA17"/>
    <mergeCell ref="LFB17:LFI17"/>
    <mergeCell ref="LFJ17:LFQ17"/>
    <mergeCell ref="LFR17:LFY17"/>
    <mergeCell ref="LCX17:LDE17"/>
    <mergeCell ref="LDF17:LDM17"/>
    <mergeCell ref="LDN17:LDU17"/>
    <mergeCell ref="LDV17:LEC17"/>
    <mergeCell ref="LED17:LEK17"/>
    <mergeCell ref="LNR17:LNY17"/>
    <mergeCell ref="LNZ17:LOG17"/>
    <mergeCell ref="LOH17:LOO17"/>
    <mergeCell ref="LOP17:LOW17"/>
    <mergeCell ref="LOX17:LPE17"/>
    <mergeCell ref="LMD17:LMK17"/>
    <mergeCell ref="LML17:LMS17"/>
    <mergeCell ref="LMT17:LNA17"/>
    <mergeCell ref="LNB17:LNI17"/>
    <mergeCell ref="LNJ17:LNQ17"/>
    <mergeCell ref="LKP17:LKW17"/>
    <mergeCell ref="LKX17:LLE17"/>
    <mergeCell ref="LLF17:LLM17"/>
    <mergeCell ref="LLN17:LLU17"/>
    <mergeCell ref="LLV17:LMC17"/>
    <mergeCell ref="LJB17:LJI17"/>
    <mergeCell ref="LJJ17:LJQ17"/>
    <mergeCell ref="LJR17:LJY17"/>
    <mergeCell ref="LJZ17:LKG17"/>
    <mergeCell ref="LKH17:LKO17"/>
    <mergeCell ref="LTV17:LUC17"/>
    <mergeCell ref="LUD17:LUK17"/>
    <mergeCell ref="LUL17:LUS17"/>
    <mergeCell ref="LUT17:LVA17"/>
    <mergeCell ref="LVB17:LVI17"/>
    <mergeCell ref="LSH17:LSO17"/>
    <mergeCell ref="LSP17:LSW17"/>
    <mergeCell ref="LSX17:LTE17"/>
    <mergeCell ref="LTF17:LTM17"/>
    <mergeCell ref="LTN17:LTU17"/>
    <mergeCell ref="LQT17:LRA17"/>
    <mergeCell ref="LRB17:LRI17"/>
    <mergeCell ref="LRJ17:LRQ17"/>
    <mergeCell ref="LRR17:LRY17"/>
    <mergeCell ref="LRZ17:LSG17"/>
    <mergeCell ref="LPF17:LPM17"/>
    <mergeCell ref="LPN17:LPU17"/>
    <mergeCell ref="LPV17:LQC17"/>
    <mergeCell ref="LQD17:LQK17"/>
    <mergeCell ref="LQL17:LQS17"/>
    <mergeCell ref="LZZ17:MAG17"/>
    <mergeCell ref="MAH17:MAO17"/>
    <mergeCell ref="MAP17:MAW17"/>
    <mergeCell ref="MAX17:MBE17"/>
    <mergeCell ref="MBF17:MBM17"/>
    <mergeCell ref="LYL17:LYS17"/>
    <mergeCell ref="LYT17:LZA17"/>
    <mergeCell ref="LZB17:LZI17"/>
    <mergeCell ref="LZJ17:LZQ17"/>
    <mergeCell ref="LZR17:LZY17"/>
    <mergeCell ref="LWX17:LXE17"/>
    <mergeCell ref="LXF17:LXM17"/>
    <mergeCell ref="LXN17:LXU17"/>
    <mergeCell ref="LXV17:LYC17"/>
    <mergeCell ref="LYD17:LYK17"/>
    <mergeCell ref="LVJ17:LVQ17"/>
    <mergeCell ref="LVR17:LVY17"/>
    <mergeCell ref="LVZ17:LWG17"/>
    <mergeCell ref="LWH17:LWO17"/>
    <mergeCell ref="LWP17:LWW17"/>
    <mergeCell ref="MGD17:MGK17"/>
    <mergeCell ref="MGL17:MGS17"/>
    <mergeCell ref="MGT17:MHA17"/>
    <mergeCell ref="MHB17:MHI17"/>
    <mergeCell ref="MHJ17:MHQ17"/>
    <mergeCell ref="MEP17:MEW17"/>
    <mergeCell ref="MEX17:MFE17"/>
    <mergeCell ref="MFF17:MFM17"/>
    <mergeCell ref="MFN17:MFU17"/>
    <mergeCell ref="MFV17:MGC17"/>
    <mergeCell ref="MDB17:MDI17"/>
    <mergeCell ref="MDJ17:MDQ17"/>
    <mergeCell ref="MDR17:MDY17"/>
    <mergeCell ref="MDZ17:MEG17"/>
    <mergeCell ref="MEH17:MEO17"/>
    <mergeCell ref="MBN17:MBU17"/>
    <mergeCell ref="MBV17:MCC17"/>
    <mergeCell ref="MCD17:MCK17"/>
    <mergeCell ref="MCL17:MCS17"/>
    <mergeCell ref="MCT17:MDA17"/>
    <mergeCell ref="MMH17:MMO17"/>
    <mergeCell ref="MMP17:MMW17"/>
    <mergeCell ref="MMX17:MNE17"/>
    <mergeCell ref="MNF17:MNM17"/>
    <mergeCell ref="MNN17:MNU17"/>
    <mergeCell ref="MKT17:MLA17"/>
    <mergeCell ref="MLB17:MLI17"/>
    <mergeCell ref="MLJ17:MLQ17"/>
    <mergeCell ref="MLR17:MLY17"/>
    <mergeCell ref="MLZ17:MMG17"/>
    <mergeCell ref="MJF17:MJM17"/>
    <mergeCell ref="MJN17:MJU17"/>
    <mergeCell ref="MJV17:MKC17"/>
    <mergeCell ref="MKD17:MKK17"/>
    <mergeCell ref="MKL17:MKS17"/>
    <mergeCell ref="MHR17:MHY17"/>
    <mergeCell ref="MHZ17:MIG17"/>
    <mergeCell ref="MIH17:MIO17"/>
    <mergeCell ref="MIP17:MIW17"/>
    <mergeCell ref="MIX17:MJE17"/>
    <mergeCell ref="MSL17:MSS17"/>
    <mergeCell ref="MST17:MTA17"/>
    <mergeCell ref="MTB17:MTI17"/>
    <mergeCell ref="MTJ17:MTQ17"/>
    <mergeCell ref="MTR17:MTY17"/>
    <mergeCell ref="MQX17:MRE17"/>
    <mergeCell ref="MRF17:MRM17"/>
    <mergeCell ref="MRN17:MRU17"/>
    <mergeCell ref="MRV17:MSC17"/>
    <mergeCell ref="MSD17:MSK17"/>
    <mergeCell ref="MPJ17:MPQ17"/>
    <mergeCell ref="MPR17:MPY17"/>
    <mergeCell ref="MPZ17:MQG17"/>
    <mergeCell ref="MQH17:MQO17"/>
    <mergeCell ref="MQP17:MQW17"/>
    <mergeCell ref="MNV17:MOC17"/>
    <mergeCell ref="MOD17:MOK17"/>
    <mergeCell ref="MOL17:MOS17"/>
    <mergeCell ref="MOT17:MPA17"/>
    <mergeCell ref="MPB17:MPI17"/>
    <mergeCell ref="MYP17:MYW17"/>
    <mergeCell ref="MYX17:MZE17"/>
    <mergeCell ref="MZF17:MZM17"/>
    <mergeCell ref="MZN17:MZU17"/>
    <mergeCell ref="MZV17:NAC17"/>
    <mergeCell ref="MXB17:MXI17"/>
    <mergeCell ref="MXJ17:MXQ17"/>
    <mergeCell ref="MXR17:MXY17"/>
    <mergeCell ref="MXZ17:MYG17"/>
    <mergeCell ref="MYH17:MYO17"/>
    <mergeCell ref="MVN17:MVU17"/>
    <mergeCell ref="MVV17:MWC17"/>
    <mergeCell ref="MWD17:MWK17"/>
    <mergeCell ref="MWL17:MWS17"/>
    <mergeCell ref="MWT17:MXA17"/>
    <mergeCell ref="MTZ17:MUG17"/>
    <mergeCell ref="MUH17:MUO17"/>
    <mergeCell ref="MUP17:MUW17"/>
    <mergeCell ref="MUX17:MVE17"/>
    <mergeCell ref="MVF17:MVM17"/>
    <mergeCell ref="NET17:NFA17"/>
    <mergeCell ref="NFB17:NFI17"/>
    <mergeCell ref="NFJ17:NFQ17"/>
    <mergeCell ref="NFR17:NFY17"/>
    <mergeCell ref="NFZ17:NGG17"/>
    <mergeCell ref="NDF17:NDM17"/>
    <mergeCell ref="NDN17:NDU17"/>
    <mergeCell ref="NDV17:NEC17"/>
    <mergeCell ref="NED17:NEK17"/>
    <mergeCell ref="NEL17:NES17"/>
    <mergeCell ref="NBR17:NBY17"/>
    <mergeCell ref="NBZ17:NCG17"/>
    <mergeCell ref="NCH17:NCO17"/>
    <mergeCell ref="NCP17:NCW17"/>
    <mergeCell ref="NCX17:NDE17"/>
    <mergeCell ref="NAD17:NAK17"/>
    <mergeCell ref="NAL17:NAS17"/>
    <mergeCell ref="NAT17:NBA17"/>
    <mergeCell ref="NBB17:NBI17"/>
    <mergeCell ref="NBJ17:NBQ17"/>
    <mergeCell ref="NKX17:NLE17"/>
    <mergeCell ref="NLF17:NLM17"/>
    <mergeCell ref="NLN17:NLU17"/>
    <mergeCell ref="NLV17:NMC17"/>
    <mergeCell ref="NMD17:NMK17"/>
    <mergeCell ref="NJJ17:NJQ17"/>
    <mergeCell ref="NJR17:NJY17"/>
    <mergeCell ref="NJZ17:NKG17"/>
    <mergeCell ref="NKH17:NKO17"/>
    <mergeCell ref="NKP17:NKW17"/>
    <mergeCell ref="NHV17:NIC17"/>
    <mergeCell ref="NID17:NIK17"/>
    <mergeCell ref="NIL17:NIS17"/>
    <mergeCell ref="NIT17:NJA17"/>
    <mergeCell ref="NJB17:NJI17"/>
    <mergeCell ref="NGH17:NGO17"/>
    <mergeCell ref="NGP17:NGW17"/>
    <mergeCell ref="NGX17:NHE17"/>
    <mergeCell ref="NHF17:NHM17"/>
    <mergeCell ref="NHN17:NHU17"/>
    <mergeCell ref="NRB17:NRI17"/>
    <mergeCell ref="NRJ17:NRQ17"/>
    <mergeCell ref="NRR17:NRY17"/>
    <mergeCell ref="NRZ17:NSG17"/>
    <mergeCell ref="NSH17:NSO17"/>
    <mergeCell ref="NPN17:NPU17"/>
    <mergeCell ref="NPV17:NQC17"/>
    <mergeCell ref="NQD17:NQK17"/>
    <mergeCell ref="NQL17:NQS17"/>
    <mergeCell ref="NQT17:NRA17"/>
    <mergeCell ref="NNZ17:NOG17"/>
    <mergeCell ref="NOH17:NOO17"/>
    <mergeCell ref="NOP17:NOW17"/>
    <mergeCell ref="NOX17:NPE17"/>
    <mergeCell ref="NPF17:NPM17"/>
    <mergeCell ref="NML17:NMS17"/>
    <mergeCell ref="NMT17:NNA17"/>
    <mergeCell ref="NNB17:NNI17"/>
    <mergeCell ref="NNJ17:NNQ17"/>
    <mergeCell ref="NNR17:NNY17"/>
    <mergeCell ref="NXF17:NXM17"/>
    <mergeCell ref="NXN17:NXU17"/>
    <mergeCell ref="NXV17:NYC17"/>
    <mergeCell ref="NYD17:NYK17"/>
    <mergeCell ref="NYL17:NYS17"/>
    <mergeCell ref="NVR17:NVY17"/>
    <mergeCell ref="NVZ17:NWG17"/>
    <mergeCell ref="NWH17:NWO17"/>
    <mergeCell ref="NWP17:NWW17"/>
    <mergeCell ref="NWX17:NXE17"/>
    <mergeCell ref="NUD17:NUK17"/>
    <mergeCell ref="NUL17:NUS17"/>
    <mergeCell ref="NUT17:NVA17"/>
    <mergeCell ref="NVB17:NVI17"/>
    <mergeCell ref="NVJ17:NVQ17"/>
    <mergeCell ref="NSP17:NSW17"/>
    <mergeCell ref="NSX17:NTE17"/>
    <mergeCell ref="NTF17:NTM17"/>
    <mergeCell ref="NTN17:NTU17"/>
    <mergeCell ref="NTV17:NUC17"/>
    <mergeCell ref="ODJ17:ODQ17"/>
    <mergeCell ref="ODR17:ODY17"/>
    <mergeCell ref="ODZ17:OEG17"/>
    <mergeCell ref="OEH17:OEO17"/>
    <mergeCell ref="OEP17:OEW17"/>
    <mergeCell ref="OBV17:OCC17"/>
    <mergeCell ref="OCD17:OCK17"/>
    <mergeCell ref="OCL17:OCS17"/>
    <mergeCell ref="OCT17:ODA17"/>
    <mergeCell ref="ODB17:ODI17"/>
    <mergeCell ref="OAH17:OAO17"/>
    <mergeCell ref="OAP17:OAW17"/>
    <mergeCell ref="OAX17:OBE17"/>
    <mergeCell ref="OBF17:OBM17"/>
    <mergeCell ref="OBN17:OBU17"/>
    <mergeCell ref="NYT17:NZA17"/>
    <mergeCell ref="NZB17:NZI17"/>
    <mergeCell ref="NZJ17:NZQ17"/>
    <mergeCell ref="NZR17:NZY17"/>
    <mergeCell ref="NZZ17:OAG17"/>
    <mergeCell ref="OJN17:OJU17"/>
    <mergeCell ref="OJV17:OKC17"/>
    <mergeCell ref="OKD17:OKK17"/>
    <mergeCell ref="OKL17:OKS17"/>
    <mergeCell ref="OKT17:OLA17"/>
    <mergeCell ref="OHZ17:OIG17"/>
    <mergeCell ref="OIH17:OIO17"/>
    <mergeCell ref="OIP17:OIW17"/>
    <mergeCell ref="OIX17:OJE17"/>
    <mergeCell ref="OJF17:OJM17"/>
    <mergeCell ref="OGL17:OGS17"/>
    <mergeCell ref="OGT17:OHA17"/>
    <mergeCell ref="OHB17:OHI17"/>
    <mergeCell ref="OHJ17:OHQ17"/>
    <mergeCell ref="OHR17:OHY17"/>
    <mergeCell ref="OEX17:OFE17"/>
    <mergeCell ref="OFF17:OFM17"/>
    <mergeCell ref="OFN17:OFU17"/>
    <mergeCell ref="OFV17:OGC17"/>
    <mergeCell ref="OGD17:OGK17"/>
    <mergeCell ref="OPR17:OPY17"/>
    <mergeCell ref="OPZ17:OQG17"/>
    <mergeCell ref="OQH17:OQO17"/>
    <mergeCell ref="OQP17:OQW17"/>
    <mergeCell ref="OQX17:ORE17"/>
    <mergeCell ref="OOD17:OOK17"/>
    <mergeCell ref="OOL17:OOS17"/>
    <mergeCell ref="OOT17:OPA17"/>
    <mergeCell ref="OPB17:OPI17"/>
    <mergeCell ref="OPJ17:OPQ17"/>
    <mergeCell ref="OMP17:OMW17"/>
    <mergeCell ref="OMX17:ONE17"/>
    <mergeCell ref="ONF17:ONM17"/>
    <mergeCell ref="ONN17:ONU17"/>
    <mergeCell ref="ONV17:OOC17"/>
    <mergeCell ref="OLB17:OLI17"/>
    <mergeCell ref="OLJ17:OLQ17"/>
    <mergeCell ref="OLR17:OLY17"/>
    <mergeCell ref="OLZ17:OMG17"/>
    <mergeCell ref="OMH17:OMO17"/>
    <mergeCell ref="OVV17:OWC17"/>
    <mergeCell ref="OWD17:OWK17"/>
    <mergeCell ref="OWL17:OWS17"/>
    <mergeCell ref="OWT17:OXA17"/>
    <mergeCell ref="OXB17:OXI17"/>
    <mergeCell ref="OUH17:OUO17"/>
    <mergeCell ref="OUP17:OUW17"/>
    <mergeCell ref="OUX17:OVE17"/>
    <mergeCell ref="OVF17:OVM17"/>
    <mergeCell ref="OVN17:OVU17"/>
    <mergeCell ref="OST17:OTA17"/>
    <mergeCell ref="OTB17:OTI17"/>
    <mergeCell ref="OTJ17:OTQ17"/>
    <mergeCell ref="OTR17:OTY17"/>
    <mergeCell ref="OTZ17:OUG17"/>
    <mergeCell ref="ORF17:ORM17"/>
    <mergeCell ref="ORN17:ORU17"/>
    <mergeCell ref="ORV17:OSC17"/>
    <mergeCell ref="OSD17:OSK17"/>
    <mergeCell ref="OSL17:OSS17"/>
    <mergeCell ref="PBZ17:PCG17"/>
    <mergeCell ref="PCH17:PCO17"/>
    <mergeCell ref="PCP17:PCW17"/>
    <mergeCell ref="PCX17:PDE17"/>
    <mergeCell ref="PDF17:PDM17"/>
    <mergeCell ref="PAL17:PAS17"/>
    <mergeCell ref="PAT17:PBA17"/>
    <mergeCell ref="PBB17:PBI17"/>
    <mergeCell ref="PBJ17:PBQ17"/>
    <mergeCell ref="PBR17:PBY17"/>
    <mergeCell ref="OYX17:OZE17"/>
    <mergeCell ref="OZF17:OZM17"/>
    <mergeCell ref="OZN17:OZU17"/>
    <mergeCell ref="OZV17:PAC17"/>
    <mergeCell ref="PAD17:PAK17"/>
    <mergeCell ref="OXJ17:OXQ17"/>
    <mergeCell ref="OXR17:OXY17"/>
    <mergeCell ref="OXZ17:OYG17"/>
    <mergeCell ref="OYH17:OYO17"/>
    <mergeCell ref="OYP17:OYW17"/>
    <mergeCell ref="PID17:PIK17"/>
    <mergeCell ref="PIL17:PIS17"/>
    <mergeCell ref="PIT17:PJA17"/>
    <mergeCell ref="PJB17:PJI17"/>
    <mergeCell ref="PJJ17:PJQ17"/>
    <mergeCell ref="PGP17:PGW17"/>
    <mergeCell ref="PGX17:PHE17"/>
    <mergeCell ref="PHF17:PHM17"/>
    <mergeCell ref="PHN17:PHU17"/>
    <mergeCell ref="PHV17:PIC17"/>
    <mergeCell ref="PFB17:PFI17"/>
    <mergeCell ref="PFJ17:PFQ17"/>
    <mergeCell ref="PFR17:PFY17"/>
    <mergeCell ref="PFZ17:PGG17"/>
    <mergeCell ref="PGH17:PGO17"/>
    <mergeCell ref="PDN17:PDU17"/>
    <mergeCell ref="PDV17:PEC17"/>
    <mergeCell ref="PED17:PEK17"/>
    <mergeCell ref="PEL17:PES17"/>
    <mergeCell ref="PET17:PFA17"/>
    <mergeCell ref="POH17:POO17"/>
    <mergeCell ref="POP17:POW17"/>
    <mergeCell ref="POX17:PPE17"/>
    <mergeCell ref="PPF17:PPM17"/>
    <mergeCell ref="PPN17:PPU17"/>
    <mergeCell ref="PMT17:PNA17"/>
    <mergeCell ref="PNB17:PNI17"/>
    <mergeCell ref="PNJ17:PNQ17"/>
    <mergeCell ref="PNR17:PNY17"/>
    <mergeCell ref="PNZ17:POG17"/>
    <mergeCell ref="PLF17:PLM17"/>
    <mergeCell ref="PLN17:PLU17"/>
    <mergeCell ref="PLV17:PMC17"/>
    <mergeCell ref="PMD17:PMK17"/>
    <mergeCell ref="PML17:PMS17"/>
    <mergeCell ref="PJR17:PJY17"/>
    <mergeCell ref="PJZ17:PKG17"/>
    <mergeCell ref="PKH17:PKO17"/>
    <mergeCell ref="PKP17:PKW17"/>
    <mergeCell ref="PKX17:PLE17"/>
    <mergeCell ref="PUL17:PUS17"/>
    <mergeCell ref="PUT17:PVA17"/>
    <mergeCell ref="PVB17:PVI17"/>
    <mergeCell ref="PVJ17:PVQ17"/>
    <mergeCell ref="PVR17:PVY17"/>
    <mergeCell ref="PSX17:PTE17"/>
    <mergeCell ref="PTF17:PTM17"/>
    <mergeCell ref="PTN17:PTU17"/>
    <mergeCell ref="PTV17:PUC17"/>
    <mergeCell ref="PUD17:PUK17"/>
    <mergeCell ref="PRJ17:PRQ17"/>
    <mergeCell ref="PRR17:PRY17"/>
    <mergeCell ref="PRZ17:PSG17"/>
    <mergeCell ref="PSH17:PSO17"/>
    <mergeCell ref="PSP17:PSW17"/>
    <mergeCell ref="PPV17:PQC17"/>
    <mergeCell ref="PQD17:PQK17"/>
    <mergeCell ref="PQL17:PQS17"/>
    <mergeCell ref="PQT17:PRA17"/>
    <mergeCell ref="PRB17:PRI17"/>
    <mergeCell ref="QAP17:QAW17"/>
    <mergeCell ref="QAX17:QBE17"/>
    <mergeCell ref="QBF17:QBM17"/>
    <mergeCell ref="QBN17:QBU17"/>
    <mergeCell ref="QBV17:QCC17"/>
    <mergeCell ref="PZB17:PZI17"/>
    <mergeCell ref="PZJ17:PZQ17"/>
    <mergeCell ref="PZR17:PZY17"/>
    <mergeCell ref="PZZ17:QAG17"/>
    <mergeCell ref="QAH17:QAO17"/>
    <mergeCell ref="PXN17:PXU17"/>
    <mergeCell ref="PXV17:PYC17"/>
    <mergeCell ref="PYD17:PYK17"/>
    <mergeCell ref="PYL17:PYS17"/>
    <mergeCell ref="PYT17:PZA17"/>
    <mergeCell ref="PVZ17:PWG17"/>
    <mergeCell ref="PWH17:PWO17"/>
    <mergeCell ref="PWP17:PWW17"/>
    <mergeCell ref="PWX17:PXE17"/>
    <mergeCell ref="PXF17:PXM17"/>
    <mergeCell ref="QGT17:QHA17"/>
    <mergeCell ref="QHB17:QHI17"/>
    <mergeCell ref="QHJ17:QHQ17"/>
    <mergeCell ref="QHR17:QHY17"/>
    <mergeCell ref="QHZ17:QIG17"/>
    <mergeCell ref="QFF17:QFM17"/>
    <mergeCell ref="QFN17:QFU17"/>
    <mergeCell ref="QFV17:QGC17"/>
    <mergeCell ref="QGD17:QGK17"/>
    <mergeCell ref="QGL17:QGS17"/>
    <mergeCell ref="QDR17:QDY17"/>
    <mergeCell ref="QDZ17:QEG17"/>
    <mergeCell ref="QEH17:QEO17"/>
    <mergeCell ref="QEP17:QEW17"/>
    <mergeCell ref="QEX17:QFE17"/>
    <mergeCell ref="QCD17:QCK17"/>
    <mergeCell ref="QCL17:QCS17"/>
    <mergeCell ref="QCT17:QDA17"/>
    <mergeCell ref="QDB17:QDI17"/>
    <mergeCell ref="QDJ17:QDQ17"/>
    <mergeCell ref="QMX17:QNE17"/>
    <mergeCell ref="QNF17:QNM17"/>
    <mergeCell ref="QNN17:QNU17"/>
    <mergeCell ref="QNV17:QOC17"/>
    <mergeCell ref="QOD17:QOK17"/>
    <mergeCell ref="QLJ17:QLQ17"/>
    <mergeCell ref="QLR17:QLY17"/>
    <mergeCell ref="QLZ17:QMG17"/>
    <mergeCell ref="QMH17:QMO17"/>
    <mergeCell ref="QMP17:QMW17"/>
    <mergeCell ref="QJV17:QKC17"/>
    <mergeCell ref="QKD17:QKK17"/>
    <mergeCell ref="QKL17:QKS17"/>
    <mergeCell ref="QKT17:QLA17"/>
    <mergeCell ref="QLB17:QLI17"/>
    <mergeCell ref="QIH17:QIO17"/>
    <mergeCell ref="QIP17:QIW17"/>
    <mergeCell ref="QIX17:QJE17"/>
    <mergeCell ref="QJF17:QJM17"/>
    <mergeCell ref="QJN17:QJU17"/>
    <mergeCell ref="QTB17:QTI17"/>
    <mergeCell ref="QTJ17:QTQ17"/>
    <mergeCell ref="QTR17:QTY17"/>
    <mergeCell ref="QTZ17:QUG17"/>
    <mergeCell ref="QUH17:QUO17"/>
    <mergeCell ref="QRN17:QRU17"/>
    <mergeCell ref="QRV17:QSC17"/>
    <mergeCell ref="QSD17:QSK17"/>
    <mergeCell ref="QSL17:QSS17"/>
    <mergeCell ref="QST17:QTA17"/>
    <mergeCell ref="QPZ17:QQG17"/>
    <mergeCell ref="QQH17:QQO17"/>
    <mergeCell ref="QQP17:QQW17"/>
    <mergeCell ref="QQX17:QRE17"/>
    <mergeCell ref="QRF17:QRM17"/>
    <mergeCell ref="QOL17:QOS17"/>
    <mergeCell ref="QOT17:QPA17"/>
    <mergeCell ref="QPB17:QPI17"/>
    <mergeCell ref="QPJ17:QPQ17"/>
    <mergeCell ref="QPR17:QPY17"/>
    <mergeCell ref="QZF17:QZM17"/>
    <mergeCell ref="QZN17:QZU17"/>
    <mergeCell ref="QZV17:RAC17"/>
    <mergeCell ref="RAD17:RAK17"/>
    <mergeCell ref="RAL17:RAS17"/>
    <mergeCell ref="QXR17:QXY17"/>
    <mergeCell ref="QXZ17:QYG17"/>
    <mergeCell ref="QYH17:QYO17"/>
    <mergeCell ref="QYP17:QYW17"/>
    <mergeCell ref="QYX17:QZE17"/>
    <mergeCell ref="QWD17:QWK17"/>
    <mergeCell ref="QWL17:QWS17"/>
    <mergeCell ref="QWT17:QXA17"/>
    <mergeCell ref="QXB17:QXI17"/>
    <mergeCell ref="QXJ17:QXQ17"/>
    <mergeCell ref="QUP17:QUW17"/>
    <mergeCell ref="QUX17:QVE17"/>
    <mergeCell ref="QVF17:QVM17"/>
    <mergeCell ref="QVN17:QVU17"/>
    <mergeCell ref="QVV17:QWC17"/>
    <mergeCell ref="RFJ17:RFQ17"/>
    <mergeCell ref="RFR17:RFY17"/>
    <mergeCell ref="RFZ17:RGG17"/>
    <mergeCell ref="RGH17:RGO17"/>
    <mergeCell ref="RGP17:RGW17"/>
    <mergeCell ref="RDV17:REC17"/>
    <mergeCell ref="RED17:REK17"/>
    <mergeCell ref="REL17:RES17"/>
    <mergeCell ref="RET17:RFA17"/>
    <mergeCell ref="RFB17:RFI17"/>
    <mergeCell ref="RCH17:RCO17"/>
    <mergeCell ref="RCP17:RCW17"/>
    <mergeCell ref="RCX17:RDE17"/>
    <mergeCell ref="RDF17:RDM17"/>
    <mergeCell ref="RDN17:RDU17"/>
    <mergeCell ref="RAT17:RBA17"/>
    <mergeCell ref="RBB17:RBI17"/>
    <mergeCell ref="RBJ17:RBQ17"/>
    <mergeCell ref="RBR17:RBY17"/>
    <mergeCell ref="RBZ17:RCG17"/>
    <mergeCell ref="RLN17:RLU17"/>
    <mergeCell ref="RLV17:RMC17"/>
    <mergeCell ref="RMD17:RMK17"/>
    <mergeCell ref="RML17:RMS17"/>
    <mergeCell ref="RMT17:RNA17"/>
    <mergeCell ref="RJZ17:RKG17"/>
    <mergeCell ref="RKH17:RKO17"/>
    <mergeCell ref="RKP17:RKW17"/>
    <mergeCell ref="RKX17:RLE17"/>
    <mergeCell ref="RLF17:RLM17"/>
    <mergeCell ref="RIL17:RIS17"/>
    <mergeCell ref="RIT17:RJA17"/>
    <mergeCell ref="RJB17:RJI17"/>
    <mergeCell ref="RJJ17:RJQ17"/>
    <mergeCell ref="RJR17:RJY17"/>
    <mergeCell ref="RGX17:RHE17"/>
    <mergeCell ref="RHF17:RHM17"/>
    <mergeCell ref="RHN17:RHU17"/>
    <mergeCell ref="RHV17:RIC17"/>
    <mergeCell ref="RID17:RIK17"/>
    <mergeCell ref="RRR17:RRY17"/>
    <mergeCell ref="RRZ17:RSG17"/>
    <mergeCell ref="RSH17:RSO17"/>
    <mergeCell ref="RSP17:RSW17"/>
    <mergeCell ref="RSX17:RTE17"/>
    <mergeCell ref="RQD17:RQK17"/>
    <mergeCell ref="RQL17:RQS17"/>
    <mergeCell ref="RQT17:RRA17"/>
    <mergeCell ref="RRB17:RRI17"/>
    <mergeCell ref="RRJ17:RRQ17"/>
    <mergeCell ref="ROP17:ROW17"/>
    <mergeCell ref="ROX17:RPE17"/>
    <mergeCell ref="RPF17:RPM17"/>
    <mergeCell ref="RPN17:RPU17"/>
    <mergeCell ref="RPV17:RQC17"/>
    <mergeCell ref="RNB17:RNI17"/>
    <mergeCell ref="RNJ17:RNQ17"/>
    <mergeCell ref="RNR17:RNY17"/>
    <mergeCell ref="RNZ17:ROG17"/>
    <mergeCell ref="ROH17:ROO17"/>
    <mergeCell ref="RXV17:RYC17"/>
    <mergeCell ref="RYD17:RYK17"/>
    <mergeCell ref="RYL17:RYS17"/>
    <mergeCell ref="RYT17:RZA17"/>
    <mergeCell ref="RZB17:RZI17"/>
    <mergeCell ref="RWH17:RWO17"/>
    <mergeCell ref="RWP17:RWW17"/>
    <mergeCell ref="RWX17:RXE17"/>
    <mergeCell ref="RXF17:RXM17"/>
    <mergeCell ref="RXN17:RXU17"/>
    <mergeCell ref="RUT17:RVA17"/>
    <mergeCell ref="RVB17:RVI17"/>
    <mergeCell ref="RVJ17:RVQ17"/>
    <mergeCell ref="RVR17:RVY17"/>
    <mergeCell ref="RVZ17:RWG17"/>
    <mergeCell ref="RTF17:RTM17"/>
    <mergeCell ref="RTN17:RTU17"/>
    <mergeCell ref="RTV17:RUC17"/>
    <mergeCell ref="RUD17:RUK17"/>
    <mergeCell ref="RUL17:RUS17"/>
    <mergeCell ref="SDZ17:SEG17"/>
    <mergeCell ref="SEH17:SEO17"/>
    <mergeCell ref="SEP17:SEW17"/>
    <mergeCell ref="SEX17:SFE17"/>
    <mergeCell ref="SFF17:SFM17"/>
    <mergeCell ref="SCL17:SCS17"/>
    <mergeCell ref="SCT17:SDA17"/>
    <mergeCell ref="SDB17:SDI17"/>
    <mergeCell ref="SDJ17:SDQ17"/>
    <mergeCell ref="SDR17:SDY17"/>
    <mergeCell ref="SAX17:SBE17"/>
    <mergeCell ref="SBF17:SBM17"/>
    <mergeCell ref="SBN17:SBU17"/>
    <mergeCell ref="SBV17:SCC17"/>
    <mergeCell ref="SCD17:SCK17"/>
    <mergeCell ref="RZJ17:RZQ17"/>
    <mergeCell ref="RZR17:RZY17"/>
    <mergeCell ref="RZZ17:SAG17"/>
    <mergeCell ref="SAH17:SAO17"/>
    <mergeCell ref="SAP17:SAW17"/>
    <mergeCell ref="SKD17:SKK17"/>
    <mergeCell ref="SKL17:SKS17"/>
    <mergeCell ref="SKT17:SLA17"/>
    <mergeCell ref="SLB17:SLI17"/>
    <mergeCell ref="SLJ17:SLQ17"/>
    <mergeCell ref="SIP17:SIW17"/>
    <mergeCell ref="SIX17:SJE17"/>
    <mergeCell ref="SJF17:SJM17"/>
    <mergeCell ref="SJN17:SJU17"/>
    <mergeCell ref="SJV17:SKC17"/>
    <mergeCell ref="SHB17:SHI17"/>
    <mergeCell ref="SHJ17:SHQ17"/>
    <mergeCell ref="SHR17:SHY17"/>
    <mergeCell ref="SHZ17:SIG17"/>
    <mergeCell ref="SIH17:SIO17"/>
    <mergeCell ref="SFN17:SFU17"/>
    <mergeCell ref="SFV17:SGC17"/>
    <mergeCell ref="SGD17:SGK17"/>
    <mergeCell ref="SGL17:SGS17"/>
    <mergeCell ref="SGT17:SHA17"/>
    <mergeCell ref="SQH17:SQO17"/>
    <mergeCell ref="SQP17:SQW17"/>
    <mergeCell ref="SQX17:SRE17"/>
    <mergeCell ref="SRF17:SRM17"/>
    <mergeCell ref="SRN17:SRU17"/>
    <mergeCell ref="SOT17:SPA17"/>
    <mergeCell ref="SPB17:SPI17"/>
    <mergeCell ref="SPJ17:SPQ17"/>
    <mergeCell ref="SPR17:SPY17"/>
    <mergeCell ref="SPZ17:SQG17"/>
    <mergeCell ref="SNF17:SNM17"/>
    <mergeCell ref="SNN17:SNU17"/>
    <mergeCell ref="SNV17:SOC17"/>
    <mergeCell ref="SOD17:SOK17"/>
    <mergeCell ref="SOL17:SOS17"/>
    <mergeCell ref="SLR17:SLY17"/>
    <mergeCell ref="SLZ17:SMG17"/>
    <mergeCell ref="SMH17:SMO17"/>
    <mergeCell ref="SMP17:SMW17"/>
    <mergeCell ref="SMX17:SNE17"/>
    <mergeCell ref="SWL17:SWS17"/>
    <mergeCell ref="SWT17:SXA17"/>
    <mergeCell ref="SXB17:SXI17"/>
    <mergeCell ref="SXJ17:SXQ17"/>
    <mergeCell ref="SXR17:SXY17"/>
    <mergeCell ref="SUX17:SVE17"/>
    <mergeCell ref="SVF17:SVM17"/>
    <mergeCell ref="SVN17:SVU17"/>
    <mergeCell ref="SVV17:SWC17"/>
    <mergeCell ref="SWD17:SWK17"/>
    <mergeCell ref="STJ17:STQ17"/>
    <mergeCell ref="STR17:STY17"/>
    <mergeCell ref="STZ17:SUG17"/>
    <mergeCell ref="SUH17:SUO17"/>
    <mergeCell ref="SUP17:SUW17"/>
    <mergeCell ref="SRV17:SSC17"/>
    <mergeCell ref="SSD17:SSK17"/>
    <mergeCell ref="SSL17:SSS17"/>
    <mergeCell ref="SST17:STA17"/>
    <mergeCell ref="STB17:STI17"/>
    <mergeCell ref="TCP17:TCW17"/>
    <mergeCell ref="TCX17:TDE17"/>
    <mergeCell ref="TDF17:TDM17"/>
    <mergeCell ref="TDN17:TDU17"/>
    <mergeCell ref="TDV17:TEC17"/>
    <mergeCell ref="TBB17:TBI17"/>
    <mergeCell ref="TBJ17:TBQ17"/>
    <mergeCell ref="TBR17:TBY17"/>
    <mergeCell ref="TBZ17:TCG17"/>
    <mergeCell ref="TCH17:TCO17"/>
    <mergeCell ref="SZN17:SZU17"/>
    <mergeCell ref="SZV17:TAC17"/>
    <mergeCell ref="TAD17:TAK17"/>
    <mergeCell ref="TAL17:TAS17"/>
    <mergeCell ref="TAT17:TBA17"/>
    <mergeCell ref="SXZ17:SYG17"/>
    <mergeCell ref="SYH17:SYO17"/>
    <mergeCell ref="SYP17:SYW17"/>
    <mergeCell ref="SYX17:SZE17"/>
    <mergeCell ref="SZF17:SZM17"/>
    <mergeCell ref="TIT17:TJA17"/>
    <mergeCell ref="TJB17:TJI17"/>
    <mergeCell ref="TJJ17:TJQ17"/>
    <mergeCell ref="TJR17:TJY17"/>
    <mergeCell ref="TJZ17:TKG17"/>
    <mergeCell ref="THF17:THM17"/>
    <mergeCell ref="THN17:THU17"/>
    <mergeCell ref="THV17:TIC17"/>
    <mergeCell ref="TID17:TIK17"/>
    <mergeCell ref="TIL17:TIS17"/>
    <mergeCell ref="TFR17:TFY17"/>
    <mergeCell ref="TFZ17:TGG17"/>
    <mergeCell ref="TGH17:TGO17"/>
    <mergeCell ref="TGP17:TGW17"/>
    <mergeCell ref="TGX17:THE17"/>
    <mergeCell ref="TED17:TEK17"/>
    <mergeCell ref="TEL17:TES17"/>
    <mergeCell ref="TET17:TFA17"/>
    <mergeCell ref="TFB17:TFI17"/>
    <mergeCell ref="TFJ17:TFQ17"/>
    <mergeCell ref="TOX17:TPE17"/>
    <mergeCell ref="TPF17:TPM17"/>
    <mergeCell ref="TPN17:TPU17"/>
    <mergeCell ref="TPV17:TQC17"/>
    <mergeCell ref="TQD17:TQK17"/>
    <mergeCell ref="TNJ17:TNQ17"/>
    <mergeCell ref="TNR17:TNY17"/>
    <mergeCell ref="TNZ17:TOG17"/>
    <mergeCell ref="TOH17:TOO17"/>
    <mergeCell ref="TOP17:TOW17"/>
    <mergeCell ref="TLV17:TMC17"/>
    <mergeCell ref="TMD17:TMK17"/>
    <mergeCell ref="TML17:TMS17"/>
    <mergeCell ref="TMT17:TNA17"/>
    <mergeCell ref="TNB17:TNI17"/>
    <mergeCell ref="TKH17:TKO17"/>
    <mergeCell ref="TKP17:TKW17"/>
    <mergeCell ref="TKX17:TLE17"/>
    <mergeCell ref="TLF17:TLM17"/>
    <mergeCell ref="TLN17:TLU17"/>
    <mergeCell ref="TVB17:TVI17"/>
    <mergeCell ref="TVJ17:TVQ17"/>
    <mergeCell ref="TVR17:TVY17"/>
    <mergeCell ref="TVZ17:TWG17"/>
    <mergeCell ref="TWH17:TWO17"/>
    <mergeCell ref="TTN17:TTU17"/>
    <mergeCell ref="TTV17:TUC17"/>
    <mergeCell ref="TUD17:TUK17"/>
    <mergeCell ref="TUL17:TUS17"/>
    <mergeCell ref="TUT17:TVA17"/>
    <mergeCell ref="TRZ17:TSG17"/>
    <mergeCell ref="TSH17:TSO17"/>
    <mergeCell ref="TSP17:TSW17"/>
    <mergeCell ref="TSX17:TTE17"/>
    <mergeCell ref="TTF17:TTM17"/>
    <mergeCell ref="TQL17:TQS17"/>
    <mergeCell ref="TQT17:TRA17"/>
    <mergeCell ref="TRB17:TRI17"/>
    <mergeCell ref="TRJ17:TRQ17"/>
    <mergeCell ref="TRR17:TRY17"/>
    <mergeCell ref="UBF17:UBM17"/>
    <mergeCell ref="UBN17:UBU17"/>
    <mergeCell ref="UBV17:UCC17"/>
    <mergeCell ref="UCD17:UCK17"/>
    <mergeCell ref="UCL17:UCS17"/>
    <mergeCell ref="TZR17:TZY17"/>
    <mergeCell ref="TZZ17:UAG17"/>
    <mergeCell ref="UAH17:UAO17"/>
    <mergeCell ref="UAP17:UAW17"/>
    <mergeCell ref="UAX17:UBE17"/>
    <mergeCell ref="TYD17:TYK17"/>
    <mergeCell ref="TYL17:TYS17"/>
    <mergeCell ref="TYT17:TZA17"/>
    <mergeCell ref="TZB17:TZI17"/>
    <mergeCell ref="TZJ17:TZQ17"/>
    <mergeCell ref="TWP17:TWW17"/>
    <mergeCell ref="TWX17:TXE17"/>
    <mergeCell ref="TXF17:TXM17"/>
    <mergeCell ref="TXN17:TXU17"/>
    <mergeCell ref="TXV17:TYC17"/>
    <mergeCell ref="UHJ17:UHQ17"/>
    <mergeCell ref="UHR17:UHY17"/>
    <mergeCell ref="UHZ17:UIG17"/>
    <mergeCell ref="UIH17:UIO17"/>
    <mergeCell ref="UIP17:UIW17"/>
    <mergeCell ref="UFV17:UGC17"/>
    <mergeCell ref="UGD17:UGK17"/>
    <mergeCell ref="UGL17:UGS17"/>
    <mergeCell ref="UGT17:UHA17"/>
    <mergeCell ref="UHB17:UHI17"/>
    <mergeCell ref="UEH17:UEO17"/>
    <mergeCell ref="UEP17:UEW17"/>
    <mergeCell ref="UEX17:UFE17"/>
    <mergeCell ref="UFF17:UFM17"/>
    <mergeCell ref="UFN17:UFU17"/>
    <mergeCell ref="UCT17:UDA17"/>
    <mergeCell ref="UDB17:UDI17"/>
    <mergeCell ref="UDJ17:UDQ17"/>
    <mergeCell ref="UDR17:UDY17"/>
    <mergeCell ref="UDZ17:UEG17"/>
    <mergeCell ref="UNN17:UNU17"/>
    <mergeCell ref="UNV17:UOC17"/>
    <mergeCell ref="UOD17:UOK17"/>
    <mergeCell ref="UOL17:UOS17"/>
    <mergeCell ref="UOT17:UPA17"/>
    <mergeCell ref="ULZ17:UMG17"/>
    <mergeCell ref="UMH17:UMO17"/>
    <mergeCell ref="UMP17:UMW17"/>
    <mergeCell ref="UMX17:UNE17"/>
    <mergeCell ref="UNF17:UNM17"/>
    <mergeCell ref="UKL17:UKS17"/>
    <mergeCell ref="UKT17:ULA17"/>
    <mergeCell ref="ULB17:ULI17"/>
    <mergeCell ref="ULJ17:ULQ17"/>
    <mergeCell ref="ULR17:ULY17"/>
    <mergeCell ref="UIX17:UJE17"/>
    <mergeCell ref="UJF17:UJM17"/>
    <mergeCell ref="UJN17:UJU17"/>
    <mergeCell ref="UJV17:UKC17"/>
    <mergeCell ref="UKD17:UKK17"/>
    <mergeCell ref="UTR17:UTY17"/>
    <mergeCell ref="UTZ17:UUG17"/>
    <mergeCell ref="UUH17:UUO17"/>
    <mergeCell ref="UUP17:UUW17"/>
    <mergeCell ref="UUX17:UVE17"/>
    <mergeCell ref="USD17:USK17"/>
    <mergeCell ref="USL17:USS17"/>
    <mergeCell ref="UST17:UTA17"/>
    <mergeCell ref="UTB17:UTI17"/>
    <mergeCell ref="UTJ17:UTQ17"/>
    <mergeCell ref="UQP17:UQW17"/>
    <mergeCell ref="UQX17:URE17"/>
    <mergeCell ref="URF17:URM17"/>
    <mergeCell ref="URN17:URU17"/>
    <mergeCell ref="URV17:USC17"/>
    <mergeCell ref="UPB17:UPI17"/>
    <mergeCell ref="UPJ17:UPQ17"/>
    <mergeCell ref="UPR17:UPY17"/>
    <mergeCell ref="UPZ17:UQG17"/>
    <mergeCell ref="UQH17:UQO17"/>
    <mergeCell ref="UZV17:VAC17"/>
    <mergeCell ref="VAD17:VAK17"/>
    <mergeCell ref="VAL17:VAS17"/>
    <mergeCell ref="VAT17:VBA17"/>
    <mergeCell ref="VBB17:VBI17"/>
    <mergeCell ref="UYH17:UYO17"/>
    <mergeCell ref="UYP17:UYW17"/>
    <mergeCell ref="UYX17:UZE17"/>
    <mergeCell ref="UZF17:UZM17"/>
    <mergeCell ref="UZN17:UZU17"/>
    <mergeCell ref="UWT17:UXA17"/>
    <mergeCell ref="UXB17:UXI17"/>
    <mergeCell ref="UXJ17:UXQ17"/>
    <mergeCell ref="UXR17:UXY17"/>
    <mergeCell ref="UXZ17:UYG17"/>
    <mergeCell ref="UVF17:UVM17"/>
    <mergeCell ref="UVN17:UVU17"/>
    <mergeCell ref="UVV17:UWC17"/>
    <mergeCell ref="UWD17:UWK17"/>
    <mergeCell ref="UWL17:UWS17"/>
    <mergeCell ref="VFZ17:VGG17"/>
    <mergeCell ref="VGH17:VGO17"/>
    <mergeCell ref="VGP17:VGW17"/>
    <mergeCell ref="VGX17:VHE17"/>
    <mergeCell ref="VHF17:VHM17"/>
    <mergeCell ref="VEL17:VES17"/>
    <mergeCell ref="VET17:VFA17"/>
    <mergeCell ref="VFB17:VFI17"/>
    <mergeCell ref="VFJ17:VFQ17"/>
    <mergeCell ref="VFR17:VFY17"/>
    <mergeCell ref="VCX17:VDE17"/>
    <mergeCell ref="VDF17:VDM17"/>
    <mergeCell ref="VDN17:VDU17"/>
    <mergeCell ref="VDV17:VEC17"/>
    <mergeCell ref="VED17:VEK17"/>
    <mergeCell ref="VBJ17:VBQ17"/>
    <mergeCell ref="VBR17:VBY17"/>
    <mergeCell ref="VBZ17:VCG17"/>
    <mergeCell ref="VCH17:VCO17"/>
    <mergeCell ref="VCP17:VCW17"/>
    <mergeCell ref="VMD17:VMK17"/>
    <mergeCell ref="VML17:VMS17"/>
    <mergeCell ref="VMT17:VNA17"/>
    <mergeCell ref="VNB17:VNI17"/>
    <mergeCell ref="VNJ17:VNQ17"/>
    <mergeCell ref="VKP17:VKW17"/>
    <mergeCell ref="VKX17:VLE17"/>
    <mergeCell ref="VLF17:VLM17"/>
    <mergeCell ref="VLN17:VLU17"/>
    <mergeCell ref="VLV17:VMC17"/>
    <mergeCell ref="VJB17:VJI17"/>
    <mergeCell ref="VJJ17:VJQ17"/>
    <mergeCell ref="VJR17:VJY17"/>
    <mergeCell ref="VJZ17:VKG17"/>
    <mergeCell ref="VKH17:VKO17"/>
    <mergeCell ref="VHN17:VHU17"/>
    <mergeCell ref="VHV17:VIC17"/>
    <mergeCell ref="VID17:VIK17"/>
    <mergeCell ref="VIL17:VIS17"/>
    <mergeCell ref="VIT17:VJA17"/>
    <mergeCell ref="VSH17:VSO17"/>
    <mergeCell ref="VSP17:VSW17"/>
    <mergeCell ref="VSX17:VTE17"/>
    <mergeCell ref="VTF17:VTM17"/>
    <mergeCell ref="VTN17:VTU17"/>
    <mergeCell ref="VQT17:VRA17"/>
    <mergeCell ref="VRB17:VRI17"/>
    <mergeCell ref="VRJ17:VRQ17"/>
    <mergeCell ref="VRR17:VRY17"/>
    <mergeCell ref="VRZ17:VSG17"/>
    <mergeCell ref="VPF17:VPM17"/>
    <mergeCell ref="VPN17:VPU17"/>
    <mergeCell ref="VPV17:VQC17"/>
    <mergeCell ref="VQD17:VQK17"/>
    <mergeCell ref="VQL17:VQS17"/>
    <mergeCell ref="VNR17:VNY17"/>
    <mergeCell ref="VNZ17:VOG17"/>
    <mergeCell ref="VOH17:VOO17"/>
    <mergeCell ref="VOP17:VOW17"/>
    <mergeCell ref="VOX17:VPE17"/>
    <mergeCell ref="VYL17:VYS17"/>
    <mergeCell ref="VYT17:VZA17"/>
    <mergeCell ref="VZB17:VZI17"/>
    <mergeCell ref="VZJ17:VZQ17"/>
    <mergeCell ref="VZR17:VZY17"/>
    <mergeCell ref="VWX17:VXE17"/>
    <mergeCell ref="VXF17:VXM17"/>
    <mergeCell ref="VXN17:VXU17"/>
    <mergeCell ref="VXV17:VYC17"/>
    <mergeCell ref="VYD17:VYK17"/>
    <mergeCell ref="VVJ17:VVQ17"/>
    <mergeCell ref="VVR17:VVY17"/>
    <mergeCell ref="VVZ17:VWG17"/>
    <mergeCell ref="VWH17:VWO17"/>
    <mergeCell ref="VWP17:VWW17"/>
    <mergeCell ref="VTV17:VUC17"/>
    <mergeCell ref="VUD17:VUK17"/>
    <mergeCell ref="VUL17:VUS17"/>
    <mergeCell ref="VUT17:VVA17"/>
    <mergeCell ref="VVB17:VVI17"/>
    <mergeCell ref="WEP17:WEW17"/>
    <mergeCell ref="WEX17:WFE17"/>
    <mergeCell ref="WFF17:WFM17"/>
    <mergeCell ref="WFN17:WFU17"/>
    <mergeCell ref="WFV17:WGC17"/>
    <mergeCell ref="WDB17:WDI17"/>
    <mergeCell ref="WDJ17:WDQ17"/>
    <mergeCell ref="WDR17:WDY17"/>
    <mergeCell ref="WDZ17:WEG17"/>
    <mergeCell ref="WEH17:WEO17"/>
    <mergeCell ref="WBN17:WBU17"/>
    <mergeCell ref="WBV17:WCC17"/>
    <mergeCell ref="WCD17:WCK17"/>
    <mergeCell ref="WCL17:WCS17"/>
    <mergeCell ref="WCT17:WDA17"/>
    <mergeCell ref="VZZ17:WAG17"/>
    <mergeCell ref="WAH17:WAO17"/>
    <mergeCell ref="WAP17:WAW17"/>
    <mergeCell ref="WAX17:WBE17"/>
    <mergeCell ref="WBF17:WBM17"/>
    <mergeCell ref="WKT17:WLA17"/>
    <mergeCell ref="WLB17:WLI17"/>
    <mergeCell ref="WLJ17:WLQ17"/>
    <mergeCell ref="WLR17:WLY17"/>
    <mergeCell ref="WLZ17:WMG17"/>
    <mergeCell ref="WJF17:WJM17"/>
    <mergeCell ref="WJN17:WJU17"/>
    <mergeCell ref="WJV17:WKC17"/>
    <mergeCell ref="WKD17:WKK17"/>
    <mergeCell ref="WKL17:WKS17"/>
    <mergeCell ref="WHR17:WHY17"/>
    <mergeCell ref="WHZ17:WIG17"/>
    <mergeCell ref="WIH17:WIO17"/>
    <mergeCell ref="WIP17:WIW17"/>
    <mergeCell ref="WIX17:WJE17"/>
    <mergeCell ref="WGD17:WGK17"/>
    <mergeCell ref="WGL17:WGS17"/>
    <mergeCell ref="WGT17:WHA17"/>
    <mergeCell ref="WHB17:WHI17"/>
    <mergeCell ref="WHJ17:WHQ17"/>
    <mergeCell ref="WQX17:WRE17"/>
    <mergeCell ref="WRF17:WRM17"/>
    <mergeCell ref="WRN17:WRU17"/>
    <mergeCell ref="WRV17:WSC17"/>
    <mergeCell ref="WSD17:WSK17"/>
    <mergeCell ref="WPJ17:WPQ17"/>
    <mergeCell ref="WPR17:WPY17"/>
    <mergeCell ref="WPZ17:WQG17"/>
    <mergeCell ref="WQH17:WQO17"/>
    <mergeCell ref="WQP17:WQW17"/>
    <mergeCell ref="WNV17:WOC17"/>
    <mergeCell ref="WOD17:WOK17"/>
    <mergeCell ref="WOL17:WOS17"/>
    <mergeCell ref="WOT17:WPA17"/>
    <mergeCell ref="WPB17:WPI17"/>
    <mergeCell ref="WMH17:WMO17"/>
    <mergeCell ref="WMP17:WMW17"/>
    <mergeCell ref="WMX17:WNE17"/>
    <mergeCell ref="WNF17:WNM17"/>
    <mergeCell ref="WNN17:WNU17"/>
    <mergeCell ref="WXB17:WXI17"/>
    <mergeCell ref="WXJ17:WXQ17"/>
    <mergeCell ref="WXR17:WXY17"/>
    <mergeCell ref="WXZ17:WYG17"/>
    <mergeCell ref="WYH17:WYO17"/>
    <mergeCell ref="WVN17:WVU17"/>
    <mergeCell ref="WVV17:WWC17"/>
    <mergeCell ref="WWD17:WWK17"/>
    <mergeCell ref="WWL17:WWS17"/>
    <mergeCell ref="WWT17:WXA17"/>
    <mergeCell ref="WTZ17:WUG17"/>
    <mergeCell ref="WUH17:WUO17"/>
    <mergeCell ref="WUP17:WUW17"/>
    <mergeCell ref="WUX17:WVE17"/>
    <mergeCell ref="WVF17:WVM17"/>
    <mergeCell ref="WSL17:WSS17"/>
    <mergeCell ref="WST17:WTA17"/>
    <mergeCell ref="WTB17:WTI17"/>
    <mergeCell ref="WTJ17:WTQ17"/>
    <mergeCell ref="WTR17:WTY17"/>
    <mergeCell ref="XET17:XFA17"/>
    <mergeCell ref="XDF17:XDM17"/>
    <mergeCell ref="XDN17:XDU17"/>
    <mergeCell ref="XDV17:XEC17"/>
    <mergeCell ref="XED17:XEK17"/>
    <mergeCell ref="XEL17:XES17"/>
    <mergeCell ref="XBR17:XBY17"/>
    <mergeCell ref="XBZ17:XCG17"/>
    <mergeCell ref="XCH17:XCO17"/>
    <mergeCell ref="XCP17:XCW17"/>
    <mergeCell ref="XCX17:XDE17"/>
    <mergeCell ref="XAD17:XAK17"/>
    <mergeCell ref="XAL17:XAS17"/>
    <mergeCell ref="XAT17:XBA17"/>
    <mergeCell ref="XBB17:XBI17"/>
    <mergeCell ref="XBJ17:XBQ17"/>
    <mergeCell ref="WYP17:WYW17"/>
    <mergeCell ref="WYX17:WZE17"/>
    <mergeCell ref="WZF17:WZM17"/>
    <mergeCell ref="WZN17:WZU17"/>
    <mergeCell ref="WZV17:XAC17"/>
  </mergeCells>
  <hyperlinks>
    <hyperlink ref="B1:C1" location="Cuprins_ro!B4" display="I. Balanța de plăți a Republicii Moldova în trimestrul I 2023 (date provizorii)" xr:uid="{C2E951DE-7F6C-4FAB-A676-52B6E8587CD9}"/>
  </hyperlink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B1:W57"/>
  <sheetViews>
    <sheetView showGridLines="0" showRowColHeaders="0" zoomScaleNormal="100" workbookViewId="0"/>
  </sheetViews>
  <sheetFormatPr defaultColWidth="9.140625" defaultRowHeight="10.5" x14ac:dyDescent="0.15"/>
  <cols>
    <col min="1" max="1" customWidth="true" style="202" width="5.7109375" collapsed="false"/>
    <col min="2" max="2" customWidth="true" style="202" width="45.28515625" collapsed="false"/>
    <col min="3" max="10" style="202" width="9.140625" collapsed="false"/>
    <col min="11" max="19" style="399" width="9.140625" collapsed="false"/>
    <col min="20" max="16384" style="202" width="9.140625" collapsed="false"/>
  </cols>
  <sheetData>
    <row r="1" spans="2:19" s="9" customFormat="1" ht="14.25" x14ac:dyDescent="0.2">
      <c r="B1" s="707" t="s">
        <v>141</v>
      </c>
      <c r="C1" s="708"/>
      <c r="D1" s="708"/>
      <c r="E1" s="708"/>
      <c r="F1" s="708"/>
      <c r="G1" s="708"/>
      <c r="H1" s="708"/>
      <c r="I1" s="708"/>
      <c r="J1" s="708"/>
      <c r="K1" s="157"/>
      <c r="L1" s="157"/>
      <c r="M1" s="157"/>
      <c r="N1" s="157"/>
      <c r="O1" s="157"/>
      <c r="P1" s="157"/>
      <c r="Q1" s="157"/>
      <c r="R1" s="157"/>
      <c r="S1" s="157"/>
    </row>
    <row r="2" spans="2:19" ht="11.25" customHeight="1" x14ac:dyDescent="0.15"/>
    <row r="3" spans="2:19" s="628" customFormat="1" ht="14.25" x14ac:dyDescent="0.25">
      <c r="B3" s="792" t="s">
        <v>156</v>
      </c>
      <c r="C3" s="792"/>
      <c r="D3" s="792"/>
      <c r="E3" s="792"/>
      <c r="F3" s="792"/>
      <c r="G3" s="792"/>
      <c r="H3" s="792"/>
      <c r="I3" s="792"/>
      <c r="J3" s="792"/>
      <c r="K3" s="627"/>
      <c r="L3" s="627"/>
      <c r="M3" s="627"/>
      <c r="N3" s="627"/>
      <c r="O3" s="627"/>
      <c r="P3" s="627"/>
      <c r="Q3" s="627"/>
      <c r="R3" s="627"/>
      <c r="S3" s="627"/>
    </row>
    <row r="4" spans="2:19" ht="5.0999999999999996" customHeight="1" x14ac:dyDescent="0.15">
      <c r="B4" s="399"/>
      <c r="C4" s="399"/>
      <c r="D4" s="399"/>
      <c r="E4" s="399"/>
      <c r="F4" s="399"/>
      <c r="G4" s="399"/>
      <c r="H4" s="399"/>
      <c r="I4" s="399"/>
      <c r="J4" s="399"/>
    </row>
    <row r="5" spans="2:19" s="475" customFormat="1" ht="14.25" x14ac:dyDescent="0.2">
      <c r="B5" s="793" t="s">
        <v>126</v>
      </c>
      <c r="C5" s="793"/>
      <c r="D5" s="793"/>
      <c r="E5" s="793"/>
      <c r="F5" s="793"/>
      <c r="G5" s="793"/>
      <c r="H5" s="793"/>
      <c r="I5" s="793"/>
      <c r="J5" s="794"/>
      <c r="K5" s="474"/>
      <c r="L5" s="474"/>
      <c r="M5" s="474"/>
      <c r="N5" s="474"/>
      <c r="O5" s="474"/>
      <c r="P5" s="474"/>
      <c r="Q5" s="474"/>
      <c r="R5" s="474"/>
      <c r="S5" s="474"/>
    </row>
    <row r="14" spans="2:19" ht="14.1" customHeight="1" x14ac:dyDescent="0.15"/>
    <row r="15" spans="2:19" ht="14.1" customHeight="1" x14ac:dyDescent="0.15"/>
    <row r="16" spans="2:19" ht="14.1" customHeight="1" x14ac:dyDescent="0.15"/>
    <row r="17" spans="2:19" ht="14.1" customHeight="1" x14ac:dyDescent="0.15"/>
    <row r="18" spans="2:19" ht="14.1" customHeight="1" x14ac:dyDescent="0.15"/>
    <row r="19" spans="2:19" ht="14.1" customHeight="1" x14ac:dyDescent="0.15"/>
    <row r="20" spans="2:19" ht="14.1" customHeight="1" x14ac:dyDescent="0.15"/>
    <row r="21" spans="2:19" ht="14.1" customHeight="1" x14ac:dyDescent="0.15"/>
    <row r="22" spans="2:19" ht="14.1" customHeight="1" x14ac:dyDescent="0.15"/>
    <row r="23" spans="2:19" ht="14.1" customHeight="1" x14ac:dyDescent="0.15"/>
    <row r="24" spans="2:19" ht="14.1" customHeight="1" x14ac:dyDescent="0.15"/>
    <row r="25" spans="2:19" ht="14.1" customHeight="1" x14ac:dyDescent="0.15"/>
    <row r="26" spans="2:19" s="631" customFormat="1" ht="12.75" x14ac:dyDescent="0.2">
      <c r="B26" s="557" t="s">
        <v>101</v>
      </c>
      <c r="C26" s="629"/>
      <c r="D26" s="796" t="s">
        <v>102</v>
      </c>
      <c r="E26" s="797"/>
      <c r="F26" s="797"/>
      <c r="G26" s="797"/>
      <c r="H26" s="797"/>
      <c r="I26" s="797"/>
      <c r="J26" s="797"/>
      <c r="K26" s="630"/>
      <c r="L26" s="630"/>
      <c r="M26" s="630"/>
      <c r="N26" s="630"/>
      <c r="O26" s="630"/>
      <c r="P26" s="630"/>
      <c r="Q26" s="630"/>
      <c r="R26" s="630"/>
      <c r="S26" s="630"/>
    </row>
    <row r="27" spans="2:19" ht="27" customHeight="1" x14ac:dyDescent="0.15">
      <c r="B27" s="359"/>
      <c r="C27" s="359"/>
      <c r="D27" s="359"/>
      <c r="E27" s="359"/>
      <c r="F27" s="359"/>
      <c r="G27" s="359"/>
      <c r="H27" s="359"/>
      <c r="I27" s="359"/>
      <c r="J27" s="359"/>
    </row>
    <row r="28" spans="2:19" ht="27" customHeight="1" x14ac:dyDescent="0.15">
      <c r="B28" s="359"/>
      <c r="C28" s="359"/>
      <c r="D28" s="359"/>
      <c r="E28" s="359"/>
      <c r="F28" s="359"/>
      <c r="G28" s="359"/>
      <c r="H28" s="359"/>
      <c r="I28" s="359"/>
      <c r="J28" s="359"/>
    </row>
    <row r="29" spans="2:19" ht="27" customHeight="1" x14ac:dyDescent="0.15">
      <c r="B29" s="359"/>
      <c r="C29" s="359"/>
      <c r="D29" s="359"/>
      <c r="E29" s="359"/>
      <c r="F29" s="359"/>
      <c r="G29" s="359"/>
      <c r="H29" s="359"/>
      <c r="I29" s="359"/>
      <c r="J29" s="359"/>
    </row>
    <row r="30" spans="2:19" ht="27" customHeight="1" x14ac:dyDescent="0.15">
      <c r="B30" s="359"/>
      <c r="C30" s="359"/>
      <c r="D30" s="359"/>
      <c r="E30" s="359"/>
      <c r="F30" s="359"/>
      <c r="G30" s="359"/>
      <c r="H30" s="359"/>
      <c r="I30" s="359"/>
      <c r="J30" s="359"/>
    </row>
    <row r="31" spans="2:19" ht="27" customHeight="1" x14ac:dyDescent="0.15">
      <c r="B31" s="359"/>
      <c r="C31" s="359"/>
      <c r="D31" s="359"/>
      <c r="E31" s="359"/>
      <c r="F31" s="359"/>
      <c r="G31" s="359"/>
      <c r="H31" s="359"/>
      <c r="I31" s="359"/>
      <c r="J31" s="359"/>
    </row>
    <row r="32" spans="2:19" ht="27" customHeight="1" x14ac:dyDescent="0.15">
      <c r="B32" s="359"/>
      <c r="C32" s="359"/>
      <c r="D32" s="359"/>
      <c r="E32" s="359"/>
      <c r="F32" s="359"/>
      <c r="G32" s="359"/>
      <c r="H32" s="359"/>
      <c r="I32" s="359"/>
      <c r="J32" s="359"/>
    </row>
    <row r="33" spans="2:23" s="20" customFormat="1" x14ac:dyDescent="0.15">
      <c r="B33" s="281" t="s">
        <v>177</v>
      </c>
      <c r="C33" s="281"/>
      <c r="D33" s="281"/>
      <c r="E33" s="281"/>
      <c r="F33" s="281"/>
      <c r="G33" s="281"/>
      <c r="H33" s="281"/>
      <c r="I33" s="281"/>
      <c r="J33" s="281"/>
      <c r="K33" s="400"/>
      <c r="L33" s="284"/>
      <c r="M33" s="284"/>
      <c r="N33" s="284"/>
      <c r="O33" s="284"/>
      <c r="P33" s="284"/>
      <c r="Q33" s="632"/>
      <c r="R33" s="284"/>
      <c r="S33" s="284"/>
    </row>
    <row r="34" spans="2:23" s="9" customFormat="1" ht="11.25" customHeight="1" x14ac:dyDescent="0.2">
      <c r="B34" s="249"/>
      <c r="C34" s="249"/>
      <c r="D34" s="249"/>
      <c r="E34" s="249"/>
      <c r="F34" s="249"/>
      <c r="G34" s="249"/>
      <c r="H34" s="249"/>
      <c r="I34" s="249"/>
      <c r="J34" s="249"/>
      <c r="K34" s="403"/>
      <c r="L34" s="401"/>
      <c r="M34" s="401"/>
      <c r="N34" s="401"/>
      <c r="O34" s="157"/>
      <c r="P34" s="157"/>
      <c r="Q34" s="402"/>
      <c r="R34" s="157"/>
      <c r="S34" s="157"/>
    </row>
    <row r="35" spans="2:23" ht="11.25" customHeight="1" x14ac:dyDescent="0.15">
      <c r="B35" s="791"/>
      <c r="C35" s="789">
        <v>2023</v>
      </c>
      <c r="D35" s="790"/>
      <c r="E35" s="790"/>
      <c r="F35" s="790"/>
      <c r="G35" s="789">
        <v>2024</v>
      </c>
      <c r="H35" s="790"/>
      <c r="I35" s="790"/>
      <c r="J35" s="795"/>
    </row>
    <row r="36" spans="2:23" x14ac:dyDescent="0.15">
      <c r="B36" s="791"/>
      <c r="C36" s="150" t="s">
        <v>0</v>
      </c>
      <c r="D36" s="150" t="s">
        <v>1</v>
      </c>
      <c r="E36" s="150" t="s">
        <v>2</v>
      </c>
      <c r="F36" s="150" t="s">
        <v>3</v>
      </c>
      <c r="G36" s="150" t="s">
        <v>74</v>
      </c>
      <c r="H36" s="150" t="s">
        <v>75</v>
      </c>
      <c r="I36" s="150" t="s">
        <v>76</v>
      </c>
      <c r="J36" s="150" t="s">
        <v>3</v>
      </c>
    </row>
    <row r="37" spans="2:23" x14ac:dyDescent="0.15">
      <c r="B37" s="152" t="s">
        <v>263</v>
      </c>
      <c r="C37" s="633">
        <v>1.9800000000000002E-2</v>
      </c>
      <c r="D37" s="633">
        <v>1.72E-2</v>
      </c>
      <c r="E37" s="633">
        <v>9.1999999999999998E-3</v>
      </c>
      <c r="F37" s="633">
        <v>1.9E-2</v>
      </c>
      <c r="G37" s="633">
        <v>0.02</v>
      </c>
      <c r="H37" s="633">
        <v>0.01</v>
      </c>
      <c r="I37" s="633">
        <v>1E-3</v>
      </c>
      <c r="J37" s="633">
        <v>8.0000000000000002E-3</v>
      </c>
      <c r="K37" s="284"/>
      <c r="L37" s="284"/>
      <c r="M37" s="284"/>
      <c r="N37" s="284"/>
      <c r="O37" s="284"/>
      <c r="P37" s="284"/>
      <c r="Q37" s="284"/>
      <c r="R37" s="284"/>
      <c r="S37" s="404"/>
      <c r="T37" s="203"/>
      <c r="U37" s="203"/>
      <c r="V37" s="203"/>
      <c r="W37" s="203"/>
    </row>
    <row r="38" spans="2:23" x14ac:dyDescent="0.15">
      <c r="B38" s="152" t="s">
        <v>278</v>
      </c>
      <c r="C38" s="634">
        <v>183.99</v>
      </c>
      <c r="D38" s="634">
        <v>194</v>
      </c>
      <c r="E38" s="634">
        <v>199.36</v>
      </c>
      <c r="F38" s="634">
        <v>195.69</v>
      </c>
      <c r="G38" s="634">
        <v>167.5</v>
      </c>
      <c r="H38" s="634">
        <v>216.20999999999998</v>
      </c>
      <c r="I38" s="634">
        <v>199.58</v>
      </c>
      <c r="J38" s="634">
        <v>189.45999999999998</v>
      </c>
      <c r="K38" s="284"/>
      <c r="L38" s="284"/>
      <c r="M38" s="284"/>
      <c r="N38" s="284"/>
      <c r="O38" s="284"/>
      <c r="P38" s="284"/>
      <c r="Q38" s="284"/>
      <c r="R38" s="284"/>
      <c r="S38" s="404"/>
      <c r="T38" s="203"/>
      <c r="U38" s="203"/>
      <c r="V38" s="203"/>
      <c r="W38" s="203"/>
    </row>
    <row r="39" spans="2:23" x14ac:dyDescent="0.15">
      <c r="B39" s="152" t="s">
        <v>279</v>
      </c>
      <c r="C39" s="634">
        <v>-115.46000000000001</v>
      </c>
      <c r="D39" s="634">
        <v>-123.83</v>
      </c>
      <c r="E39" s="634">
        <v>-161.49000000000004</v>
      </c>
      <c r="F39" s="634">
        <v>-108.87</v>
      </c>
      <c r="G39" s="634">
        <v>-92.990000000000009</v>
      </c>
      <c r="H39" s="634">
        <v>-174.89000000000001</v>
      </c>
      <c r="I39" s="634">
        <v>-196.5</v>
      </c>
      <c r="J39" s="634">
        <v>-153.32999999999998</v>
      </c>
      <c r="K39" s="284"/>
      <c r="L39" s="284"/>
      <c r="M39" s="284"/>
      <c r="N39" s="284"/>
      <c r="O39" s="284"/>
      <c r="P39" s="284"/>
      <c r="Q39" s="284"/>
      <c r="R39" s="284"/>
      <c r="S39" s="404"/>
      <c r="T39" s="203"/>
      <c r="U39" s="203"/>
      <c r="V39" s="203"/>
      <c r="W39" s="203"/>
    </row>
    <row r="40" spans="2:23" x14ac:dyDescent="0.15">
      <c r="B40" s="152" t="s">
        <v>280</v>
      </c>
      <c r="C40" s="634">
        <v>-0.40999999999999992</v>
      </c>
      <c r="D40" s="634">
        <v>-1.72</v>
      </c>
      <c r="E40" s="634">
        <v>3.7199999999999998</v>
      </c>
      <c r="F40" s="634">
        <v>1.77</v>
      </c>
      <c r="G40" s="634">
        <v>0.98</v>
      </c>
      <c r="H40" s="634">
        <v>1.05</v>
      </c>
      <c r="I40" s="634">
        <v>3.0000000000000027E-2</v>
      </c>
      <c r="J40" s="634">
        <v>0.83000000000000007</v>
      </c>
      <c r="K40" s="284"/>
      <c r="L40" s="284"/>
      <c r="M40" s="284"/>
      <c r="N40" s="284"/>
      <c r="O40" s="284"/>
      <c r="P40" s="284"/>
      <c r="Q40" s="284"/>
      <c r="R40" s="284"/>
      <c r="S40" s="404"/>
      <c r="T40" s="203"/>
      <c r="U40" s="203"/>
      <c r="V40" s="203"/>
      <c r="W40" s="203"/>
    </row>
    <row r="41" spans="2:23" x14ac:dyDescent="0.15">
      <c r="B41" s="204" t="s">
        <v>157</v>
      </c>
      <c r="C41" s="634">
        <v>68.12</v>
      </c>
      <c r="D41" s="634">
        <v>68.450000000000017</v>
      </c>
      <c r="E41" s="634">
        <v>41.589999999999947</v>
      </c>
      <c r="F41" s="634">
        <v>88.589999999999975</v>
      </c>
      <c r="G41" s="634">
        <v>75.489999999999981</v>
      </c>
      <c r="H41" s="634">
        <v>42.369999999999891</v>
      </c>
      <c r="I41" s="634">
        <v>3.1099999999999568</v>
      </c>
      <c r="J41" s="634">
        <v>36.959999999999951</v>
      </c>
      <c r="K41" s="284"/>
      <c r="L41" s="284"/>
      <c r="M41" s="284"/>
      <c r="N41" s="284"/>
      <c r="O41" s="284"/>
      <c r="P41" s="284"/>
      <c r="Q41" s="284"/>
      <c r="R41" s="284"/>
      <c r="S41" s="404"/>
      <c r="T41" s="203"/>
      <c r="U41" s="203"/>
      <c r="V41" s="203"/>
      <c r="W41" s="203"/>
    </row>
    <row r="42" spans="2:23" x14ac:dyDescent="0.15">
      <c r="C42" s="205"/>
      <c r="D42" s="205"/>
      <c r="E42" s="205"/>
      <c r="F42" s="205"/>
    </row>
    <row r="43" spans="2:23" x14ac:dyDescent="0.15">
      <c r="C43" s="205"/>
      <c r="D43" s="205"/>
      <c r="E43" s="205"/>
      <c r="F43" s="205"/>
    </row>
    <row r="44" spans="2:23" x14ac:dyDescent="0.15">
      <c r="C44" s="205"/>
      <c r="D44" s="205"/>
      <c r="E44" s="205"/>
      <c r="F44" s="205"/>
    </row>
    <row r="45" spans="2:23" ht="15" customHeight="1" x14ac:dyDescent="0.15">
      <c r="B45" s="206"/>
    </row>
    <row r="52" spans="3:9" x14ac:dyDescent="0.15">
      <c r="C52" s="207"/>
      <c r="D52" s="207"/>
      <c r="E52" s="207"/>
      <c r="F52" s="207"/>
      <c r="G52" s="207"/>
      <c r="H52" s="207"/>
      <c r="I52" s="207"/>
    </row>
    <row r="53" spans="3:9" x14ac:dyDescent="0.15">
      <c r="C53" s="207"/>
      <c r="D53" s="207"/>
      <c r="E53" s="207"/>
      <c r="F53" s="207"/>
      <c r="G53" s="207"/>
      <c r="H53" s="207"/>
      <c r="I53" s="207"/>
    </row>
    <row r="54" spans="3:9" x14ac:dyDescent="0.15">
      <c r="C54" s="207"/>
      <c r="D54" s="207"/>
      <c r="E54" s="207"/>
      <c r="F54" s="207"/>
      <c r="G54" s="207"/>
      <c r="H54" s="207"/>
      <c r="I54" s="207"/>
    </row>
    <row r="55" spans="3:9" x14ac:dyDescent="0.15">
      <c r="C55" s="207"/>
      <c r="D55" s="207"/>
      <c r="E55" s="207"/>
      <c r="F55" s="207"/>
      <c r="G55" s="207"/>
      <c r="H55" s="207"/>
      <c r="I55" s="207"/>
    </row>
    <row r="56" spans="3:9" x14ac:dyDescent="0.15">
      <c r="C56" s="207"/>
      <c r="D56" s="207"/>
      <c r="E56" s="207"/>
      <c r="F56" s="207"/>
      <c r="G56" s="207"/>
      <c r="H56" s="207"/>
      <c r="I56" s="207"/>
    </row>
    <row r="57" spans="3:9" x14ac:dyDescent="0.15">
      <c r="C57" s="208"/>
      <c r="D57" s="208"/>
      <c r="E57" s="208"/>
      <c r="F57" s="208"/>
      <c r="G57" s="208"/>
      <c r="H57" s="208"/>
      <c r="I57" s="208"/>
    </row>
  </sheetData>
  <mergeCells count="7">
    <mergeCell ref="C35:F35"/>
    <mergeCell ref="B35:B36"/>
    <mergeCell ref="B1:J1"/>
    <mergeCell ref="B3:J3"/>
    <mergeCell ref="B5:J5"/>
    <mergeCell ref="G35:J35"/>
    <mergeCell ref="D26:J26"/>
  </mergeCells>
  <hyperlinks>
    <hyperlink ref="B1:C1" location="Cuprins_ro!B4" display="I. Balanța de plăți a Republicii Moldova în trimestrul I 2023 (date provizorii)" xr:uid="{72E36ACC-6A8D-41D1-8E92-934BD9D921B2}"/>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J63"/>
  <sheetViews>
    <sheetView showGridLines="0" showRowColHeaders="0" zoomScaleNormal="100" workbookViewId="0"/>
  </sheetViews>
  <sheetFormatPr defaultColWidth="9.140625" defaultRowHeight="10.5" x14ac:dyDescent="0.15"/>
  <cols>
    <col min="1" max="1" customWidth="true" style="209" width="5.7109375" collapsed="false"/>
    <col min="2" max="2" customWidth="true" style="209" width="49.85546875" collapsed="false"/>
    <col min="3" max="16384" style="209" width="9.140625" collapsed="false"/>
  </cols>
  <sheetData>
    <row r="1" spans="2:10" s="9" customFormat="1" ht="14.25" x14ac:dyDescent="0.2">
      <c r="B1" s="707" t="s">
        <v>141</v>
      </c>
      <c r="C1" s="708"/>
      <c r="D1" s="708"/>
      <c r="E1" s="708"/>
      <c r="F1" s="708"/>
      <c r="G1" s="708"/>
      <c r="H1" s="708"/>
      <c r="I1" s="708"/>
      <c r="J1" s="708"/>
    </row>
    <row r="2" spans="2:10" ht="11.25" customHeight="1" x14ac:dyDescent="0.15"/>
    <row r="3" spans="2:10" s="628" customFormat="1" ht="14.25" x14ac:dyDescent="0.25">
      <c r="B3" s="792" t="s">
        <v>162</v>
      </c>
      <c r="C3" s="792"/>
      <c r="D3" s="792"/>
      <c r="E3" s="792"/>
      <c r="F3" s="792"/>
      <c r="G3" s="792"/>
      <c r="H3" s="792"/>
      <c r="I3" s="792"/>
      <c r="J3" s="792"/>
    </row>
    <row r="4" spans="2:10" ht="5.0999999999999996" customHeight="1" x14ac:dyDescent="0.15"/>
    <row r="5" spans="2:10" s="476" customFormat="1" ht="14.25" x14ac:dyDescent="0.2">
      <c r="B5" s="800" t="s">
        <v>127</v>
      </c>
      <c r="C5" s="800"/>
      <c r="D5" s="800"/>
      <c r="E5" s="800"/>
      <c r="F5" s="800"/>
      <c r="G5" s="800"/>
      <c r="H5" s="800"/>
      <c r="I5" s="800"/>
      <c r="J5" s="800"/>
    </row>
    <row r="27" spans="2:10" x14ac:dyDescent="0.15">
      <c r="B27" s="405"/>
      <c r="C27" s="405"/>
      <c r="D27" s="405"/>
      <c r="E27" s="405"/>
      <c r="F27" s="405"/>
      <c r="G27" s="405"/>
      <c r="H27" s="405"/>
      <c r="I27" s="405"/>
      <c r="J27" s="405"/>
    </row>
    <row r="28" spans="2:10" s="406" customFormat="1" ht="12.75" x14ac:dyDescent="0.2">
      <c r="B28" s="557" t="s">
        <v>101</v>
      </c>
      <c r="C28" s="796" t="s">
        <v>102</v>
      </c>
      <c r="D28" s="797"/>
      <c r="E28" s="797"/>
      <c r="F28" s="797"/>
      <c r="G28" s="797"/>
      <c r="H28" s="797"/>
      <c r="I28" s="797"/>
      <c r="J28" s="797"/>
    </row>
    <row r="29" spans="2:10" x14ac:dyDescent="0.15">
      <c r="B29" s="405"/>
      <c r="C29" s="405"/>
      <c r="D29" s="405"/>
      <c r="E29" s="405"/>
      <c r="F29" s="405"/>
      <c r="G29" s="405"/>
      <c r="H29" s="405"/>
      <c r="I29" s="405"/>
      <c r="J29" s="405"/>
    </row>
    <row r="30" spans="2:10" x14ac:dyDescent="0.15">
      <c r="B30" s="405"/>
      <c r="C30" s="405"/>
      <c r="D30" s="405"/>
      <c r="E30" s="405"/>
      <c r="F30" s="405"/>
      <c r="G30" s="405"/>
      <c r="H30" s="405"/>
      <c r="I30" s="405"/>
      <c r="J30" s="405"/>
    </row>
    <row r="31" spans="2:10" x14ac:dyDescent="0.15">
      <c r="B31" s="405"/>
      <c r="C31" s="405"/>
      <c r="D31" s="405"/>
      <c r="E31" s="405"/>
      <c r="F31" s="405"/>
      <c r="G31" s="405"/>
      <c r="H31" s="405"/>
      <c r="I31" s="405"/>
      <c r="J31" s="405"/>
    </row>
    <row r="32" spans="2:10" x14ac:dyDescent="0.15">
      <c r="B32" s="405"/>
      <c r="C32" s="405"/>
      <c r="D32" s="405"/>
      <c r="E32" s="405"/>
      <c r="F32" s="405"/>
      <c r="G32" s="405"/>
      <c r="H32" s="405"/>
      <c r="I32" s="405"/>
      <c r="J32" s="405"/>
    </row>
    <row r="33" spans="2:10" x14ac:dyDescent="0.15">
      <c r="B33" s="405"/>
      <c r="C33" s="405"/>
      <c r="D33" s="405"/>
      <c r="E33" s="405"/>
      <c r="F33" s="405"/>
      <c r="G33" s="405"/>
      <c r="H33" s="405"/>
      <c r="I33" s="405"/>
      <c r="J33" s="405"/>
    </row>
    <row r="34" spans="2:10" x14ac:dyDescent="0.15">
      <c r="B34" s="405"/>
      <c r="C34" s="405"/>
      <c r="D34" s="405"/>
      <c r="E34" s="405"/>
      <c r="F34" s="405"/>
      <c r="G34" s="405"/>
      <c r="H34" s="405"/>
      <c r="I34" s="405"/>
      <c r="J34" s="405"/>
    </row>
    <row r="35" spans="2:10" x14ac:dyDescent="0.15">
      <c r="B35" s="405"/>
      <c r="C35" s="405"/>
      <c r="D35" s="405"/>
      <c r="E35" s="405"/>
      <c r="F35" s="405"/>
      <c r="G35" s="405"/>
      <c r="H35" s="405"/>
      <c r="I35" s="405"/>
      <c r="J35" s="405"/>
    </row>
    <row r="36" spans="2:10" x14ac:dyDescent="0.15">
      <c r="B36" s="405"/>
      <c r="C36" s="405"/>
      <c r="D36" s="405"/>
      <c r="E36" s="405"/>
      <c r="F36" s="405"/>
      <c r="G36" s="405"/>
      <c r="H36" s="405"/>
      <c r="I36" s="405"/>
      <c r="J36" s="405"/>
    </row>
    <row r="37" spans="2:10" x14ac:dyDescent="0.15">
      <c r="B37" s="405"/>
      <c r="C37" s="405"/>
      <c r="D37" s="405"/>
      <c r="E37" s="405"/>
      <c r="F37" s="405"/>
      <c r="G37" s="405"/>
      <c r="H37" s="405"/>
      <c r="I37" s="405"/>
      <c r="J37" s="405"/>
    </row>
    <row r="38" spans="2:10" x14ac:dyDescent="0.15">
      <c r="B38" s="405"/>
      <c r="C38" s="405"/>
      <c r="D38" s="405"/>
      <c r="E38" s="405"/>
      <c r="F38" s="405"/>
      <c r="G38" s="405"/>
      <c r="H38" s="405"/>
      <c r="I38" s="405"/>
      <c r="J38" s="405"/>
    </row>
    <row r="39" spans="2:10" x14ac:dyDescent="0.15">
      <c r="B39" s="405"/>
      <c r="C39" s="405"/>
      <c r="D39" s="405"/>
      <c r="E39" s="405"/>
      <c r="F39" s="405"/>
      <c r="G39" s="405"/>
      <c r="H39" s="405"/>
      <c r="I39" s="405"/>
      <c r="J39" s="405"/>
    </row>
    <row r="40" spans="2:10" x14ac:dyDescent="0.15">
      <c r="B40" s="405"/>
      <c r="C40" s="405"/>
      <c r="D40" s="405"/>
      <c r="E40" s="405"/>
      <c r="F40" s="405"/>
      <c r="G40" s="405"/>
      <c r="H40" s="405"/>
      <c r="I40" s="405"/>
      <c r="J40" s="405"/>
    </row>
    <row r="41" spans="2:10" x14ac:dyDescent="0.15">
      <c r="B41" s="405"/>
      <c r="C41" s="405"/>
      <c r="D41" s="405"/>
      <c r="E41" s="405"/>
      <c r="F41" s="405"/>
      <c r="G41" s="405"/>
      <c r="H41" s="405"/>
      <c r="I41" s="405"/>
      <c r="J41" s="405"/>
    </row>
    <row r="42" spans="2:10" x14ac:dyDescent="0.15">
      <c r="B42" s="405"/>
      <c r="C42" s="405"/>
      <c r="D42" s="405"/>
      <c r="E42" s="405"/>
      <c r="F42" s="405"/>
      <c r="G42" s="405"/>
      <c r="H42" s="405"/>
      <c r="I42" s="405"/>
      <c r="J42" s="405"/>
    </row>
    <row r="43" spans="2:10" x14ac:dyDescent="0.15">
      <c r="B43" s="405"/>
      <c r="C43" s="405"/>
      <c r="D43" s="405"/>
      <c r="E43" s="405"/>
      <c r="F43" s="405"/>
      <c r="G43" s="405"/>
      <c r="H43" s="405"/>
      <c r="I43" s="405"/>
      <c r="J43" s="405"/>
    </row>
    <row r="44" spans="2:10" x14ac:dyDescent="0.15">
      <c r="B44" s="405"/>
      <c r="C44" s="405"/>
      <c r="D44" s="405"/>
      <c r="E44" s="405"/>
      <c r="F44" s="405"/>
      <c r="G44" s="405"/>
      <c r="H44" s="405"/>
      <c r="I44" s="405"/>
      <c r="J44" s="405"/>
    </row>
    <row r="45" spans="2:10" x14ac:dyDescent="0.15">
      <c r="B45" s="405"/>
      <c r="C45" s="405"/>
      <c r="D45" s="405"/>
      <c r="E45" s="405"/>
      <c r="F45" s="405"/>
      <c r="G45" s="405"/>
      <c r="H45" s="405"/>
      <c r="I45" s="405"/>
      <c r="J45" s="405"/>
    </row>
    <row r="46" spans="2:10" x14ac:dyDescent="0.15">
      <c r="B46" s="405"/>
      <c r="C46" s="405"/>
      <c r="D46" s="405"/>
      <c r="E46" s="405"/>
      <c r="F46" s="405"/>
      <c r="G46" s="405"/>
      <c r="H46" s="405"/>
      <c r="I46" s="405"/>
      <c r="J46" s="405"/>
    </row>
    <row r="47" spans="2:10" s="635" customFormat="1" ht="12.75" x14ac:dyDescent="0.2">
      <c r="B47" s="796" t="s">
        <v>100</v>
      </c>
      <c r="C47" s="797"/>
      <c r="D47" s="797"/>
      <c r="E47" s="797"/>
      <c r="F47" s="797"/>
      <c r="G47" s="797"/>
      <c r="H47" s="797"/>
      <c r="I47" s="797"/>
      <c r="J47" s="797"/>
    </row>
    <row r="48" spans="2:10" x14ac:dyDescent="0.15">
      <c r="B48" s="405"/>
      <c r="C48" s="405"/>
      <c r="D48" s="405"/>
      <c r="E48" s="405"/>
      <c r="F48" s="405"/>
      <c r="G48" s="405"/>
      <c r="H48" s="405"/>
      <c r="I48" s="405"/>
      <c r="J48" s="405"/>
    </row>
    <row r="49" spans="2:10" x14ac:dyDescent="0.15">
      <c r="B49" s="405"/>
      <c r="C49" s="405"/>
      <c r="D49" s="405"/>
      <c r="E49" s="405"/>
      <c r="F49" s="405"/>
      <c r="G49" s="405"/>
      <c r="H49" s="405"/>
      <c r="I49" s="405"/>
      <c r="J49" s="405"/>
    </row>
    <row r="50" spans="2:10" x14ac:dyDescent="0.15">
      <c r="B50" s="405"/>
      <c r="C50" s="405"/>
      <c r="D50" s="405"/>
      <c r="E50" s="405"/>
      <c r="F50" s="405"/>
      <c r="G50" s="405"/>
      <c r="H50" s="405"/>
      <c r="I50" s="405"/>
      <c r="J50" s="405"/>
    </row>
    <row r="51" spans="2:10" x14ac:dyDescent="0.15">
      <c r="B51" s="405"/>
      <c r="C51" s="405"/>
      <c r="D51" s="405"/>
      <c r="E51" s="405"/>
      <c r="F51" s="405"/>
      <c r="G51" s="405"/>
      <c r="H51" s="405"/>
      <c r="I51" s="405"/>
      <c r="J51" s="405"/>
    </row>
    <row r="52" spans="2:10" x14ac:dyDescent="0.15">
      <c r="B52" s="405"/>
      <c r="C52" s="405"/>
      <c r="D52" s="405"/>
      <c r="E52" s="405"/>
      <c r="F52" s="405"/>
      <c r="G52" s="405"/>
      <c r="H52" s="405"/>
      <c r="I52" s="405"/>
      <c r="J52" s="405"/>
    </row>
    <row r="54" spans="2:10" x14ac:dyDescent="0.15">
      <c r="B54" s="715" t="s">
        <v>177</v>
      </c>
      <c r="C54" s="715"/>
      <c r="D54" s="715"/>
      <c r="E54" s="715"/>
      <c r="F54" s="715"/>
      <c r="G54" s="715"/>
      <c r="H54" s="715"/>
      <c r="I54" s="715"/>
      <c r="J54" s="715"/>
    </row>
    <row r="55" spans="2:10" x14ac:dyDescent="0.15">
      <c r="B55" s="715" t="s">
        <v>281</v>
      </c>
      <c r="C55" s="715"/>
      <c r="D55" s="715"/>
      <c r="E55" s="715"/>
      <c r="F55" s="715"/>
      <c r="G55" s="715"/>
      <c r="H55" s="715"/>
      <c r="I55" s="715"/>
      <c r="J55" s="715"/>
    </row>
    <row r="57" spans="2:10" ht="11.25" x14ac:dyDescent="0.2">
      <c r="B57" s="798"/>
      <c r="C57" s="799">
        <v>2023</v>
      </c>
      <c r="D57" s="799"/>
      <c r="E57" s="799"/>
      <c r="F57" s="799"/>
      <c r="G57" s="799">
        <v>2024</v>
      </c>
      <c r="H57" s="799"/>
      <c r="I57" s="799"/>
      <c r="J57" s="799"/>
    </row>
    <row r="58" spans="2:10" s="636" customFormat="1" ht="11.25" x14ac:dyDescent="0.2">
      <c r="B58" s="798"/>
      <c r="C58" s="558" t="s">
        <v>0</v>
      </c>
      <c r="D58" s="558" t="s">
        <v>1</v>
      </c>
      <c r="E58" s="558" t="s">
        <v>2</v>
      </c>
      <c r="F58" s="558" t="s">
        <v>3</v>
      </c>
      <c r="G58" s="558" t="s">
        <v>74</v>
      </c>
      <c r="H58" s="558" t="s">
        <v>75</v>
      </c>
      <c r="I58" s="558" t="s">
        <v>76</v>
      </c>
      <c r="J58" s="558" t="s">
        <v>3</v>
      </c>
    </row>
    <row r="59" spans="2:10" s="636" customFormat="1" ht="11.25" x14ac:dyDescent="0.2">
      <c r="B59" s="514" t="s">
        <v>157</v>
      </c>
      <c r="C59" s="515">
        <v>399.57</v>
      </c>
      <c r="D59" s="515">
        <v>412.02</v>
      </c>
      <c r="E59" s="515">
        <v>516.51</v>
      </c>
      <c r="F59" s="515">
        <v>486.11</v>
      </c>
      <c r="G59" s="515">
        <v>351.23000000000008</v>
      </c>
      <c r="H59" s="515">
        <v>380.30999999999995</v>
      </c>
      <c r="I59" s="515">
        <v>486.33000000000004</v>
      </c>
      <c r="J59" s="515">
        <v>408.31999999999994</v>
      </c>
    </row>
    <row r="60" spans="2:10" s="636" customFormat="1" ht="11.25" x14ac:dyDescent="0.2">
      <c r="B60" s="514" t="s">
        <v>158</v>
      </c>
      <c r="C60" s="515">
        <v>91.13</v>
      </c>
      <c r="D60" s="515">
        <v>76.849999999999994</v>
      </c>
      <c r="E60" s="515">
        <v>198.61999999999998</v>
      </c>
      <c r="F60" s="515">
        <v>183.18</v>
      </c>
      <c r="G60" s="515">
        <v>72.490000000000009</v>
      </c>
      <c r="H60" s="515">
        <v>79.359999999999985</v>
      </c>
      <c r="I60" s="516">
        <v>162.91</v>
      </c>
      <c r="J60" s="516">
        <v>102.97</v>
      </c>
    </row>
    <row r="61" spans="2:10" s="636" customFormat="1" ht="11.25" x14ac:dyDescent="0.2">
      <c r="B61" s="514" t="s">
        <v>159</v>
      </c>
      <c r="C61" s="515">
        <v>196.46999999999997</v>
      </c>
      <c r="D61" s="515">
        <v>219.86</v>
      </c>
      <c r="E61" s="515">
        <v>194.58</v>
      </c>
      <c r="F61" s="515">
        <v>177.43</v>
      </c>
      <c r="G61" s="515">
        <v>157.63999999999999</v>
      </c>
      <c r="H61" s="515">
        <v>154.64999999999998</v>
      </c>
      <c r="I61" s="516">
        <v>155.97000000000003</v>
      </c>
      <c r="J61" s="516">
        <v>164.25</v>
      </c>
    </row>
    <row r="62" spans="2:10" s="636" customFormat="1" ht="11.25" x14ac:dyDescent="0.2">
      <c r="B62" s="514" t="s">
        <v>160</v>
      </c>
      <c r="C62" s="515">
        <f t="shared" ref="C62:J62" si="0">C59-C60-C61</f>
        <v>111.97000000000003</v>
      </c>
      <c r="D62" s="515">
        <f t="shared" si="0"/>
        <v>115.30999999999995</v>
      </c>
      <c r="E62" s="515">
        <f t="shared" si="0"/>
        <v>123.30999999999997</v>
      </c>
      <c r="F62" s="515">
        <f t="shared" si="0"/>
        <v>125.5</v>
      </c>
      <c r="G62" s="515">
        <f t="shared" si="0"/>
        <v>121.10000000000008</v>
      </c>
      <c r="H62" s="515">
        <f t="shared" si="0"/>
        <v>146.29999999999995</v>
      </c>
      <c r="I62" s="515">
        <f t="shared" si="0"/>
        <v>167.45000000000005</v>
      </c>
      <c r="J62" s="515">
        <f t="shared" si="0"/>
        <v>141.09999999999991</v>
      </c>
    </row>
    <row r="63" spans="2:10" s="636" customFormat="1" ht="11.25" x14ac:dyDescent="0.2">
      <c r="B63" s="514" t="s">
        <v>161</v>
      </c>
      <c r="C63" s="517">
        <v>11.625308765896532</v>
      </c>
      <c r="D63" s="517">
        <v>10.377945417679433</v>
      </c>
      <c r="E63" s="517">
        <v>11.45212134132338</v>
      </c>
      <c r="F63" s="517">
        <v>10.43046342619564</v>
      </c>
      <c r="G63" s="517">
        <v>9.1407085280325724</v>
      </c>
      <c r="H63" s="517">
        <v>8.939617651888959</v>
      </c>
      <c r="I63" s="518">
        <v>9.3277807093615461</v>
      </c>
      <c r="J63" s="518">
        <v>8.3505030770706004</v>
      </c>
    </row>
  </sheetData>
  <mergeCells count="10">
    <mergeCell ref="C28:J28"/>
    <mergeCell ref="B47:J47"/>
    <mergeCell ref="B1:J1"/>
    <mergeCell ref="B5:J5"/>
    <mergeCell ref="B3:J3"/>
    <mergeCell ref="B57:B58"/>
    <mergeCell ref="C57:F57"/>
    <mergeCell ref="G57:J57"/>
    <mergeCell ref="B54:J54"/>
    <mergeCell ref="B55:J55"/>
  </mergeCells>
  <hyperlinks>
    <hyperlink ref="B1:C1" location="Cuprins_ro!B4" display="I. Balanța de plăți a Republicii Moldova în trimestrul I 2023 (date provizorii)" xr:uid="{A5DA1466-3AC6-4B54-811A-C4C5FF4F31F2}"/>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M60"/>
  <sheetViews>
    <sheetView showGridLines="0" showRowColHeaders="0" zoomScaleNormal="100" workbookViewId="0"/>
  </sheetViews>
  <sheetFormatPr defaultRowHeight="14.25" x14ac:dyDescent="0.2"/>
  <cols>
    <col min="1" max="1" customWidth="true" style="9" width="5.7109375" collapsed="false"/>
    <col min="2" max="2" customWidth="true" style="9" width="49.0" collapsed="false"/>
    <col min="3" max="3" customWidth="true" style="9" width="7.85546875" collapsed="false"/>
    <col min="4" max="7" bestFit="true" customWidth="true" style="9" width="9.5703125" collapsed="false"/>
    <col min="8" max="11" customWidth="true" style="9" width="9.5703125" collapsed="false"/>
    <col min="12" max="12" bestFit="true" customWidth="true" style="9" width="9.5703125" collapsed="false"/>
    <col min="13" max="16384" style="9" width="9.140625" collapsed="false"/>
  </cols>
  <sheetData>
    <row r="1" spans="2:13" x14ac:dyDescent="0.2">
      <c r="B1" s="707" t="s">
        <v>141</v>
      </c>
      <c r="C1" s="708"/>
      <c r="D1" s="708"/>
      <c r="E1" s="708"/>
      <c r="F1" s="708"/>
      <c r="G1" s="708"/>
      <c r="H1" s="708"/>
      <c r="I1" s="708"/>
      <c r="J1" s="708"/>
      <c r="K1" s="195"/>
      <c r="L1" s="195"/>
      <c r="M1" s="195"/>
    </row>
    <row r="2" spans="2:13" ht="11.25" customHeight="1" x14ac:dyDescent="0.2"/>
    <row r="3" spans="2:13" s="38" customFormat="1" ht="45" customHeight="1" x14ac:dyDescent="0.25">
      <c r="B3" s="709" t="s">
        <v>103</v>
      </c>
      <c r="C3" s="709"/>
      <c r="D3" s="709"/>
      <c r="E3" s="709"/>
      <c r="F3" s="709"/>
      <c r="G3" s="709"/>
      <c r="H3" s="709"/>
      <c r="I3" s="709"/>
      <c r="J3" s="709"/>
      <c r="K3" s="552"/>
      <c r="L3" s="552"/>
      <c r="M3" s="552"/>
    </row>
    <row r="4" spans="2:13" ht="5.0999999999999996" customHeight="1" x14ac:dyDescent="0.2">
      <c r="B4" s="157"/>
      <c r="C4" s="157"/>
      <c r="D4" s="157"/>
      <c r="E4" s="157"/>
      <c r="F4" s="157"/>
      <c r="G4" s="157"/>
      <c r="H4" s="157"/>
      <c r="I4" s="157"/>
      <c r="J4" s="157"/>
      <c r="K4" s="19"/>
      <c r="L4" s="19"/>
    </row>
    <row r="5" spans="2:13" s="216" customFormat="1" x14ac:dyDescent="0.2">
      <c r="B5" s="710" t="s">
        <v>128</v>
      </c>
      <c r="C5" s="710"/>
      <c r="D5" s="710"/>
      <c r="E5" s="710"/>
      <c r="F5" s="710"/>
      <c r="G5" s="710"/>
      <c r="H5" s="710"/>
      <c r="I5" s="710"/>
      <c r="J5" s="710"/>
    </row>
    <row r="6" spans="2:13" ht="5.0999999999999996" customHeight="1" x14ac:dyDescent="0.2">
      <c r="B6" s="157"/>
      <c r="C6" s="157"/>
      <c r="D6" s="157"/>
      <c r="E6" s="157"/>
      <c r="F6" s="157"/>
      <c r="G6" s="157"/>
      <c r="H6" s="157"/>
      <c r="I6" s="157"/>
      <c r="J6" s="157"/>
    </row>
    <row r="9" spans="2:13" x14ac:dyDescent="0.2">
      <c r="L9" s="19"/>
    </row>
    <row r="24" spans="2:10" x14ac:dyDescent="0.2">
      <c r="B24" s="805" t="s">
        <v>104</v>
      </c>
      <c r="C24" s="806"/>
      <c r="D24" s="806"/>
      <c r="E24" s="806"/>
      <c r="F24" s="806"/>
      <c r="G24" s="806"/>
      <c r="H24" s="806"/>
      <c r="I24" s="806"/>
      <c r="J24" s="806"/>
    </row>
    <row r="25" spans="2:10" x14ac:dyDescent="0.2">
      <c r="B25" s="360"/>
      <c r="C25" s="360"/>
      <c r="D25" s="360"/>
      <c r="E25" s="360"/>
      <c r="F25" s="360"/>
      <c r="G25" s="360"/>
      <c r="H25" s="360"/>
      <c r="I25" s="360"/>
      <c r="J25" s="360"/>
    </row>
    <row r="26" spans="2:10" x14ac:dyDescent="0.2">
      <c r="B26" s="360"/>
      <c r="C26" s="360"/>
      <c r="D26" s="360"/>
      <c r="E26" s="360"/>
      <c r="F26" s="360"/>
      <c r="G26" s="360"/>
      <c r="H26" s="360"/>
      <c r="I26" s="360"/>
      <c r="J26" s="360"/>
    </row>
    <row r="27" spans="2:10" x14ac:dyDescent="0.2">
      <c r="B27" s="360"/>
      <c r="C27" s="360"/>
      <c r="D27" s="360"/>
      <c r="E27" s="360"/>
      <c r="F27" s="360"/>
      <c r="G27" s="360"/>
      <c r="H27" s="360"/>
      <c r="I27" s="360"/>
      <c r="J27" s="360"/>
    </row>
    <row r="28" spans="2:10" x14ac:dyDescent="0.2">
      <c r="B28" s="360"/>
      <c r="C28" s="360"/>
      <c r="D28" s="360"/>
      <c r="E28" s="360"/>
      <c r="F28" s="360"/>
      <c r="G28" s="360"/>
      <c r="H28" s="360"/>
      <c r="I28" s="360"/>
      <c r="J28" s="360"/>
    </row>
    <row r="29" spans="2:10" x14ac:dyDescent="0.2">
      <c r="B29" s="360"/>
      <c r="C29" s="360"/>
      <c r="D29" s="360"/>
      <c r="E29" s="360"/>
      <c r="F29" s="360"/>
      <c r="G29" s="360"/>
      <c r="H29" s="360"/>
      <c r="I29" s="360"/>
      <c r="J29" s="360"/>
    </row>
    <row r="30" spans="2:10" x14ac:dyDescent="0.2">
      <c r="B30" s="360"/>
      <c r="C30" s="360"/>
      <c r="D30" s="360"/>
      <c r="E30" s="360"/>
      <c r="F30" s="360"/>
      <c r="G30" s="360"/>
      <c r="H30" s="360"/>
      <c r="I30" s="360"/>
      <c r="J30" s="360"/>
    </row>
    <row r="31" spans="2:10" x14ac:dyDescent="0.2">
      <c r="B31" s="360"/>
      <c r="C31" s="360"/>
      <c r="D31" s="360"/>
      <c r="E31" s="360"/>
      <c r="F31" s="360"/>
      <c r="G31" s="360"/>
      <c r="H31" s="360"/>
      <c r="I31" s="360"/>
      <c r="J31" s="360"/>
    </row>
    <row r="32" spans="2:10" x14ac:dyDescent="0.2">
      <c r="B32" s="360"/>
      <c r="C32" s="360"/>
      <c r="D32" s="360"/>
      <c r="E32" s="360"/>
      <c r="F32" s="360"/>
      <c r="G32" s="360"/>
      <c r="H32" s="360"/>
      <c r="I32" s="360"/>
      <c r="J32" s="360"/>
    </row>
    <row r="33" spans="2:11" x14ac:dyDescent="0.2">
      <c r="B33" s="360"/>
      <c r="C33" s="360"/>
      <c r="D33" s="360"/>
      <c r="E33" s="360"/>
      <c r="F33" s="360"/>
      <c r="G33" s="360"/>
      <c r="H33" s="360"/>
      <c r="I33" s="360"/>
      <c r="J33" s="360"/>
    </row>
    <row r="34" spans="2:11" x14ac:dyDescent="0.2">
      <c r="B34" s="360"/>
      <c r="C34" s="360"/>
      <c r="D34" s="360"/>
      <c r="E34" s="360"/>
      <c r="F34" s="360"/>
      <c r="G34" s="360"/>
      <c r="H34" s="360"/>
      <c r="I34" s="360"/>
      <c r="J34" s="360"/>
    </row>
    <row r="35" spans="2:11" x14ac:dyDescent="0.2">
      <c r="B35" s="360"/>
      <c r="C35" s="360"/>
      <c r="D35" s="360"/>
      <c r="E35" s="360"/>
      <c r="F35" s="360"/>
      <c r="G35" s="360"/>
      <c r="H35" s="360"/>
      <c r="I35" s="360"/>
      <c r="J35" s="360"/>
    </row>
    <row r="36" spans="2:11" x14ac:dyDescent="0.2">
      <c r="B36" s="360"/>
      <c r="C36" s="360"/>
      <c r="D36" s="360"/>
      <c r="E36" s="360"/>
      <c r="F36" s="360"/>
      <c r="G36" s="360"/>
      <c r="H36" s="360"/>
      <c r="I36" s="360"/>
      <c r="J36" s="360"/>
    </row>
    <row r="37" spans="2:11" x14ac:dyDescent="0.2">
      <c r="B37" s="360"/>
      <c r="C37" s="360"/>
      <c r="D37" s="360"/>
      <c r="E37" s="360"/>
      <c r="F37" s="360"/>
      <c r="G37" s="360"/>
      <c r="H37" s="360"/>
      <c r="I37" s="360"/>
      <c r="J37" s="360"/>
    </row>
    <row r="38" spans="2:11" x14ac:dyDescent="0.2">
      <c r="B38" s="360"/>
      <c r="C38" s="360"/>
      <c r="D38" s="360"/>
      <c r="E38" s="360"/>
      <c r="F38" s="360"/>
      <c r="G38" s="360"/>
      <c r="H38" s="360"/>
      <c r="I38" s="360"/>
      <c r="J38" s="360"/>
    </row>
    <row r="39" spans="2:11" x14ac:dyDescent="0.2">
      <c r="B39" s="360"/>
      <c r="C39" s="360"/>
      <c r="D39" s="360"/>
      <c r="E39" s="360"/>
      <c r="F39" s="360"/>
      <c r="G39" s="360"/>
      <c r="H39" s="360"/>
      <c r="I39" s="360"/>
      <c r="J39" s="360"/>
    </row>
    <row r="40" spans="2:11" x14ac:dyDescent="0.2">
      <c r="B40" s="360"/>
      <c r="C40" s="360"/>
      <c r="D40" s="360"/>
      <c r="E40" s="360"/>
      <c r="F40" s="360"/>
      <c r="G40" s="360"/>
      <c r="H40" s="360"/>
      <c r="I40" s="360"/>
      <c r="J40" s="360"/>
    </row>
    <row r="41" spans="2:11" x14ac:dyDescent="0.2">
      <c r="B41" s="360"/>
      <c r="C41" s="360"/>
      <c r="D41" s="360"/>
      <c r="E41" s="360"/>
      <c r="F41" s="360"/>
      <c r="G41" s="360"/>
      <c r="H41" s="360"/>
      <c r="I41" s="360"/>
      <c r="J41" s="360"/>
    </row>
    <row r="42" spans="2:11" x14ac:dyDescent="0.2">
      <c r="B42" s="360"/>
      <c r="C42" s="360"/>
      <c r="D42" s="360"/>
      <c r="E42" s="360"/>
      <c r="F42" s="360"/>
      <c r="G42" s="360"/>
      <c r="H42" s="360"/>
      <c r="I42" s="360"/>
      <c r="J42" s="360"/>
    </row>
    <row r="43" spans="2:11" x14ac:dyDescent="0.2">
      <c r="B43" s="360"/>
      <c r="C43" s="360"/>
      <c r="D43" s="360"/>
      <c r="E43" s="360"/>
      <c r="F43" s="360"/>
      <c r="G43" s="360"/>
      <c r="H43" s="360"/>
      <c r="I43" s="360"/>
      <c r="J43" s="360"/>
    </row>
    <row r="44" spans="2:11" x14ac:dyDescent="0.2">
      <c r="B44" s="360"/>
      <c r="C44" s="360"/>
      <c r="D44" s="360"/>
      <c r="E44" s="360"/>
      <c r="F44" s="360"/>
      <c r="G44" s="360"/>
      <c r="H44" s="360"/>
      <c r="I44" s="360"/>
      <c r="J44" s="360"/>
    </row>
    <row r="45" spans="2:11" x14ac:dyDescent="0.2">
      <c r="B45" s="360"/>
      <c r="C45" s="360"/>
      <c r="D45" s="360"/>
      <c r="E45" s="360"/>
      <c r="F45" s="360"/>
      <c r="G45" s="360"/>
      <c r="H45" s="360"/>
      <c r="I45" s="360"/>
      <c r="J45" s="360"/>
    </row>
    <row r="46" spans="2:11" x14ac:dyDescent="0.2">
      <c r="B46" s="360"/>
      <c r="C46" s="360"/>
      <c r="D46" s="360"/>
      <c r="E46" s="360"/>
      <c r="F46" s="360"/>
      <c r="G46" s="360"/>
      <c r="H46" s="360"/>
      <c r="I46" s="360"/>
      <c r="J46" s="360"/>
    </row>
    <row r="47" spans="2:11" x14ac:dyDescent="0.2">
      <c r="B47" s="360"/>
      <c r="C47" s="360"/>
      <c r="D47" s="360"/>
      <c r="E47" s="360"/>
      <c r="F47" s="360"/>
      <c r="G47" s="360"/>
      <c r="H47" s="360"/>
      <c r="I47" s="360"/>
      <c r="J47" s="360"/>
    </row>
    <row r="48" spans="2:11" s="20" customFormat="1" ht="10.5" x14ac:dyDescent="0.15">
      <c r="B48" s="715" t="s">
        <v>177</v>
      </c>
      <c r="C48" s="715"/>
      <c r="D48" s="715"/>
      <c r="E48" s="715"/>
      <c r="F48" s="715"/>
      <c r="G48" s="715"/>
      <c r="H48" s="715"/>
      <c r="I48" s="715"/>
      <c r="J48" s="715"/>
      <c r="K48" s="715"/>
    </row>
    <row r="50" spans="2:10" ht="15" x14ac:dyDescent="0.25">
      <c r="B50" s="803"/>
      <c r="C50" s="759">
        <v>2023</v>
      </c>
      <c r="D50" s="801"/>
      <c r="E50" s="801"/>
      <c r="F50" s="802"/>
      <c r="G50" s="758">
        <v>2024</v>
      </c>
      <c r="H50" s="759"/>
      <c r="I50" s="759"/>
      <c r="J50" s="802"/>
    </row>
    <row r="51" spans="2:10" s="20" customFormat="1" ht="10.5" x14ac:dyDescent="0.15">
      <c r="B51" s="804"/>
      <c r="C51" s="555" t="s">
        <v>0</v>
      </c>
      <c r="D51" s="150" t="s">
        <v>1</v>
      </c>
      <c r="E51" s="150" t="s">
        <v>2</v>
      </c>
      <c r="F51" s="150" t="s">
        <v>3</v>
      </c>
      <c r="G51" s="150" t="s">
        <v>74</v>
      </c>
      <c r="H51" s="150" t="s">
        <v>75</v>
      </c>
      <c r="I51" s="150" t="s">
        <v>76</v>
      </c>
      <c r="J51" s="150" t="s">
        <v>3</v>
      </c>
    </row>
    <row r="52" spans="2:10" s="20" customFormat="1" ht="10.5" x14ac:dyDescent="0.15">
      <c r="B52" s="263" t="s">
        <v>87</v>
      </c>
      <c r="C52" s="263">
        <v>271.39999999999998</v>
      </c>
      <c r="D52" s="263">
        <v>298.69</v>
      </c>
      <c r="E52" s="263">
        <v>283.67</v>
      </c>
      <c r="F52" s="263">
        <v>268.85000000000002</v>
      </c>
      <c r="G52" s="263">
        <v>252.53</v>
      </c>
      <c r="H52" s="263">
        <v>253.35</v>
      </c>
      <c r="I52" s="263">
        <v>260.23</v>
      </c>
      <c r="J52" s="263">
        <v>263.67</v>
      </c>
    </row>
    <row r="53" spans="2:10" s="20" customFormat="1" ht="10.5" x14ac:dyDescent="0.15">
      <c r="B53" s="263" t="s">
        <v>88</v>
      </c>
      <c r="C53" s="263">
        <v>180.25000000000003</v>
      </c>
      <c r="D53" s="263">
        <v>189.89999999999998</v>
      </c>
      <c r="E53" s="263">
        <v>195.55999999999997</v>
      </c>
      <c r="F53" s="263">
        <v>194.74999999999997</v>
      </c>
      <c r="G53" s="263">
        <v>167.57</v>
      </c>
      <c r="H53" s="263">
        <v>210.42</v>
      </c>
      <c r="I53" s="263">
        <v>196.58</v>
      </c>
      <c r="J53" s="263">
        <v>184.34</v>
      </c>
    </row>
    <row r="54" spans="2:10" s="20" customFormat="1" ht="10.5" x14ac:dyDescent="0.15">
      <c r="B54" s="263" t="s">
        <v>89</v>
      </c>
      <c r="C54" s="263">
        <v>13.73</v>
      </c>
      <c r="D54" s="263">
        <v>19.739999999999998</v>
      </c>
      <c r="E54" s="263">
        <v>14.09</v>
      </c>
      <c r="F54" s="263">
        <v>15.66</v>
      </c>
      <c r="G54" s="263">
        <v>13.07</v>
      </c>
      <c r="H54" s="263">
        <v>15.7</v>
      </c>
      <c r="I54" s="263">
        <v>20.5</v>
      </c>
      <c r="J54" s="263">
        <v>20.260000000000002</v>
      </c>
    </row>
    <row r="55" spans="2:10" s="20" customFormat="1" ht="10.5" x14ac:dyDescent="0.15">
      <c r="B55" s="263" t="s">
        <v>87</v>
      </c>
      <c r="C55" s="263">
        <v>-74.930000000000007</v>
      </c>
      <c r="D55" s="263">
        <v>-78.83</v>
      </c>
      <c r="E55" s="263">
        <v>-89.09</v>
      </c>
      <c r="F55" s="263">
        <v>-91.42</v>
      </c>
      <c r="G55" s="263">
        <v>-94.89</v>
      </c>
      <c r="H55" s="263">
        <v>-98.7</v>
      </c>
      <c r="I55" s="263">
        <v>-104.26</v>
      </c>
      <c r="J55" s="263">
        <v>-99.42</v>
      </c>
    </row>
    <row r="56" spans="2:10" s="20" customFormat="1" ht="10.5" x14ac:dyDescent="0.15">
      <c r="B56" s="263" t="s">
        <v>88</v>
      </c>
      <c r="C56" s="263">
        <v>-24.17</v>
      </c>
      <c r="D56" s="263">
        <v>-24.92</v>
      </c>
      <c r="E56" s="263">
        <v>-26.07</v>
      </c>
      <c r="F56" s="263">
        <v>-28.9</v>
      </c>
      <c r="G56" s="263">
        <v>-25.62</v>
      </c>
      <c r="H56" s="263">
        <v>-26.9</v>
      </c>
      <c r="I56" s="263">
        <v>-27.24</v>
      </c>
      <c r="J56" s="263">
        <v>-23.42</v>
      </c>
    </row>
    <row r="57" spans="2:10" s="20" customFormat="1" ht="10.5" x14ac:dyDescent="0.15">
      <c r="B57" s="263" t="s">
        <v>89</v>
      </c>
      <c r="C57" s="263">
        <v>-6.24</v>
      </c>
      <c r="D57" s="263">
        <v>-6.64</v>
      </c>
      <c r="E57" s="263">
        <v>-8.9700000000000006</v>
      </c>
      <c r="F57" s="263">
        <v>-8.98</v>
      </c>
      <c r="G57" s="263">
        <v>-4.99</v>
      </c>
      <c r="H57" s="263">
        <v>-7.9</v>
      </c>
      <c r="I57" s="263">
        <v>-7.49</v>
      </c>
      <c r="J57" s="263">
        <v>-8.23</v>
      </c>
    </row>
    <row r="58" spans="2:10" s="20" customFormat="1" ht="10.5" x14ac:dyDescent="0.15">
      <c r="B58" s="263" t="s">
        <v>90</v>
      </c>
      <c r="C58" s="263">
        <f>SUM(C52:C54)</f>
        <v>465.38</v>
      </c>
      <c r="D58" s="263">
        <f t="shared" ref="D58:F58" si="0">SUM(D52:D54)</f>
        <v>508.33</v>
      </c>
      <c r="E58" s="263">
        <f t="shared" si="0"/>
        <v>493.32</v>
      </c>
      <c r="F58" s="263">
        <f t="shared" si="0"/>
        <v>479.26000000000005</v>
      </c>
      <c r="G58" s="263">
        <v>433.17</v>
      </c>
      <c r="H58" s="263">
        <v>479.46999999999997</v>
      </c>
      <c r="I58" s="263">
        <v>477.31000000000006</v>
      </c>
      <c r="J58" s="263">
        <v>468.27</v>
      </c>
    </row>
    <row r="59" spans="2:10" s="20" customFormat="1" ht="10.5" x14ac:dyDescent="0.15">
      <c r="B59" s="263" t="s">
        <v>91</v>
      </c>
      <c r="C59" s="263">
        <f>SUM(C55:C57)</f>
        <v>-105.34</v>
      </c>
      <c r="D59" s="263">
        <f t="shared" ref="D59:F59" si="1">SUM(D55:D57)</f>
        <v>-110.39</v>
      </c>
      <c r="E59" s="263">
        <f t="shared" si="1"/>
        <v>-124.13</v>
      </c>
      <c r="F59" s="263">
        <f t="shared" si="1"/>
        <v>-129.29999999999998</v>
      </c>
      <c r="G59" s="263">
        <v>-125.5</v>
      </c>
      <c r="H59" s="263">
        <v>-133.5</v>
      </c>
      <c r="I59" s="263">
        <v>-138.99</v>
      </c>
      <c r="J59" s="263">
        <v>-131.07</v>
      </c>
    </row>
    <row r="60" spans="2:10" s="20" customFormat="1" ht="10.5" x14ac:dyDescent="0.15">
      <c r="B60" s="413" t="s">
        <v>106</v>
      </c>
      <c r="C60" s="414">
        <v>0.135400348241869</v>
      </c>
      <c r="D60" s="414">
        <v>0.12803794627736037</v>
      </c>
      <c r="E60" s="414">
        <v>0.10937949894680936</v>
      </c>
      <c r="F60" s="414">
        <v>0.10283482959903155</v>
      </c>
      <c r="G60" s="280">
        <v>0.11273184844938799</v>
      </c>
      <c r="H60" s="280">
        <v>0.113</v>
      </c>
      <c r="I60" s="280">
        <v>9.1999999999999998E-2</v>
      </c>
      <c r="J60" s="280">
        <v>9.6000000000000002E-2</v>
      </c>
    </row>
  </sheetData>
  <mergeCells count="8">
    <mergeCell ref="C50:F50"/>
    <mergeCell ref="G50:J50"/>
    <mergeCell ref="B50:B51"/>
    <mergeCell ref="B1:J1"/>
    <mergeCell ref="B5:J5"/>
    <mergeCell ref="B3:J3"/>
    <mergeCell ref="B48:K48"/>
    <mergeCell ref="B24:J24"/>
  </mergeCells>
  <hyperlinks>
    <hyperlink ref="B1:C1" location="Cuprins_ro!B4" display="I. Balanța de plăți a Republicii Moldova în trimestrul I 2023 (date provizorii)" xr:uid="{0BDB7735-D4ED-4DC2-B572-04761BD6BD8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Q39"/>
  <sheetViews>
    <sheetView showGridLines="0" showRowColHeaders="0" zoomScaleNormal="100" workbookViewId="0"/>
  </sheetViews>
  <sheetFormatPr defaultRowHeight="12" customHeight="1" x14ac:dyDescent="0.2"/>
  <cols>
    <col min="1" max="1" customWidth="true" style="218" width="5.7109375" collapsed="false"/>
    <col min="2" max="2" customWidth="true" style="218" width="34.28515625" collapsed="false"/>
    <col min="3" max="10" customWidth="true" style="218" width="9.85546875" collapsed="false"/>
    <col min="11" max="143" style="218" width="9.140625" collapsed="false"/>
    <col min="144" max="144" customWidth="true" style="218" width="44.85546875" collapsed="false"/>
    <col min="145" max="185" customWidth="true" style="218" width="6.7109375" collapsed="false"/>
    <col min="186" max="186" bestFit="true" customWidth="true" style="218" width="5.42578125" collapsed="false"/>
    <col min="187" max="188" bestFit="true" customWidth="true" style="218" width="5.7109375" collapsed="false"/>
    <col min="189" max="189" bestFit="true" customWidth="true" style="218" width="5.5703125" collapsed="false"/>
    <col min="190" max="190" bestFit="true" customWidth="true" style="218" width="5.42578125" collapsed="false"/>
    <col min="191" max="192" bestFit="true" customWidth="true" style="218" width="5.7109375" collapsed="false"/>
    <col min="193" max="193" bestFit="true" customWidth="true" style="218" width="5.28515625" collapsed="false"/>
    <col min="194" max="194" bestFit="true" customWidth="true" style="218" width="5.42578125" collapsed="false"/>
    <col min="195" max="196" bestFit="true" customWidth="true" style="218" width="5.7109375" collapsed="false"/>
    <col min="197" max="231" customWidth="true" style="218" width="6.7109375" collapsed="false"/>
    <col min="232" max="232" bestFit="true" customWidth="true" style="218" width="5.7109375" collapsed="false"/>
    <col min="233" max="235" customWidth="true" style="218" width="5.7109375" collapsed="false"/>
    <col min="236" max="236" bestFit="true" customWidth="true" style="218" width="6.7109375" collapsed="false"/>
    <col min="237" max="243" customWidth="true" style="218" width="6.7109375" collapsed="false"/>
    <col min="244" max="244" bestFit="true" customWidth="true" style="218" width="5.5703125" collapsed="false"/>
    <col min="245" max="245" customWidth="true" style="218" width="6.7109375" collapsed="false"/>
    <col min="246" max="399" style="218" width="9.140625" collapsed="false"/>
    <col min="400" max="400" customWidth="true" style="218" width="44.85546875" collapsed="false"/>
    <col min="401" max="441" customWidth="true" style="218" width="6.7109375" collapsed="false"/>
    <col min="442" max="442" bestFit="true" customWidth="true" style="218" width="5.42578125" collapsed="false"/>
    <col min="443" max="444" bestFit="true" customWidth="true" style="218" width="5.7109375" collapsed="false"/>
    <col min="445" max="445" bestFit="true" customWidth="true" style="218" width="5.5703125" collapsed="false"/>
    <col min="446" max="446" bestFit="true" customWidth="true" style="218" width="5.42578125" collapsed="false"/>
    <col min="447" max="448" bestFit="true" customWidth="true" style="218" width="5.7109375" collapsed="false"/>
    <col min="449" max="449" bestFit="true" customWidth="true" style="218" width="5.28515625" collapsed="false"/>
    <col min="450" max="450" bestFit="true" customWidth="true" style="218" width="5.42578125" collapsed="false"/>
    <col min="451" max="452" bestFit="true" customWidth="true" style="218" width="5.7109375" collapsed="false"/>
    <col min="453" max="487" customWidth="true" style="218" width="6.7109375" collapsed="false"/>
    <col min="488" max="488" bestFit="true" customWidth="true" style="218" width="5.7109375" collapsed="false"/>
    <col min="489" max="491" customWidth="true" style="218" width="5.7109375" collapsed="false"/>
    <col min="492" max="492" bestFit="true" customWidth="true" style="218" width="6.7109375" collapsed="false"/>
    <col min="493" max="499" customWidth="true" style="218" width="6.7109375" collapsed="false"/>
    <col min="500" max="500" bestFit="true" customWidth="true" style="218" width="5.5703125" collapsed="false"/>
    <col min="501" max="501" customWidth="true" style="218" width="6.7109375" collapsed="false"/>
    <col min="502" max="655" style="218" width="9.140625" collapsed="false"/>
    <col min="656" max="656" customWidth="true" style="218" width="44.85546875" collapsed="false"/>
    <col min="657" max="697" customWidth="true" style="218" width="6.7109375" collapsed="false"/>
    <col min="698" max="698" bestFit="true" customWidth="true" style="218" width="5.42578125" collapsed="false"/>
    <col min="699" max="700" bestFit="true" customWidth="true" style="218" width="5.7109375" collapsed="false"/>
    <col min="701" max="701" bestFit="true" customWidth="true" style="218" width="5.5703125" collapsed="false"/>
    <col min="702" max="702" bestFit="true" customWidth="true" style="218" width="5.42578125" collapsed="false"/>
    <col min="703" max="704" bestFit="true" customWidth="true" style="218" width="5.7109375" collapsed="false"/>
    <col min="705" max="705" bestFit="true" customWidth="true" style="218" width="5.28515625" collapsed="false"/>
    <col min="706" max="706" bestFit="true" customWidth="true" style="218" width="5.42578125" collapsed="false"/>
    <col min="707" max="708" bestFit="true" customWidth="true" style="218" width="5.7109375" collapsed="false"/>
    <col min="709" max="743" customWidth="true" style="218" width="6.7109375" collapsed="false"/>
    <col min="744" max="744" bestFit="true" customWidth="true" style="218" width="5.7109375" collapsed="false"/>
    <col min="745" max="747" customWidth="true" style="218" width="5.7109375" collapsed="false"/>
    <col min="748" max="748" bestFit="true" customWidth="true" style="218" width="6.7109375" collapsed="false"/>
    <col min="749" max="755" customWidth="true" style="218" width="6.7109375" collapsed="false"/>
    <col min="756" max="756" bestFit="true" customWidth="true" style="218" width="5.5703125" collapsed="false"/>
    <col min="757" max="757" customWidth="true" style="218" width="6.7109375" collapsed="false"/>
    <col min="758" max="911" style="218" width="9.140625" collapsed="false"/>
    <col min="912" max="912" customWidth="true" style="218" width="44.85546875" collapsed="false"/>
    <col min="913" max="953" customWidth="true" style="218" width="6.7109375" collapsed="false"/>
    <col min="954" max="954" bestFit="true" customWidth="true" style="218" width="5.42578125" collapsed="false"/>
    <col min="955" max="956" bestFit="true" customWidth="true" style="218" width="5.7109375" collapsed="false"/>
    <col min="957" max="957" bestFit="true" customWidth="true" style="218" width="5.5703125" collapsed="false"/>
    <col min="958" max="958" bestFit="true" customWidth="true" style="218" width="5.42578125" collapsed="false"/>
    <col min="959" max="960" bestFit="true" customWidth="true" style="218" width="5.7109375" collapsed="false"/>
    <col min="961" max="961" bestFit="true" customWidth="true" style="218" width="5.28515625" collapsed="false"/>
    <col min="962" max="962" bestFit="true" customWidth="true" style="218" width="5.42578125" collapsed="false"/>
    <col min="963" max="964" bestFit="true" customWidth="true" style="218" width="5.7109375" collapsed="false"/>
    <col min="965" max="999" customWidth="true" style="218" width="6.7109375" collapsed="false"/>
    <col min="1000" max="1000" bestFit="true" customWidth="true" style="218" width="5.7109375" collapsed="false"/>
    <col min="1001" max="1003" customWidth="true" style="218" width="5.7109375" collapsed="false"/>
    <col min="1004" max="1004" bestFit="true" customWidth="true" style="218" width="6.7109375" collapsed="false"/>
    <col min="1005" max="1011" customWidth="true" style="218" width="6.7109375" collapsed="false"/>
    <col min="1012" max="1012" bestFit="true" customWidth="true" style="218" width="5.5703125" collapsed="false"/>
    <col min="1013" max="1013" customWidth="true" style="218" width="6.7109375" collapsed="false"/>
    <col min="1014" max="1167" style="218" width="9.140625" collapsed="false"/>
    <col min="1168" max="1168" customWidth="true" style="218" width="44.85546875" collapsed="false"/>
    <col min="1169" max="1209" customWidth="true" style="218" width="6.7109375" collapsed="false"/>
    <col min="1210" max="1210" bestFit="true" customWidth="true" style="218" width="5.42578125" collapsed="false"/>
    <col min="1211" max="1212" bestFit="true" customWidth="true" style="218" width="5.7109375" collapsed="false"/>
    <col min="1213" max="1213" bestFit="true" customWidth="true" style="218" width="5.5703125" collapsed="false"/>
    <col min="1214" max="1214" bestFit="true" customWidth="true" style="218" width="5.42578125" collapsed="false"/>
    <col min="1215" max="1216" bestFit="true" customWidth="true" style="218" width="5.7109375" collapsed="false"/>
    <col min="1217" max="1217" bestFit="true" customWidth="true" style="218" width="5.28515625" collapsed="false"/>
    <col min="1218" max="1218" bestFit="true" customWidth="true" style="218" width="5.42578125" collapsed="false"/>
    <col min="1219" max="1220" bestFit="true" customWidth="true" style="218" width="5.7109375" collapsed="false"/>
    <col min="1221" max="1255" customWidth="true" style="218" width="6.7109375" collapsed="false"/>
    <col min="1256" max="1256" bestFit="true" customWidth="true" style="218" width="5.7109375" collapsed="false"/>
    <col min="1257" max="1259" customWidth="true" style="218" width="5.7109375" collapsed="false"/>
    <col min="1260" max="1260" bestFit="true" customWidth="true" style="218" width="6.7109375" collapsed="false"/>
    <col min="1261" max="1267" customWidth="true" style="218" width="6.7109375" collapsed="false"/>
    <col min="1268" max="1268" bestFit="true" customWidth="true" style="218" width="5.5703125" collapsed="false"/>
    <col min="1269" max="1269" customWidth="true" style="218" width="6.7109375" collapsed="false"/>
    <col min="1270" max="1423" style="218" width="9.140625" collapsed="false"/>
    <col min="1424" max="1424" customWidth="true" style="218" width="44.85546875" collapsed="false"/>
    <col min="1425" max="1465" customWidth="true" style="218" width="6.7109375" collapsed="false"/>
    <col min="1466" max="1466" bestFit="true" customWidth="true" style="218" width="5.42578125" collapsed="false"/>
    <col min="1467" max="1468" bestFit="true" customWidth="true" style="218" width="5.7109375" collapsed="false"/>
    <col min="1469" max="1469" bestFit="true" customWidth="true" style="218" width="5.5703125" collapsed="false"/>
    <col min="1470" max="1470" bestFit="true" customWidth="true" style="218" width="5.42578125" collapsed="false"/>
    <col min="1471" max="1472" bestFit="true" customWidth="true" style="218" width="5.7109375" collapsed="false"/>
    <col min="1473" max="1473" bestFit="true" customWidth="true" style="218" width="5.28515625" collapsed="false"/>
    <col min="1474" max="1474" bestFit="true" customWidth="true" style="218" width="5.42578125" collapsed="false"/>
    <col min="1475" max="1476" bestFit="true" customWidth="true" style="218" width="5.7109375" collapsed="false"/>
    <col min="1477" max="1511" customWidth="true" style="218" width="6.7109375" collapsed="false"/>
    <col min="1512" max="1512" bestFit="true" customWidth="true" style="218" width="5.7109375" collapsed="false"/>
    <col min="1513" max="1515" customWidth="true" style="218" width="5.7109375" collapsed="false"/>
    <col min="1516" max="1516" bestFit="true" customWidth="true" style="218" width="6.7109375" collapsed="false"/>
    <col min="1517" max="1523" customWidth="true" style="218" width="6.7109375" collapsed="false"/>
    <col min="1524" max="1524" bestFit="true" customWidth="true" style="218" width="5.5703125" collapsed="false"/>
    <col min="1525" max="1525" customWidth="true" style="218" width="6.7109375" collapsed="false"/>
    <col min="1526" max="1679" style="218" width="9.140625" collapsed="false"/>
    <col min="1680" max="1680" customWidth="true" style="218" width="44.85546875" collapsed="false"/>
    <col min="1681" max="1721" customWidth="true" style="218" width="6.7109375" collapsed="false"/>
    <col min="1722" max="1722" bestFit="true" customWidth="true" style="218" width="5.42578125" collapsed="false"/>
    <col min="1723" max="1724" bestFit="true" customWidth="true" style="218" width="5.7109375" collapsed="false"/>
    <col min="1725" max="1725" bestFit="true" customWidth="true" style="218" width="5.5703125" collapsed="false"/>
    <col min="1726" max="1726" bestFit="true" customWidth="true" style="218" width="5.42578125" collapsed="false"/>
    <col min="1727" max="1728" bestFit="true" customWidth="true" style="218" width="5.7109375" collapsed="false"/>
    <col min="1729" max="1729" bestFit="true" customWidth="true" style="218" width="5.28515625" collapsed="false"/>
    <col min="1730" max="1730" bestFit="true" customWidth="true" style="218" width="5.42578125" collapsed="false"/>
    <col min="1731" max="1732" bestFit="true" customWidth="true" style="218" width="5.7109375" collapsed="false"/>
    <col min="1733" max="1767" customWidth="true" style="218" width="6.7109375" collapsed="false"/>
    <col min="1768" max="1768" bestFit="true" customWidth="true" style="218" width="5.7109375" collapsed="false"/>
    <col min="1769" max="1771" customWidth="true" style="218" width="5.7109375" collapsed="false"/>
    <col min="1772" max="1772" bestFit="true" customWidth="true" style="218" width="6.7109375" collapsed="false"/>
    <col min="1773" max="1779" customWidth="true" style="218" width="6.7109375" collapsed="false"/>
    <col min="1780" max="1780" bestFit="true" customWidth="true" style="218" width="5.5703125" collapsed="false"/>
    <col min="1781" max="1781" customWidth="true" style="218" width="6.7109375" collapsed="false"/>
    <col min="1782" max="1935" style="218" width="9.140625" collapsed="false"/>
    <col min="1936" max="1936" customWidth="true" style="218" width="44.85546875" collapsed="false"/>
    <col min="1937" max="1977" customWidth="true" style="218" width="6.7109375" collapsed="false"/>
    <col min="1978" max="1978" bestFit="true" customWidth="true" style="218" width="5.42578125" collapsed="false"/>
    <col min="1979" max="1980" bestFit="true" customWidth="true" style="218" width="5.7109375" collapsed="false"/>
    <col min="1981" max="1981" bestFit="true" customWidth="true" style="218" width="5.5703125" collapsed="false"/>
    <col min="1982" max="1982" bestFit="true" customWidth="true" style="218" width="5.42578125" collapsed="false"/>
    <col min="1983" max="1984" bestFit="true" customWidth="true" style="218" width="5.7109375" collapsed="false"/>
    <col min="1985" max="1985" bestFit="true" customWidth="true" style="218" width="5.28515625" collapsed="false"/>
    <col min="1986" max="1986" bestFit="true" customWidth="true" style="218" width="5.42578125" collapsed="false"/>
    <col min="1987" max="1988" bestFit="true" customWidth="true" style="218" width="5.7109375" collapsed="false"/>
    <col min="1989" max="2023" customWidth="true" style="218" width="6.7109375" collapsed="false"/>
    <col min="2024" max="2024" bestFit="true" customWidth="true" style="218" width="5.7109375" collapsed="false"/>
    <col min="2025" max="2027" customWidth="true" style="218" width="5.7109375" collapsed="false"/>
    <col min="2028" max="2028" bestFit="true" customWidth="true" style="218" width="6.7109375" collapsed="false"/>
    <col min="2029" max="2035" customWidth="true" style="218" width="6.7109375" collapsed="false"/>
    <col min="2036" max="2036" bestFit="true" customWidth="true" style="218" width="5.5703125" collapsed="false"/>
    <col min="2037" max="2037" customWidth="true" style="218" width="6.7109375" collapsed="false"/>
    <col min="2038" max="2191" style="218" width="9.140625" collapsed="false"/>
    <col min="2192" max="2192" customWidth="true" style="218" width="44.85546875" collapsed="false"/>
    <col min="2193" max="2233" customWidth="true" style="218" width="6.7109375" collapsed="false"/>
    <col min="2234" max="2234" bestFit="true" customWidth="true" style="218" width="5.42578125" collapsed="false"/>
    <col min="2235" max="2236" bestFit="true" customWidth="true" style="218" width="5.7109375" collapsed="false"/>
    <col min="2237" max="2237" bestFit="true" customWidth="true" style="218" width="5.5703125" collapsed="false"/>
    <col min="2238" max="2238" bestFit="true" customWidth="true" style="218" width="5.42578125" collapsed="false"/>
    <col min="2239" max="2240" bestFit="true" customWidth="true" style="218" width="5.7109375" collapsed="false"/>
    <col min="2241" max="2241" bestFit="true" customWidth="true" style="218" width="5.28515625" collapsed="false"/>
    <col min="2242" max="2242" bestFit="true" customWidth="true" style="218" width="5.42578125" collapsed="false"/>
    <col min="2243" max="2244" bestFit="true" customWidth="true" style="218" width="5.7109375" collapsed="false"/>
    <col min="2245" max="2279" customWidth="true" style="218" width="6.7109375" collapsed="false"/>
    <col min="2280" max="2280" bestFit="true" customWidth="true" style="218" width="5.7109375" collapsed="false"/>
    <col min="2281" max="2283" customWidth="true" style="218" width="5.7109375" collapsed="false"/>
    <col min="2284" max="2284" bestFit="true" customWidth="true" style="218" width="6.7109375" collapsed="false"/>
    <col min="2285" max="2291" customWidth="true" style="218" width="6.7109375" collapsed="false"/>
    <col min="2292" max="2292" bestFit="true" customWidth="true" style="218" width="5.5703125" collapsed="false"/>
    <col min="2293" max="2293" customWidth="true" style="218" width="6.7109375" collapsed="false"/>
    <col min="2294" max="2447" style="218" width="9.140625" collapsed="false"/>
    <col min="2448" max="2448" customWidth="true" style="218" width="44.85546875" collapsed="false"/>
    <col min="2449" max="2489" customWidth="true" style="218" width="6.7109375" collapsed="false"/>
    <col min="2490" max="2490" bestFit="true" customWidth="true" style="218" width="5.42578125" collapsed="false"/>
    <col min="2491" max="2492" bestFit="true" customWidth="true" style="218" width="5.7109375" collapsed="false"/>
    <col min="2493" max="2493" bestFit="true" customWidth="true" style="218" width="5.5703125" collapsed="false"/>
    <col min="2494" max="2494" bestFit="true" customWidth="true" style="218" width="5.42578125" collapsed="false"/>
    <col min="2495" max="2496" bestFit="true" customWidth="true" style="218" width="5.7109375" collapsed="false"/>
    <col min="2497" max="2497" bestFit="true" customWidth="true" style="218" width="5.28515625" collapsed="false"/>
    <col min="2498" max="2498" bestFit="true" customWidth="true" style="218" width="5.42578125" collapsed="false"/>
    <col min="2499" max="2500" bestFit="true" customWidth="true" style="218" width="5.7109375" collapsed="false"/>
    <col min="2501" max="2535" customWidth="true" style="218" width="6.7109375" collapsed="false"/>
    <col min="2536" max="2536" bestFit="true" customWidth="true" style="218" width="5.7109375" collapsed="false"/>
    <col min="2537" max="2539" customWidth="true" style="218" width="5.7109375" collapsed="false"/>
    <col min="2540" max="2540" bestFit="true" customWidth="true" style="218" width="6.7109375" collapsed="false"/>
    <col min="2541" max="2547" customWidth="true" style="218" width="6.7109375" collapsed="false"/>
    <col min="2548" max="2548" bestFit="true" customWidth="true" style="218" width="5.5703125" collapsed="false"/>
    <col min="2549" max="2549" customWidth="true" style="218" width="6.7109375" collapsed="false"/>
    <col min="2550" max="2703" style="218" width="9.140625" collapsed="false"/>
    <col min="2704" max="2704" customWidth="true" style="218" width="44.85546875" collapsed="false"/>
    <col min="2705" max="2745" customWidth="true" style="218" width="6.7109375" collapsed="false"/>
    <col min="2746" max="2746" bestFit="true" customWidth="true" style="218" width="5.42578125" collapsed="false"/>
    <col min="2747" max="2748" bestFit="true" customWidth="true" style="218" width="5.7109375" collapsed="false"/>
    <col min="2749" max="2749" bestFit="true" customWidth="true" style="218" width="5.5703125" collapsed="false"/>
    <col min="2750" max="2750" bestFit="true" customWidth="true" style="218" width="5.42578125" collapsed="false"/>
    <col min="2751" max="2752" bestFit="true" customWidth="true" style="218" width="5.7109375" collapsed="false"/>
    <col min="2753" max="2753" bestFit="true" customWidth="true" style="218" width="5.28515625" collapsed="false"/>
    <col min="2754" max="2754" bestFit="true" customWidth="true" style="218" width="5.42578125" collapsed="false"/>
    <col min="2755" max="2756" bestFit="true" customWidth="true" style="218" width="5.7109375" collapsed="false"/>
    <col min="2757" max="2791" customWidth="true" style="218" width="6.7109375" collapsed="false"/>
    <col min="2792" max="2792" bestFit="true" customWidth="true" style="218" width="5.7109375" collapsed="false"/>
    <col min="2793" max="2795" customWidth="true" style="218" width="5.7109375" collapsed="false"/>
    <col min="2796" max="2796" bestFit="true" customWidth="true" style="218" width="6.7109375" collapsed="false"/>
    <col min="2797" max="2803" customWidth="true" style="218" width="6.7109375" collapsed="false"/>
    <col min="2804" max="2804" bestFit="true" customWidth="true" style="218" width="5.5703125" collapsed="false"/>
    <col min="2805" max="2805" customWidth="true" style="218" width="6.7109375" collapsed="false"/>
    <col min="2806" max="2959" style="218" width="9.140625" collapsed="false"/>
    <col min="2960" max="2960" customWidth="true" style="218" width="44.85546875" collapsed="false"/>
    <col min="2961" max="3001" customWidth="true" style="218" width="6.7109375" collapsed="false"/>
    <col min="3002" max="3002" bestFit="true" customWidth="true" style="218" width="5.42578125" collapsed="false"/>
    <col min="3003" max="3004" bestFit="true" customWidth="true" style="218" width="5.7109375" collapsed="false"/>
    <col min="3005" max="3005" bestFit="true" customWidth="true" style="218" width="5.5703125" collapsed="false"/>
    <col min="3006" max="3006" bestFit="true" customWidth="true" style="218" width="5.42578125" collapsed="false"/>
    <col min="3007" max="3008" bestFit="true" customWidth="true" style="218" width="5.7109375" collapsed="false"/>
    <col min="3009" max="3009" bestFit="true" customWidth="true" style="218" width="5.28515625" collapsed="false"/>
    <col min="3010" max="3010" bestFit="true" customWidth="true" style="218" width="5.42578125" collapsed="false"/>
    <col min="3011" max="3012" bestFit="true" customWidth="true" style="218" width="5.7109375" collapsed="false"/>
    <col min="3013" max="3047" customWidth="true" style="218" width="6.7109375" collapsed="false"/>
    <col min="3048" max="3048" bestFit="true" customWidth="true" style="218" width="5.7109375" collapsed="false"/>
    <col min="3049" max="3051" customWidth="true" style="218" width="5.7109375" collapsed="false"/>
    <col min="3052" max="3052" bestFit="true" customWidth="true" style="218" width="6.7109375" collapsed="false"/>
    <col min="3053" max="3059" customWidth="true" style="218" width="6.7109375" collapsed="false"/>
    <col min="3060" max="3060" bestFit="true" customWidth="true" style="218" width="5.5703125" collapsed="false"/>
    <col min="3061" max="3061" customWidth="true" style="218" width="6.7109375" collapsed="false"/>
    <col min="3062" max="3215" style="218" width="9.140625" collapsed="false"/>
    <col min="3216" max="3216" customWidth="true" style="218" width="44.85546875" collapsed="false"/>
    <col min="3217" max="3257" customWidth="true" style="218" width="6.7109375" collapsed="false"/>
    <col min="3258" max="3258" bestFit="true" customWidth="true" style="218" width="5.42578125" collapsed="false"/>
    <col min="3259" max="3260" bestFit="true" customWidth="true" style="218" width="5.7109375" collapsed="false"/>
    <col min="3261" max="3261" bestFit="true" customWidth="true" style="218" width="5.5703125" collapsed="false"/>
    <col min="3262" max="3262" bestFit="true" customWidth="true" style="218" width="5.42578125" collapsed="false"/>
    <col min="3263" max="3264" bestFit="true" customWidth="true" style="218" width="5.7109375" collapsed="false"/>
    <col min="3265" max="3265" bestFit="true" customWidth="true" style="218" width="5.28515625" collapsed="false"/>
    <col min="3266" max="3266" bestFit="true" customWidth="true" style="218" width="5.42578125" collapsed="false"/>
    <col min="3267" max="3268" bestFit="true" customWidth="true" style="218" width="5.7109375" collapsed="false"/>
    <col min="3269" max="3303" customWidth="true" style="218" width="6.7109375" collapsed="false"/>
    <col min="3304" max="3304" bestFit="true" customWidth="true" style="218" width="5.7109375" collapsed="false"/>
    <col min="3305" max="3307" customWidth="true" style="218" width="5.7109375" collapsed="false"/>
    <col min="3308" max="3308" bestFit="true" customWidth="true" style="218" width="6.7109375" collapsed="false"/>
    <col min="3309" max="3315" customWidth="true" style="218" width="6.7109375" collapsed="false"/>
    <col min="3316" max="3316" bestFit="true" customWidth="true" style="218" width="5.5703125" collapsed="false"/>
    <col min="3317" max="3317" customWidth="true" style="218" width="6.7109375" collapsed="false"/>
    <col min="3318" max="3471" style="218" width="9.140625" collapsed="false"/>
    <col min="3472" max="3472" customWidth="true" style="218" width="44.85546875" collapsed="false"/>
    <col min="3473" max="3513" customWidth="true" style="218" width="6.7109375" collapsed="false"/>
    <col min="3514" max="3514" bestFit="true" customWidth="true" style="218" width="5.42578125" collapsed="false"/>
    <col min="3515" max="3516" bestFit="true" customWidth="true" style="218" width="5.7109375" collapsed="false"/>
    <col min="3517" max="3517" bestFit="true" customWidth="true" style="218" width="5.5703125" collapsed="false"/>
    <col min="3518" max="3518" bestFit="true" customWidth="true" style="218" width="5.42578125" collapsed="false"/>
    <col min="3519" max="3520" bestFit="true" customWidth="true" style="218" width="5.7109375" collapsed="false"/>
    <col min="3521" max="3521" bestFit="true" customWidth="true" style="218" width="5.28515625" collapsed="false"/>
    <col min="3522" max="3522" bestFit="true" customWidth="true" style="218" width="5.42578125" collapsed="false"/>
    <col min="3523" max="3524" bestFit="true" customWidth="true" style="218" width="5.7109375" collapsed="false"/>
    <col min="3525" max="3559" customWidth="true" style="218" width="6.7109375" collapsed="false"/>
    <col min="3560" max="3560" bestFit="true" customWidth="true" style="218" width="5.7109375" collapsed="false"/>
    <col min="3561" max="3563" customWidth="true" style="218" width="5.7109375" collapsed="false"/>
    <col min="3564" max="3564" bestFit="true" customWidth="true" style="218" width="6.7109375" collapsed="false"/>
    <col min="3565" max="3571" customWidth="true" style="218" width="6.7109375" collapsed="false"/>
    <col min="3572" max="3572" bestFit="true" customWidth="true" style="218" width="5.5703125" collapsed="false"/>
    <col min="3573" max="3573" customWidth="true" style="218" width="6.7109375" collapsed="false"/>
    <col min="3574" max="3727" style="218" width="9.140625" collapsed="false"/>
    <col min="3728" max="3728" customWidth="true" style="218" width="44.85546875" collapsed="false"/>
    <col min="3729" max="3769" customWidth="true" style="218" width="6.7109375" collapsed="false"/>
    <col min="3770" max="3770" bestFit="true" customWidth="true" style="218" width="5.42578125" collapsed="false"/>
    <col min="3771" max="3772" bestFit="true" customWidth="true" style="218" width="5.7109375" collapsed="false"/>
    <col min="3773" max="3773" bestFit="true" customWidth="true" style="218" width="5.5703125" collapsed="false"/>
    <col min="3774" max="3774" bestFit="true" customWidth="true" style="218" width="5.42578125" collapsed="false"/>
    <col min="3775" max="3776" bestFit="true" customWidth="true" style="218" width="5.7109375" collapsed="false"/>
    <col min="3777" max="3777" bestFit="true" customWidth="true" style="218" width="5.28515625" collapsed="false"/>
    <col min="3778" max="3778" bestFit="true" customWidth="true" style="218" width="5.42578125" collapsed="false"/>
    <col min="3779" max="3780" bestFit="true" customWidth="true" style="218" width="5.7109375" collapsed="false"/>
    <col min="3781" max="3815" customWidth="true" style="218" width="6.7109375" collapsed="false"/>
    <col min="3816" max="3816" bestFit="true" customWidth="true" style="218" width="5.7109375" collapsed="false"/>
    <col min="3817" max="3819" customWidth="true" style="218" width="5.7109375" collapsed="false"/>
    <col min="3820" max="3820" bestFit="true" customWidth="true" style="218" width="6.7109375" collapsed="false"/>
    <col min="3821" max="3827" customWidth="true" style="218" width="6.7109375" collapsed="false"/>
    <col min="3828" max="3828" bestFit="true" customWidth="true" style="218" width="5.5703125" collapsed="false"/>
    <col min="3829" max="3829" customWidth="true" style="218" width="6.7109375" collapsed="false"/>
    <col min="3830" max="3983" style="218" width="9.140625" collapsed="false"/>
    <col min="3984" max="3984" customWidth="true" style="218" width="44.85546875" collapsed="false"/>
    <col min="3985" max="4025" customWidth="true" style="218" width="6.7109375" collapsed="false"/>
    <col min="4026" max="4026" bestFit="true" customWidth="true" style="218" width="5.42578125" collapsed="false"/>
    <col min="4027" max="4028" bestFit="true" customWidth="true" style="218" width="5.7109375" collapsed="false"/>
    <col min="4029" max="4029" bestFit="true" customWidth="true" style="218" width="5.5703125" collapsed="false"/>
    <col min="4030" max="4030" bestFit="true" customWidth="true" style="218" width="5.42578125" collapsed="false"/>
    <col min="4031" max="4032" bestFit="true" customWidth="true" style="218" width="5.7109375" collapsed="false"/>
    <col min="4033" max="4033" bestFit="true" customWidth="true" style="218" width="5.28515625" collapsed="false"/>
    <col min="4034" max="4034" bestFit="true" customWidth="true" style="218" width="5.42578125" collapsed="false"/>
    <col min="4035" max="4036" bestFit="true" customWidth="true" style="218" width="5.7109375" collapsed="false"/>
    <col min="4037" max="4071" customWidth="true" style="218" width="6.7109375" collapsed="false"/>
    <col min="4072" max="4072" bestFit="true" customWidth="true" style="218" width="5.7109375" collapsed="false"/>
    <col min="4073" max="4075" customWidth="true" style="218" width="5.7109375" collapsed="false"/>
    <col min="4076" max="4076" bestFit="true" customWidth="true" style="218" width="6.7109375" collapsed="false"/>
    <col min="4077" max="4083" customWidth="true" style="218" width="6.7109375" collapsed="false"/>
    <col min="4084" max="4084" bestFit="true" customWidth="true" style="218" width="5.5703125" collapsed="false"/>
    <col min="4085" max="4085" customWidth="true" style="218" width="6.7109375" collapsed="false"/>
    <col min="4086" max="4239" style="218" width="9.140625" collapsed="false"/>
    <col min="4240" max="4240" customWidth="true" style="218" width="44.85546875" collapsed="false"/>
    <col min="4241" max="4281" customWidth="true" style="218" width="6.7109375" collapsed="false"/>
    <col min="4282" max="4282" bestFit="true" customWidth="true" style="218" width="5.42578125" collapsed="false"/>
    <col min="4283" max="4284" bestFit="true" customWidth="true" style="218" width="5.7109375" collapsed="false"/>
    <col min="4285" max="4285" bestFit="true" customWidth="true" style="218" width="5.5703125" collapsed="false"/>
    <col min="4286" max="4286" bestFit="true" customWidth="true" style="218" width="5.42578125" collapsed="false"/>
    <col min="4287" max="4288" bestFit="true" customWidth="true" style="218" width="5.7109375" collapsed="false"/>
    <col min="4289" max="4289" bestFit="true" customWidth="true" style="218" width="5.28515625" collapsed="false"/>
    <col min="4290" max="4290" bestFit="true" customWidth="true" style="218" width="5.42578125" collapsed="false"/>
    <col min="4291" max="4292" bestFit="true" customWidth="true" style="218" width="5.7109375" collapsed="false"/>
    <col min="4293" max="4327" customWidth="true" style="218" width="6.7109375" collapsed="false"/>
    <col min="4328" max="4328" bestFit="true" customWidth="true" style="218" width="5.7109375" collapsed="false"/>
    <col min="4329" max="4331" customWidth="true" style="218" width="5.7109375" collapsed="false"/>
    <col min="4332" max="4332" bestFit="true" customWidth="true" style="218" width="6.7109375" collapsed="false"/>
    <col min="4333" max="4339" customWidth="true" style="218" width="6.7109375" collapsed="false"/>
    <col min="4340" max="4340" bestFit="true" customWidth="true" style="218" width="5.5703125" collapsed="false"/>
    <col min="4341" max="4341" customWidth="true" style="218" width="6.7109375" collapsed="false"/>
    <col min="4342" max="4495" style="218" width="9.140625" collapsed="false"/>
    <col min="4496" max="4496" customWidth="true" style="218" width="44.85546875" collapsed="false"/>
    <col min="4497" max="4537" customWidth="true" style="218" width="6.7109375" collapsed="false"/>
    <col min="4538" max="4538" bestFit="true" customWidth="true" style="218" width="5.42578125" collapsed="false"/>
    <col min="4539" max="4540" bestFit="true" customWidth="true" style="218" width="5.7109375" collapsed="false"/>
    <col min="4541" max="4541" bestFit="true" customWidth="true" style="218" width="5.5703125" collapsed="false"/>
    <col min="4542" max="4542" bestFit="true" customWidth="true" style="218" width="5.42578125" collapsed="false"/>
    <col min="4543" max="4544" bestFit="true" customWidth="true" style="218" width="5.7109375" collapsed="false"/>
    <col min="4545" max="4545" bestFit="true" customWidth="true" style="218" width="5.28515625" collapsed="false"/>
    <col min="4546" max="4546" bestFit="true" customWidth="true" style="218" width="5.42578125" collapsed="false"/>
    <col min="4547" max="4548" bestFit="true" customWidth="true" style="218" width="5.7109375" collapsed="false"/>
    <col min="4549" max="4583" customWidth="true" style="218" width="6.7109375" collapsed="false"/>
    <col min="4584" max="4584" bestFit="true" customWidth="true" style="218" width="5.7109375" collapsed="false"/>
    <col min="4585" max="4587" customWidth="true" style="218" width="5.7109375" collapsed="false"/>
    <col min="4588" max="4588" bestFit="true" customWidth="true" style="218" width="6.7109375" collapsed="false"/>
    <col min="4589" max="4595" customWidth="true" style="218" width="6.7109375" collapsed="false"/>
    <col min="4596" max="4596" bestFit="true" customWidth="true" style="218" width="5.5703125" collapsed="false"/>
    <col min="4597" max="4597" customWidth="true" style="218" width="6.7109375" collapsed="false"/>
    <col min="4598" max="4751" style="218" width="9.140625" collapsed="false"/>
    <col min="4752" max="4752" customWidth="true" style="218" width="44.85546875" collapsed="false"/>
    <col min="4753" max="4793" customWidth="true" style="218" width="6.7109375" collapsed="false"/>
    <col min="4794" max="4794" bestFit="true" customWidth="true" style="218" width="5.42578125" collapsed="false"/>
    <col min="4795" max="4796" bestFit="true" customWidth="true" style="218" width="5.7109375" collapsed="false"/>
    <col min="4797" max="4797" bestFit="true" customWidth="true" style="218" width="5.5703125" collapsed="false"/>
    <col min="4798" max="4798" bestFit="true" customWidth="true" style="218" width="5.42578125" collapsed="false"/>
    <col min="4799" max="4800" bestFit="true" customWidth="true" style="218" width="5.7109375" collapsed="false"/>
    <col min="4801" max="4801" bestFit="true" customWidth="true" style="218" width="5.28515625" collapsed="false"/>
    <col min="4802" max="4802" bestFit="true" customWidth="true" style="218" width="5.42578125" collapsed="false"/>
    <col min="4803" max="4804" bestFit="true" customWidth="true" style="218" width="5.7109375" collapsed="false"/>
    <col min="4805" max="4839" customWidth="true" style="218" width="6.7109375" collapsed="false"/>
    <col min="4840" max="4840" bestFit="true" customWidth="true" style="218" width="5.7109375" collapsed="false"/>
    <col min="4841" max="4843" customWidth="true" style="218" width="5.7109375" collapsed="false"/>
    <col min="4844" max="4844" bestFit="true" customWidth="true" style="218" width="6.7109375" collapsed="false"/>
    <col min="4845" max="4851" customWidth="true" style="218" width="6.7109375" collapsed="false"/>
    <col min="4852" max="4852" bestFit="true" customWidth="true" style="218" width="5.5703125" collapsed="false"/>
    <col min="4853" max="4853" customWidth="true" style="218" width="6.7109375" collapsed="false"/>
    <col min="4854" max="5007" style="218" width="9.140625" collapsed="false"/>
    <col min="5008" max="5008" customWidth="true" style="218" width="44.85546875" collapsed="false"/>
    <col min="5009" max="5049" customWidth="true" style="218" width="6.7109375" collapsed="false"/>
    <col min="5050" max="5050" bestFit="true" customWidth="true" style="218" width="5.42578125" collapsed="false"/>
    <col min="5051" max="5052" bestFit="true" customWidth="true" style="218" width="5.7109375" collapsed="false"/>
    <col min="5053" max="5053" bestFit="true" customWidth="true" style="218" width="5.5703125" collapsed="false"/>
    <col min="5054" max="5054" bestFit="true" customWidth="true" style="218" width="5.42578125" collapsed="false"/>
    <col min="5055" max="5056" bestFit="true" customWidth="true" style="218" width="5.7109375" collapsed="false"/>
    <col min="5057" max="5057" bestFit="true" customWidth="true" style="218" width="5.28515625" collapsed="false"/>
    <col min="5058" max="5058" bestFit="true" customWidth="true" style="218" width="5.42578125" collapsed="false"/>
    <col min="5059" max="5060" bestFit="true" customWidth="true" style="218" width="5.7109375" collapsed="false"/>
    <col min="5061" max="5095" customWidth="true" style="218" width="6.7109375" collapsed="false"/>
    <col min="5096" max="5096" bestFit="true" customWidth="true" style="218" width="5.7109375" collapsed="false"/>
    <col min="5097" max="5099" customWidth="true" style="218" width="5.7109375" collapsed="false"/>
    <col min="5100" max="5100" bestFit="true" customWidth="true" style="218" width="6.7109375" collapsed="false"/>
    <col min="5101" max="5107" customWidth="true" style="218" width="6.7109375" collapsed="false"/>
    <col min="5108" max="5108" bestFit="true" customWidth="true" style="218" width="5.5703125" collapsed="false"/>
    <col min="5109" max="5109" customWidth="true" style="218" width="6.7109375" collapsed="false"/>
    <col min="5110" max="5263" style="218" width="9.140625" collapsed="false"/>
    <col min="5264" max="5264" customWidth="true" style="218" width="44.85546875" collapsed="false"/>
    <col min="5265" max="5305" customWidth="true" style="218" width="6.7109375" collapsed="false"/>
    <col min="5306" max="5306" bestFit="true" customWidth="true" style="218" width="5.42578125" collapsed="false"/>
    <col min="5307" max="5308" bestFit="true" customWidth="true" style="218" width="5.7109375" collapsed="false"/>
    <col min="5309" max="5309" bestFit="true" customWidth="true" style="218" width="5.5703125" collapsed="false"/>
    <col min="5310" max="5310" bestFit="true" customWidth="true" style="218" width="5.42578125" collapsed="false"/>
    <col min="5311" max="5312" bestFit="true" customWidth="true" style="218" width="5.7109375" collapsed="false"/>
    <col min="5313" max="5313" bestFit="true" customWidth="true" style="218" width="5.28515625" collapsed="false"/>
    <col min="5314" max="5314" bestFit="true" customWidth="true" style="218" width="5.42578125" collapsed="false"/>
    <col min="5315" max="5316" bestFit="true" customWidth="true" style="218" width="5.7109375" collapsed="false"/>
    <col min="5317" max="5351" customWidth="true" style="218" width="6.7109375" collapsed="false"/>
    <col min="5352" max="5352" bestFit="true" customWidth="true" style="218" width="5.7109375" collapsed="false"/>
    <col min="5353" max="5355" customWidth="true" style="218" width="5.7109375" collapsed="false"/>
    <col min="5356" max="5356" bestFit="true" customWidth="true" style="218" width="6.7109375" collapsed="false"/>
    <col min="5357" max="5363" customWidth="true" style="218" width="6.7109375" collapsed="false"/>
    <col min="5364" max="5364" bestFit="true" customWidth="true" style="218" width="5.5703125" collapsed="false"/>
    <col min="5365" max="5365" customWidth="true" style="218" width="6.7109375" collapsed="false"/>
    <col min="5366" max="5519" style="218" width="9.140625" collapsed="false"/>
    <col min="5520" max="5520" customWidth="true" style="218" width="44.85546875" collapsed="false"/>
    <col min="5521" max="5561" customWidth="true" style="218" width="6.7109375" collapsed="false"/>
    <col min="5562" max="5562" bestFit="true" customWidth="true" style="218" width="5.42578125" collapsed="false"/>
    <col min="5563" max="5564" bestFit="true" customWidth="true" style="218" width="5.7109375" collapsed="false"/>
    <col min="5565" max="5565" bestFit="true" customWidth="true" style="218" width="5.5703125" collapsed="false"/>
    <col min="5566" max="5566" bestFit="true" customWidth="true" style="218" width="5.42578125" collapsed="false"/>
    <col min="5567" max="5568" bestFit="true" customWidth="true" style="218" width="5.7109375" collapsed="false"/>
    <col min="5569" max="5569" bestFit="true" customWidth="true" style="218" width="5.28515625" collapsed="false"/>
    <col min="5570" max="5570" bestFit="true" customWidth="true" style="218" width="5.42578125" collapsed="false"/>
    <col min="5571" max="5572" bestFit="true" customWidth="true" style="218" width="5.7109375" collapsed="false"/>
    <col min="5573" max="5607" customWidth="true" style="218" width="6.7109375" collapsed="false"/>
    <col min="5608" max="5608" bestFit="true" customWidth="true" style="218" width="5.7109375" collapsed="false"/>
    <col min="5609" max="5611" customWidth="true" style="218" width="5.7109375" collapsed="false"/>
    <col min="5612" max="5612" bestFit="true" customWidth="true" style="218" width="6.7109375" collapsed="false"/>
    <col min="5613" max="5619" customWidth="true" style="218" width="6.7109375" collapsed="false"/>
    <col min="5620" max="5620" bestFit="true" customWidth="true" style="218" width="5.5703125" collapsed="false"/>
    <col min="5621" max="5621" customWidth="true" style="218" width="6.7109375" collapsed="false"/>
    <col min="5622" max="5775" style="218" width="9.140625" collapsed="false"/>
    <col min="5776" max="5776" customWidth="true" style="218" width="44.85546875" collapsed="false"/>
    <col min="5777" max="5817" customWidth="true" style="218" width="6.7109375" collapsed="false"/>
    <col min="5818" max="5818" bestFit="true" customWidth="true" style="218" width="5.42578125" collapsed="false"/>
    <col min="5819" max="5820" bestFit="true" customWidth="true" style="218" width="5.7109375" collapsed="false"/>
    <col min="5821" max="5821" bestFit="true" customWidth="true" style="218" width="5.5703125" collapsed="false"/>
    <col min="5822" max="5822" bestFit="true" customWidth="true" style="218" width="5.42578125" collapsed="false"/>
    <col min="5823" max="5824" bestFit="true" customWidth="true" style="218" width="5.7109375" collapsed="false"/>
    <col min="5825" max="5825" bestFit="true" customWidth="true" style="218" width="5.28515625" collapsed="false"/>
    <col min="5826" max="5826" bestFit="true" customWidth="true" style="218" width="5.42578125" collapsed="false"/>
    <col min="5827" max="5828" bestFit="true" customWidth="true" style="218" width="5.7109375" collapsed="false"/>
    <col min="5829" max="5863" customWidth="true" style="218" width="6.7109375" collapsed="false"/>
    <col min="5864" max="5864" bestFit="true" customWidth="true" style="218" width="5.7109375" collapsed="false"/>
    <col min="5865" max="5867" customWidth="true" style="218" width="5.7109375" collapsed="false"/>
    <col min="5868" max="5868" bestFit="true" customWidth="true" style="218" width="6.7109375" collapsed="false"/>
    <col min="5869" max="5875" customWidth="true" style="218" width="6.7109375" collapsed="false"/>
    <col min="5876" max="5876" bestFit="true" customWidth="true" style="218" width="5.5703125" collapsed="false"/>
    <col min="5877" max="5877" customWidth="true" style="218" width="6.7109375" collapsed="false"/>
    <col min="5878" max="6031" style="218" width="9.140625" collapsed="false"/>
    <col min="6032" max="6032" customWidth="true" style="218" width="44.85546875" collapsed="false"/>
    <col min="6033" max="6073" customWidth="true" style="218" width="6.7109375" collapsed="false"/>
    <col min="6074" max="6074" bestFit="true" customWidth="true" style="218" width="5.42578125" collapsed="false"/>
    <col min="6075" max="6076" bestFit="true" customWidth="true" style="218" width="5.7109375" collapsed="false"/>
    <col min="6077" max="6077" bestFit="true" customWidth="true" style="218" width="5.5703125" collapsed="false"/>
    <col min="6078" max="6078" bestFit="true" customWidth="true" style="218" width="5.42578125" collapsed="false"/>
    <col min="6079" max="6080" bestFit="true" customWidth="true" style="218" width="5.7109375" collapsed="false"/>
    <col min="6081" max="6081" bestFit="true" customWidth="true" style="218" width="5.28515625" collapsed="false"/>
    <col min="6082" max="6082" bestFit="true" customWidth="true" style="218" width="5.42578125" collapsed="false"/>
    <col min="6083" max="6084" bestFit="true" customWidth="true" style="218" width="5.7109375" collapsed="false"/>
    <col min="6085" max="6119" customWidth="true" style="218" width="6.7109375" collapsed="false"/>
    <col min="6120" max="6120" bestFit="true" customWidth="true" style="218" width="5.7109375" collapsed="false"/>
    <col min="6121" max="6123" customWidth="true" style="218" width="5.7109375" collapsed="false"/>
    <col min="6124" max="6124" bestFit="true" customWidth="true" style="218" width="6.7109375" collapsed="false"/>
    <col min="6125" max="6131" customWidth="true" style="218" width="6.7109375" collapsed="false"/>
    <col min="6132" max="6132" bestFit="true" customWidth="true" style="218" width="5.5703125" collapsed="false"/>
    <col min="6133" max="6133" customWidth="true" style="218" width="6.7109375" collapsed="false"/>
    <col min="6134" max="6287" style="218" width="9.140625" collapsed="false"/>
    <col min="6288" max="6288" customWidth="true" style="218" width="44.85546875" collapsed="false"/>
    <col min="6289" max="6329" customWidth="true" style="218" width="6.7109375" collapsed="false"/>
    <col min="6330" max="6330" bestFit="true" customWidth="true" style="218" width="5.42578125" collapsed="false"/>
    <col min="6331" max="6332" bestFit="true" customWidth="true" style="218" width="5.7109375" collapsed="false"/>
    <col min="6333" max="6333" bestFit="true" customWidth="true" style="218" width="5.5703125" collapsed="false"/>
    <col min="6334" max="6334" bestFit="true" customWidth="true" style="218" width="5.42578125" collapsed="false"/>
    <col min="6335" max="6336" bestFit="true" customWidth="true" style="218" width="5.7109375" collapsed="false"/>
    <col min="6337" max="6337" bestFit="true" customWidth="true" style="218" width="5.28515625" collapsed="false"/>
    <col min="6338" max="6338" bestFit="true" customWidth="true" style="218" width="5.42578125" collapsed="false"/>
    <col min="6339" max="6340" bestFit="true" customWidth="true" style="218" width="5.7109375" collapsed="false"/>
    <col min="6341" max="6375" customWidth="true" style="218" width="6.7109375" collapsed="false"/>
    <col min="6376" max="6376" bestFit="true" customWidth="true" style="218" width="5.7109375" collapsed="false"/>
    <col min="6377" max="6379" customWidth="true" style="218" width="5.7109375" collapsed="false"/>
    <col min="6380" max="6380" bestFit="true" customWidth="true" style="218" width="6.7109375" collapsed="false"/>
    <col min="6381" max="6387" customWidth="true" style="218" width="6.7109375" collapsed="false"/>
    <col min="6388" max="6388" bestFit="true" customWidth="true" style="218" width="5.5703125" collapsed="false"/>
    <col min="6389" max="6389" customWidth="true" style="218" width="6.7109375" collapsed="false"/>
    <col min="6390" max="6543" style="218" width="9.140625" collapsed="false"/>
    <col min="6544" max="6544" customWidth="true" style="218" width="44.85546875" collapsed="false"/>
    <col min="6545" max="6585" customWidth="true" style="218" width="6.7109375" collapsed="false"/>
    <col min="6586" max="6586" bestFit="true" customWidth="true" style="218" width="5.42578125" collapsed="false"/>
    <col min="6587" max="6588" bestFit="true" customWidth="true" style="218" width="5.7109375" collapsed="false"/>
    <col min="6589" max="6589" bestFit="true" customWidth="true" style="218" width="5.5703125" collapsed="false"/>
    <col min="6590" max="6590" bestFit="true" customWidth="true" style="218" width="5.42578125" collapsed="false"/>
    <col min="6591" max="6592" bestFit="true" customWidth="true" style="218" width="5.7109375" collapsed="false"/>
    <col min="6593" max="6593" bestFit="true" customWidth="true" style="218" width="5.28515625" collapsed="false"/>
    <col min="6594" max="6594" bestFit="true" customWidth="true" style="218" width="5.42578125" collapsed="false"/>
    <col min="6595" max="6596" bestFit="true" customWidth="true" style="218" width="5.7109375" collapsed="false"/>
    <col min="6597" max="6631" customWidth="true" style="218" width="6.7109375" collapsed="false"/>
    <col min="6632" max="6632" bestFit="true" customWidth="true" style="218" width="5.7109375" collapsed="false"/>
    <col min="6633" max="6635" customWidth="true" style="218" width="5.7109375" collapsed="false"/>
    <col min="6636" max="6636" bestFit="true" customWidth="true" style="218" width="6.7109375" collapsed="false"/>
    <col min="6637" max="6643" customWidth="true" style="218" width="6.7109375" collapsed="false"/>
    <col min="6644" max="6644" bestFit="true" customWidth="true" style="218" width="5.5703125" collapsed="false"/>
    <col min="6645" max="6645" customWidth="true" style="218" width="6.7109375" collapsed="false"/>
    <col min="6646" max="6799" style="218" width="9.140625" collapsed="false"/>
    <col min="6800" max="6800" customWidth="true" style="218" width="44.85546875" collapsed="false"/>
    <col min="6801" max="6841" customWidth="true" style="218" width="6.7109375" collapsed="false"/>
    <col min="6842" max="6842" bestFit="true" customWidth="true" style="218" width="5.42578125" collapsed="false"/>
    <col min="6843" max="6844" bestFit="true" customWidth="true" style="218" width="5.7109375" collapsed="false"/>
    <col min="6845" max="6845" bestFit="true" customWidth="true" style="218" width="5.5703125" collapsed="false"/>
    <col min="6846" max="6846" bestFit="true" customWidth="true" style="218" width="5.42578125" collapsed="false"/>
    <col min="6847" max="6848" bestFit="true" customWidth="true" style="218" width="5.7109375" collapsed="false"/>
    <col min="6849" max="6849" bestFit="true" customWidth="true" style="218" width="5.28515625" collapsed="false"/>
    <col min="6850" max="6850" bestFit="true" customWidth="true" style="218" width="5.42578125" collapsed="false"/>
    <col min="6851" max="6852" bestFit="true" customWidth="true" style="218" width="5.7109375" collapsed="false"/>
    <col min="6853" max="6887" customWidth="true" style="218" width="6.7109375" collapsed="false"/>
    <col min="6888" max="6888" bestFit="true" customWidth="true" style="218" width="5.7109375" collapsed="false"/>
    <col min="6889" max="6891" customWidth="true" style="218" width="5.7109375" collapsed="false"/>
    <col min="6892" max="6892" bestFit="true" customWidth="true" style="218" width="6.7109375" collapsed="false"/>
    <col min="6893" max="6899" customWidth="true" style="218" width="6.7109375" collapsed="false"/>
    <col min="6900" max="6900" bestFit="true" customWidth="true" style="218" width="5.5703125" collapsed="false"/>
    <col min="6901" max="6901" customWidth="true" style="218" width="6.7109375" collapsed="false"/>
    <col min="6902" max="7055" style="218" width="9.140625" collapsed="false"/>
    <col min="7056" max="7056" customWidth="true" style="218" width="44.85546875" collapsed="false"/>
    <col min="7057" max="7097" customWidth="true" style="218" width="6.7109375" collapsed="false"/>
    <col min="7098" max="7098" bestFit="true" customWidth="true" style="218" width="5.42578125" collapsed="false"/>
    <col min="7099" max="7100" bestFit="true" customWidth="true" style="218" width="5.7109375" collapsed="false"/>
    <col min="7101" max="7101" bestFit="true" customWidth="true" style="218" width="5.5703125" collapsed="false"/>
    <col min="7102" max="7102" bestFit="true" customWidth="true" style="218" width="5.42578125" collapsed="false"/>
    <col min="7103" max="7104" bestFit="true" customWidth="true" style="218" width="5.7109375" collapsed="false"/>
    <col min="7105" max="7105" bestFit="true" customWidth="true" style="218" width="5.28515625" collapsed="false"/>
    <col min="7106" max="7106" bestFit="true" customWidth="true" style="218" width="5.42578125" collapsed="false"/>
    <col min="7107" max="7108" bestFit="true" customWidth="true" style="218" width="5.7109375" collapsed="false"/>
    <col min="7109" max="7143" customWidth="true" style="218" width="6.7109375" collapsed="false"/>
    <col min="7144" max="7144" bestFit="true" customWidth="true" style="218" width="5.7109375" collapsed="false"/>
    <col min="7145" max="7147" customWidth="true" style="218" width="5.7109375" collapsed="false"/>
    <col min="7148" max="7148" bestFit="true" customWidth="true" style="218" width="6.7109375" collapsed="false"/>
    <col min="7149" max="7155" customWidth="true" style="218" width="6.7109375" collapsed="false"/>
    <col min="7156" max="7156" bestFit="true" customWidth="true" style="218" width="5.5703125" collapsed="false"/>
    <col min="7157" max="7157" customWidth="true" style="218" width="6.7109375" collapsed="false"/>
    <col min="7158" max="7311" style="218" width="9.140625" collapsed="false"/>
    <col min="7312" max="7312" customWidth="true" style="218" width="44.85546875" collapsed="false"/>
    <col min="7313" max="7353" customWidth="true" style="218" width="6.7109375" collapsed="false"/>
    <col min="7354" max="7354" bestFit="true" customWidth="true" style="218" width="5.42578125" collapsed="false"/>
    <col min="7355" max="7356" bestFit="true" customWidth="true" style="218" width="5.7109375" collapsed="false"/>
    <col min="7357" max="7357" bestFit="true" customWidth="true" style="218" width="5.5703125" collapsed="false"/>
    <col min="7358" max="7358" bestFit="true" customWidth="true" style="218" width="5.42578125" collapsed="false"/>
    <col min="7359" max="7360" bestFit="true" customWidth="true" style="218" width="5.7109375" collapsed="false"/>
    <col min="7361" max="7361" bestFit="true" customWidth="true" style="218" width="5.28515625" collapsed="false"/>
    <col min="7362" max="7362" bestFit="true" customWidth="true" style="218" width="5.42578125" collapsed="false"/>
    <col min="7363" max="7364" bestFit="true" customWidth="true" style="218" width="5.7109375" collapsed="false"/>
    <col min="7365" max="7399" customWidth="true" style="218" width="6.7109375" collapsed="false"/>
    <col min="7400" max="7400" bestFit="true" customWidth="true" style="218" width="5.7109375" collapsed="false"/>
    <col min="7401" max="7403" customWidth="true" style="218" width="5.7109375" collapsed="false"/>
    <col min="7404" max="7404" bestFit="true" customWidth="true" style="218" width="6.7109375" collapsed="false"/>
    <col min="7405" max="7411" customWidth="true" style="218" width="6.7109375" collapsed="false"/>
    <col min="7412" max="7412" bestFit="true" customWidth="true" style="218" width="5.5703125" collapsed="false"/>
    <col min="7413" max="7413" customWidth="true" style="218" width="6.7109375" collapsed="false"/>
    <col min="7414" max="7567" style="218" width="9.140625" collapsed="false"/>
    <col min="7568" max="7568" customWidth="true" style="218" width="44.85546875" collapsed="false"/>
    <col min="7569" max="7609" customWidth="true" style="218" width="6.7109375" collapsed="false"/>
    <col min="7610" max="7610" bestFit="true" customWidth="true" style="218" width="5.42578125" collapsed="false"/>
    <col min="7611" max="7612" bestFit="true" customWidth="true" style="218" width="5.7109375" collapsed="false"/>
    <col min="7613" max="7613" bestFit="true" customWidth="true" style="218" width="5.5703125" collapsed="false"/>
    <col min="7614" max="7614" bestFit="true" customWidth="true" style="218" width="5.42578125" collapsed="false"/>
    <col min="7615" max="7616" bestFit="true" customWidth="true" style="218" width="5.7109375" collapsed="false"/>
    <col min="7617" max="7617" bestFit="true" customWidth="true" style="218" width="5.28515625" collapsed="false"/>
    <col min="7618" max="7618" bestFit="true" customWidth="true" style="218" width="5.42578125" collapsed="false"/>
    <col min="7619" max="7620" bestFit="true" customWidth="true" style="218" width="5.7109375" collapsed="false"/>
    <col min="7621" max="7655" customWidth="true" style="218" width="6.7109375" collapsed="false"/>
    <col min="7656" max="7656" bestFit="true" customWidth="true" style="218" width="5.7109375" collapsed="false"/>
    <col min="7657" max="7659" customWidth="true" style="218" width="5.7109375" collapsed="false"/>
    <col min="7660" max="7660" bestFit="true" customWidth="true" style="218" width="6.7109375" collapsed="false"/>
    <col min="7661" max="7667" customWidth="true" style="218" width="6.7109375" collapsed="false"/>
    <col min="7668" max="7668" bestFit="true" customWidth="true" style="218" width="5.5703125" collapsed="false"/>
    <col min="7669" max="7669" customWidth="true" style="218" width="6.7109375" collapsed="false"/>
    <col min="7670" max="7823" style="218" width="9.140625" collapsed="false"/>
    <col min="7824" max="7824" customWidth="true" style="218" width="44.85546875" collapsed="false"/>
    <col min="7825" max="7865" customWidth="true" style="218" width="6.7109375" collapsed="false"/>
    <col min="7866" max="7866" bestFit="true" customWidth="true" style="218" width="5.42578125" collapsed="false"/>
    <col min="7867" max="7868" bestFit="true" customWidth="true" style="218" width="5.7109375" collapsed="false"/>
    <col min="7869" max="7869" bestFit="true" customWidth="true" style="218" width="5.5703125" collapsed="false"/>
    <col min="7870" max="7870" bestFit="true" customWidth="true" style="218" width="5.42578125" collapsed="false"/>
    <col min="7871" max="7872" bestFit="true" customWidth="true" style="218" width="5.7109375" collapsed="false"/>
    <col min="7873" max="7873" bestFit="true" customWidth="true" style="218" width="5.28515625" collapsed="false"/>
    <col min="7874" max="7874" bestFit="true" customWidth="true" style="218" width="5.42578125" collapsed="false"/>
    <col min="7875" max="7876" bestFit="true" customWidth="true" style="218" width="5.7109375" collapsed="false"/>
    <col min="7877" max="7911" customWidth="true" style="218" width="6.7109375" collapsed="false"/>
    <col min="7912" max="7912" bestFit="true" customWidth="true" style="218" width="5.7109375" collapsed="false"/>
    <col min="7913" max="7915" customWidth="true" style="218" width="5.7109375" collapsed="false"/>
    <col min="7916" max="7916" bestFit="true" customWidth="true" style="218" width="6.7109375" collapsed="false"/>
    <col min="7917" max="7923" customWidth="true" style="218" width="6.7109375" collapsed="false"/>
    <col min="7924" max="7924" bestFit="true" customWidth="true" style="218" width="5.5703125" collapsed="false"/>
    <col min="7925" max="7925" customWidth="true" style="218" width="6.7109375" collapsed="false"/>
    <col min="7926" max="8079" style="218" width="9.140625" collapsed="false"/>
    <col min="8080" max="8080" customWidth="true" style="218" width="44.85546875" collapsed="false"/>
    <col min="8081" max="8121" customWidth="true" style="218" width="6.7109375" collapsed="false"/>
    <col min="8122" max="8122" bestFit="true" customWidth="true" style="218" width="5.42578125" collapsed="false"/>
    <col min="8123" max="8124" bestFit="true" customWidth="true" style="218" width="5.7109375" collapsed="false"/>
    <col min="8125" max="8125" bestFit="true" customWidth="true" style="218" width="5.5703125" collapsed="false"/>
    <col min="8126" max="8126" bestFit="true" customWidth="true" style="218" width="5.42578125" collapsed="false"/>
    <col min="8127" max="8128" bestFit="true" customWidth="true" style="218" width="5.7109375" collapsed="false"/>
    <col min="8129" max="8129" bestFit="true" customWidth="true" style="218" width="5.28515625" collapsed="false"/>
    <col min="8130" max="8130" bestFit="true" customWidth="true" style="218" width="5.42578125" collapsed="false"/>
    <col min="8131" max="8132" bestFit="true" customWidth="true" style="218" width="5.7109375" collapsed="false"/>
    <col min="8133" max="8167" customWidth="true" style="218" width="6.7109375" collapsed="false"/>
    <col min="8168" max="8168" bestFit="true" customWidth="true" style="218" width="5.7109375" collapsed="false"/>
    <col min="8169" max="8171" customWidth="true" style="218" width="5.7109375" collapsed="false"/>
    <col min="8172" max="8172" bestFit="true" customWidth="true" style="218" width="6.7109375" collapsed="false"/>
    <col min="8173" max="8179" customWidth="true" style="218" width="6.7109375" collapsed="false"/>
    <col min="8180" max="8180" bestFit="true" customWidth="true" style="218" width="5.5703125" collapsed="false"/>
    <col min="8181" max="8181" customWidth="true" style="218" width="6.7109375" collapsed="false"/>
    <col min="8182" max="8335" style="218" width="9.140625" collapsed="false"/>
    <col min="8336" max="8336" customWidth="true" style="218" width="44.85546875" collapsed="false"/>
    <col min="8337" max="8377" customWidth="true" style="218" width="6.7109375" collapsed="false"/>
    <col min="8378" max="8378" bestFit="true" customWidth="true" style="218" width="5.42578125" collapsed="false"/>
    <col min="8379" max="8380" bestFit="true" customWidth="true" style="218" width="5.7109375" collapsed="false"/>
    <col min="8381" max="8381" bestFit="true" customWidth="true" style="218" width="5.5703125" collapsed="false"/>
    <col min="8382" max="8382" bestFit="true" customWidth="true" style="218" width="5.42578125" collapsed="false"/>
    <col min="8383" max="8384" bestFit="true" customWidth="true" style="218" width="5.7109375" collapsed="false"/>
    <col min="8385" max="8385" bestFit="true" customWidth="true" style="218" width="5.28515625" collapsed="false"/>
    <col min="8386" max="8386" bestFit="true" customWidth="true" style="218" width="5.42578125" collapsed="false"/>
    <col min="8387" max="8388" bestFit="true" customWidth="true" style="218" width="5.7109375" collapsed="false"/>
    <col min="8389" max="8423" customWidth="true" style="218" width="6.7109375" collapsed="false"/>
    <col min="8424" max="8424" bestFit="true" customWidth="true" style="218" width="5.7109375" collapsed="false"/>
    <col min="8425" max="8427" customWidth="true" style="218" width="5.7109375" collapsed="false"/>
    <col min="8428" max="8428" bestFit="true" customWidth="true" style="218" width="6.7109375" collapsed="false"/>
    <col min="8429" max="8435" customWidth="true" style="218" width="6.7109375" collapsed="false"/>
    <col min="8436" max="8436" bestFit="true" customWidth="true" style="218" width="5.5703125" collapsed="false"/>
    <col min="8437" max="8437" customWidth="true" style="218" width="6.7109375" collapsed="false"/>
    <col min="8438" max="8591" style="218" width="9.140625" collapsed="false"/>
    <col min="8592" max="8592" customWidth="true" style="218" width="44.85546875" collapsed="false"/>
    <col min="8593" max="8633" customWidth="true" style="218" width="6.7109375" collapsed="false"/>
    <col min="8634" max="8634" bestFit="true" customWidth="true" style="218" width="5.42578125" collapsed="false"/>
    <col min="8635" max="8636" bestFit="true" customWidth="true" style="218" width="5.7109375" collapsed="false"/>
    <col min="8637" max="8637" bestFit="true" customWidth="true" style="218" width="5.5703125" collapsed="false"/>
    <col min="8638" max="8638" bestFit="true" customWidth="true" style="218" width="5.42578125" collapsed="false"/>
    <col min="8639" max="8640" bestFit="true" customWidth="true" style="218" width="5.7109375" collapsed="false"/>
    <col min="8641" max="8641" bestFit="true" customWidth="true" style="218" width="5.28515625" collapsed="false"/>
    <col min="8642" max="8642" bestFit="true" customWidth="true" style="218" width="5.42578125" collapsed="false"/>
    <col min="8643" max="8644" bestFit="true" customWidth="true" style="218" width="5.7109375" collapsed="false"/>
    <col min="8645" max="8679" customWidth="true" style="218" width="6.7109375" collapsed="false"/>
    <col min="8680" max="8680" bestFit="true" customWidth="true" style="218" width="5.7109375" collapsed="false"/>
    <col min="8681" max="8683" customWidth="true" style="218" width="5.7109375" collapsed="false"/>
    <col min="8684" max="8684" bestFit="true" customWidth="true" style="218" width="6.7109375" collapsed="false"/>
    <col min="8685" max="8691" customWidth="true" style="218" width="6.7109375" collapsed="false"/>
    <col min="8692" max="8692" bestFit="true" customWidth="true" style="218" width="5.5703125" collapsed="false"/>
    <col min="8693" max="8693" customWidth="true" style="218" width="6.7109375" collapsed="false"/>
    <col min="8694" max="8847" style="218" width="9.140625" collapsed="false"/>
    <col min="8848" max="8848" customWidth="true" style="218" width="44.85546875" collapsed="false"/>
    <col min="8849" max="8889" customWidth="true" style="218" width="6.7109375" collapsed="false"/>
    <col min="8890" max="8890" bestFit="true" customWidth="true" style="218" width="5.42578125" collapsed="false"/>
    <col min="8891" max="8892" bestFit="true" customWidth="true" style="218" width="5.7109375" collapsed="false"/>
    <col min="8893" max="8893" bestFit="true" customWidth="true" style="218" width="5.5703125" collapsed="false"/>
    <col min="8894" max="8894" bestFit="true" customWidth="true" style="218" width="5.42578125" collapsed="false"/>
    <col min="8895" max="8896" bestFit="true" customWidth="true" style="218" width="5.7109375" collapsed="false"/>
    <col min="8897" max="8897" bestFit="true" customWidth="true" style="218" width="5.28515625" collapsed="false"/>
    <col min="8898" max="8898" bestFit="true" customWidth="true" style="218" width="5.42578125" collapsed="false"/>
    <col min="8899" max="8900" bestFit="true" customWidth="true" style="218" width="5.7109375" collapsed="false"/>
    <col min="8901" max="8935" customWidth="true" style="218" width="6.7109375" collapsed="false"/>
    <col min="8936" max="8936" bestFit="true" customWidth="true" style="218" width="5.7109375" collapsed="false"/>
    <col min="8937" max="8939" customWidth="true" style="218" width="5.7109375" collapsed="false"/>
    <col min="8940" max="8940" bestFit="true" customWidth="true" style="218" width="6.7109375" collapsed="false"/>
    <col min="8941" max="8947" customWidth="true" style="218" width="6.7109375" collapsed="false"/>
    <col min="8948" max="8948" bestFit="true" customWidth="true" style="218" width="5.5703125" collapsed="false"/>
    <col min="8949" max="8949" customWidth="true" style="218" width="6.7109375" collapsed="false"/>
    <col min="8950" max="9103" style="218" width="9.140625" collapsed="false"/>
    <col min="9104" max="9104" customWidth="true" style="218" width="44.85546875" collapsed="false"/>
    <col min="9105" max="9145" customWidth="true" style="218" width="6.7109375" collapsed="false"/>
    <col min="9146" max="9146" bestFit="true" customWidth="true" style="218" width="5.42578125" collapsed="false"/>
    <col min="9147" max="9148" bestFit="true" customWidth="true" style="218" width="5.7109375" collapsed="false"/>
    <col min="9149" max="9149" bestFit="true" customWidth="true" style="218" width="5.5703125" collapsed="false"/>
    <col min="9150" max="9150" bestFit="true" customWidth="true" style="218" width="5.42578125" collapsed="false"/>
    <col min="9151" max="9152" bestFit="true" customWidth="true" style="218" width="5.7109375" collapsed="false"/>
    <col min="9153" max="9153" bestFit="true" customWidth="true" style="218" width="5.28515625" collapsed="false"/>
    <col min="9154" max="9154" bestFit="true" customWidth="true" style="218" width="5.42578125" collapsed="false"/>
    <col min="9155" max="9156" bestFit="true" customWidth="true" style="218" width="5.7109375" collapsed="false"/>
    <col min="9157" max="9191" customWidth="true" style="218" width="6.7109375" collapsed="false"/>
    <col min="9192" max="9192" bestFit="true" customWidth="true" style="218" width="5.7109375" collapsed="false"/>
    <col min="9193" max="9195" customWidth="true" style="218" width="5.7109375" collapsed="false"/>
    <col min="9196" max="9196" bestFit="true" customWidth="true" style="218" width="6.7109375" collapsed="false"/>
    <col min="9197" max="9203" customWidth="true" style="218" width="6.7109375" collapsed="false"/>
    <col min="9204" max="9204" bestFit="true" customWidth="true" style="218" width="5.5703125" collapsed="false"/>
    <col min="9205" max="9205" customWidth="true" style="218" width="6.7109375" collapsed="false"/>
    <col min="9206" max="9359" style="218" width="9.140625" collapsed="false"/>
    <col min="9360" max="9360" customWidth="true" style="218" width="44.85546875" collapsed="false"/>
    <col min="9361" max="9401" customWidth="true" style="218" width="6.7109375" collapsed="false"/>
    <col min="9402" max="9402" bestFit="true" customWidth="true" style="218" width="5.42578125" collapsed="false"/>
    <col min="9403" max="9404" bestFit="true" customWidth="true" style="218" width="5.7109375" collapsed="false"/>
    <col min="9405" max="9405" bestFit="true" customWidth="true" style="218" width="5.5703125" collapsed="false"/>
    <col min="9406" max="9406" bestFit="true" customWidth="true" style="218" width="5.42578125" collapsed="false"/>
    <col min="9407" max="9408" bestFit="true" customWidth="true" style="218" width="5.7109375" collapsed="false"/>
    <col min="9409" max="9409" bestFit="true" customWidth="true" style="218" width="5.28515625" collapsed="false"/>
    <col min="9410" max="9410" bestFit="true" customWidth="true" style="218" width="5.42578125" collapsed="false"/>
    <col min="9411" max="9412" bestFit="true" customWidth="true" style="218" width="5.7109375" collapsed="false"/>
    <col min="9413" max="9447" customWidth="true" style="218" width="6.7109375" collapsed="false"/>
    <col min="9448" max="9448" bestFit="true" customWidth="true" style="218" width="5.7109375" collapsed="false"/>
    <col min="9449" max="9451" customWidth="true" style="218" width="5.7109375" collapsed="false"/>
    <col min="9452" max="9452" bestFit="true" customWidth="true" style="218" width="6.7109375" collapsed="false"/>
    <col min="9453" max="9459" customWidth="true" style="218" width="6.7109375" collapsed="false"/>
    <col min="9460" max="9460" bestFit="true" customWidth="true" style="218" width="5.5703125" collapsed="false"/>
    <col min="9461" max="9461" customWidth="true" style="218" width="6.7109375" collapsed="false"/>
    <col min="9462" max="9615" style="218" width="9.140625" collapsed="false"/>
    <col min="9616" max="9616" customWidth="true" style="218" width="44.85546875" collapsed="false"/>
    <col min="9617" max="9657" customWidth="true" style="218" width="6.7109375" collapsed="false"/>
    <col min="9658" max="9658" bestFit="true" customWidth="true" style="218" width="5.42578125" collapsed="false"/>
    <col min="9659" max="9660" bestFit="true" customWidth="true" style="218" width="5.7109375" collapsed="false"/>
    <col min="9661" max="9661" bestFit="true" customWidth="true" style="218" width="5.5703125" collapsed="false"/>
    <col min="9662" max="9662" bestFit="true" customWidth="true" style="218" width="5.42578125" collapsed="false"/>
    <col min="9663" max="9664" bestFit="true" customWidth="true" style="218" width="5.7109375" collapsed="false"/>
    <col min="9665" max="9665" bestFit="true" customWidth="true" style="218" width="5.28515625" collapsed="false"/>
    <col min="9666" max="9666" bestFit="true" customWidth="true" style="218" width="5.42578125" collapsed="false"/>
    <col min="9667" max="9668" bestFit="true" customWidth="true" style="218" width="5.7109375" collapsed="false"/>
    <col min="9669" max="9703" customWidth="true" style="218" width="6.7109375" collapsed="false"/>
    <col min="9704" max="9704" bestFit="true" customWidth="true" style="218" width="5.7109375" collapsed="false"/>
    <col min="9705" max="9707" customWidth="true" style="218" width="5.7109375" collapsed="false"/>
    <col min="9708" max="9708" bestFit="true" customWidth="true" style="218" width="6.7109375" collapsed="false"/>
    <col min="9709" max="9715" customWidth="true" style="218" width="6.7109375" collapsed="false"/>
    <col min="9716" max="9716" bestFit="true" customWidth="true" style="218" width="5.5703125" collapsed="false"/>
    <col min="9717" max="9717" customWidth="true" style="218" width="6.7109375" collapsed="false"/>
    <col min="9718" max="9871" style="218" width="9.140625" collapsed="false"/>
    <col min="9872" max="9872" customWidth="true" style="218" width="44.85546875" collapsed="false"/>
    <col min="9873" max="9913" customWidth="true" style="218" width="6.7109375" collapsed="false"/>
    <col min="9914" max="9914" bestFit="true" customWidth="true" style="218" width="5.42578125" collapsed="false"/>
    <col min="9915" max="9916" bestFit="true" customWidth="true" style="218" width="5.7109375" collapsed="false"/>
    <col min="9917" max="9917" bestFit="true" customWidth="true" style="218" width="5.5703125" collapsed="false"/>
    <col min="9918" max="9918" bestFit="true" customWidth="true" style="218" width="5.42578125" collapsed="false"/>
    <col min="9919" max="9920" bestFit="true" customWidth="true" style="218" width="5.7109375" collapsed="false"/>
    <col min="9921" max="9921" bestFit="true" customWidth="true" style="218" width="5.28515625" collapsed="false"/>
    <col min="9922" max="9922" bestFit="true" customWidth="true" style="218" width="5.42578125" collapsed="false"/>
    <col min="9923" max="9924" bestFit="true" customWidth="true" style="218" width="5.7109375" collapsed="false"/>
    <col min="9925" max="9959" customWidth="true" style="218" width="6.7109375" collapsed="false"/>
    <col min="9960" max="9960" bestFit="true" customWidth="true" style="218" width="5.7109375" collapsed="false"/>
    <col min="9961" max="9963" customWidth="true" style="218" width="5.7109375" collapsed="false"/>
    <col min="9964" max="9964" bestFit="true" customWidth="true" style="218" width="6.7109375" collapsed="false"/>
    <col min="9965" max="9971" customWidth="true" style="218" width="6.7109375" collapsed="false"/>
    <col min="9972" max="9972" bestFit="true" customWidth="true" style="218" width="5.5703125" collapsed="false"/>
    <col min="9973" max="9973" customWidth="true" style="218" width="6.7109375" collapsed="false"/>
    <col min="9974" max="10127" style="218" width="9.140625" collapsed="false"/>
    <col min="10128" max="10128" customWidth="true" style="218" width="44.85546875" collapsed="false"/>
    <col min="10129" max="10169" customWidth="true" style="218" width="6.7109375" collapsed="false"/>
    <col min="10170" max="10170" bestFit="true" customWidth="true" style="218" width="5.42578125" collapsed="false"/>
    <col min="10171" max="10172" bestFit="true" customWidth="true" style="218" width="5.7109375" collapsed="false"/>
    <col min="10173" max="10173" bestFit="true" customWidth="true" style="218" width="5.5703125" collapsed="false"/>
    <col min="10174" max="10174" bestFit="true" customWidth="true" style="218" width="5.42578125" collapsed="false"/>
    <col min="10175" max="10176" bestFit="true" customWidth="true" style="218" width="5.7109375" collapsed="false"/>
    <col min="10177" max="10177" bestFit="true" customWidth="true" style="218" width="5.28515625" collapsed="false"/>
    <col min="10178" max="10178" bestFit="true" customWidth="true" style="218" width="5.42578125" collapsed="false"/>
    <col min="10179" max="10180" bestFit="true" customWidth="true" style="218" width="5.7109375" collapsed="false"/>
    <col min="10181" max="10215" customWidth="true" style="218" width="6.7109375" collapsed="false"/>
    <col min="10216" max="10216" bestFit="true" customWidth="true" style="218" width="5.7109375" collapsed="false"/>
    <col min="10217" max="10219" customWidth="true" style="218" width="5.7109375" collapsed="false"/>
    <col min="10220" max="10220" bestFit="true" customWidth="true" style="218" width="6.7109375" collapsed="false"/>
    <col min="10221" max="10227" customWidth="true" style="218" width="6.7109375" collapsed="false"/>
    <col min="10228" max="10228" bestFit="true" customWidth="true" style="218" width="5.5703125" collapsed="false"/>
    <col min="10229" max="10229" customWidth="true" style="218" width="6.7109375" collapsed="false"/>
    <col min="10230" max="10383" style="218" width="9.140625" collapsed="false"/>
    <col min="10384" max="10384" customWidth="true" style="218" width="44.85546875" collapsed="false"/>
    <col min="10385" max="10425" customWidth="true" style="218" width="6.7109375" collapsed="false"/>
    <col min="10426" max="10426" bestFit="true" customWidth="true" style="218" width="5.42578125" collapsed="false"/>
    <col min="10427" max="10428" bestFit="true" customWidth="true" style="218" width="5.7109375" collapsed="false"/>
    <col min="10429" max="10429" bestFit="true" customWidth="true" style="218" width="5.5703125" collapsed="false"/>
    <col min="10430" max="10430" bestFit="true" customWidth="true" style="218" width="5.42578125" collapsed="false"/>
    <col min="10431" max="10432" bestFit="true" customWidth="true" style="218" width="5.7109375" collapsed="false"/>
    <col min="10433" max="10433" bestFit="true" customWidth="true" style="218" width="5.28515625" collapsed="false"/>
    <col min="10434" max="10434" bestFit="true" customWidth="true" style="218" width="5.42578125" collapsed="false"/>
    <col min="10435" max="10436" bestFit="true" customWidth="true" style="218" width="5.7109375" collapsed="false"/>
    <col min="10437" max="10471" customWidth="true" style="218" width="6.7109375" collapsed="false"/>
    <col min="10472" max="10472" bestFit="true" customWidth="true" style="218" width="5.7109375" collapsed="false"/>
    <col min="10473" max="10475" customWidth="true" style="218" width="5.7109375" collapsed="false"/>
    <col min="10476" max="10476" bestFit="true" customWidth="true" style="218" width="6.7109375" collapsed="false"/>
    <col min="10477" max="10483" customWidth="true" style="218" width="6.7109375" collapsed="false"/>
    <col min="10484" max="10484" bestFit="true" customWidth="true" style="218" width="5.5703125" collapsed="false"/>
    <col min="10485" max="10485" customWidth="true" style="218" width="6.7109375" collapsed="false"/>
    <col min="10486" max="10639" style="218" width="9.140625" collapsed="false"/>
    <col min="10640" max="10640" customWidth="true" style="218" width="44.85546875" collapsed="false"/>
    <col min="10641" max="10681" customWidth="true" style="218" width="6.7109375" collapsed="false"/>
    <col min="10682" max="10682" bestFit="true" customWidth="true" style="218" width="5.42578125" collapsed="false"/>
    <col min="10683" max="10684" bestFit="true" customWidth="true" style="218" width="5.7109375" collapsed="false"/>
    <col min="10685" max="10685" bestFit="true" customWidth="true" style="218" width="5.5703125" collapsed="false"/>
    <col min="10686" max="10686" bestFit="true" customWidth="true" style="218" width="5.42578125" collapsed="false"/>
    <col min="10687" max="10688" bestFit="true" customWidth="true" style="218" width="5.7109375" collapsed="false"/>
    <col min="10689" max="10689" bestFit="true" customWidth="true" style="218" width="5.28515625" collapsed="false"/>
    <col min="10690" max="10690" bestFit="true" customWidth="true" style="218" width="5.42578125" collapsed="false"/>
    <col min="10691" max="10692" bestFit="true" customWidth="true" style="218" width="5.7109375" collapsed="false"/>
    <col min="10693" max="10727" customWidth="true" style="218" width="6.7109375" collapsed="false"/>
    <col min="10728" max="10728" bestFit="true" customWidth="true" style="218" width="5.7109375" collapsed="false"/>
    <col min="10729" max="10731" customWidth="true" style="218" width="5.7109375" collapsed="false"/>
    <col min="10732" max="10732" bestFit="true" customWidth="true" style="218" width="6.7109375" collapsed="false"/>
    <col min="10733" max="10739" customWidth="true" style="218" width="6.7109375" collapsed="false"/>
    <col min="10740" max="10740" bestFit="true" customWidth="true" style="218" width="5.5703125" collapsed="false"/>
    <col min="10741" max="10741" customWidth="true" style="218" width="6.7109375" collapsed="false"/>
    <col min="10742" max="10895" style="218" width="9.140625" collapsed="false"/>
    <col min="10896" max="10896" customWidth="true" style="218" width="44.85546875" collapsed="false"/>
    <col min="10897" max="10937" customWidth="true" style="218" width="6.7109375" collapsed="false"/>
    <col min="10938" max="10938" bestFit="true" customWidth="true" style="218" width="5.42578125" collapsed="false"/>
    <col min="10939" max="10940" bestFit="true" customWidth="true" style="218" width="5.7109375" collapsed="false"/>
    <col min="10941" max="10941" bestFit="true" customWidth="true" style="218" width="5.5703125" collapsed="false"/>
    <col min="10942" max="10942" bestFit="true" customWidth="true" style="218" width="5.42578125" collapsed="false"/>
    <col min="10943" max="10944" bestFit="true" customWidth="true" style="218" width="5.7109375" collapsed="false"/>
    <col min="10945" max="10945" bestFit="true" customWidth="true" style="218" width="5.28515625" collapsed="false"/>
    <col min="10946" max="10946" bestFit="true" customWidth="true" style="218" width="5.42578125" collapsed="false"/>
    <col min="10947" max="10948" bestFit="true" customWidth="true" style="218" width="5.7109375" collapsed="false"/>
    <col min="10949" max="10983" customWidth="true" style="218" width="6.7109375" collapsed="false"/>
    <col min="10984" max="10984" bestFit="true" customWidth="true" style="218" width="5.7109375" collapsed="false"/>
    <col min="10985" max="10987" customWidth="true" style="218" width="5.7109375" collapsed="false"/>
    <col min="10988" max="10988" bestFit="true" customWidth="true" style="218" width="6.7109375" collapsed="false"/>
    <col min="10989" max="10995" customWidth="true" style="218" width="6.7109375" collapsed="false"/>
    <col min="10996" max="10996" bestFit="true" customWidth="true" style="218" width="5.5703125" collapsed="false"/>
    <col min="10997" max="10997" customWidth="true" style="218" width="6.7109375" collapsed="false"/>
    <col min="10998" max="11151" style="218" width="9.140625" collapsed="false"/>
    <col min="11152" max="11152" customWidth="true" style="218" width="44.85546875" collapsed="false"/>
    <col min="11153" max="11193" customWidth="true" style="218" width="6.7109375" collapsed="false"/>
    <col min="11194" max="11194" bestFit="true" customWidth="true" style="218" width="5.42578125" collapsed="false"/>
    <col min="11195" max="11196" bestFit="true" customWidth="true" style="218" width="5.7109375" collapsed="false"/>
    <col min="11197" max="11197" bestFit="true" customWidth="true" style="218" width="5.5703125" collapsed="false"/>
    <col min="11198" max="11198" bestFit="true" customWidth="true" style="218" width="5.42578125" collapsed="false"/>
    <col min="11199" max="11200" bestFit="true" customWidth="true" style="218" width="5.7109375" collapsed="false"/>
    <col min="11201" max="11201" bestFit="true" customWidth="true" style="218" width="5.28515625" collapsed="false"/>
    <col min="11202" max="11202" bestFit="true" customWidth="true" style="218" width="5.42578125" collapsed="false"/>
    <col min="11203" max="11204" bestFit="true" customWidth="true" style="218" width="5.7109375" collapsed="false"/>
    <col min="11205" max="11239" customWidth="true" style="218" width="6.7109375" collapsed="false"/>
    <col min="11240" max="11240" bestFit="true" customWidth="true" style="218" width="5.7109375" collapsed="false"/>
    <col min="11241" max="11243" customWidth="true" style="218" width="5.7109375" collapsed="false"/>
    <col min="11244" max="11244" bestFit="true" customWidth="true" style="218" width="6.7109375" collapsed="false"/>
    <col min="11245" max="11251" customWidth="true" style="218" width="6.7109375" collapsed="false"/>
    <col min="11252" max="11252" bestFit="true" customWidth="true" style="218" width="5.5703125" collapsed="false"/>
    <col min="11253" max="11253" customWidth="true" style="218" width="6.7109375" collapsed="false"/>
    <col min="11254" max="11407" style="218" width="9.140625" collapsed="false"/>
    <col min="11408" max="11408" customWidth="true" style="218" width="44.85546875" collapsed="false"/>
    <col min="11409" max="11449" customWidth="true" style="218" width="6.7109375" collapsed="false"/>
    <col min="11450" max="11450" bestFit="true" customWidth="true" style="218" width="5.42578125" collapsed="false"/>
    <col min="11451" max="11452" bestFit="true" customWidth="true" style="218" width="5.7109375" collapsed="false"/>
    <col min="11453" max="11453" bestFit="true" customWidth="true" style="218" width="5.5703125" collapsed="false"/>
    <col min="11454" max="11454" bestFit="true" customWidth="true" style="218" width="5.42578125" collapsed="false"/>
    <col min="11455" max="11456" bestFit="true" customWidth="true" style="218" width="5.7109375" collapsed="false"/>
    <col min="11457" max="11457" bestFit="true" customWidth="true" style="218" width="5.28515625" collapsed="false"/>
    <col min="11458" max="11458" bestFit="true" customWidth="true" style="218" width="5.42578125" collapsed="false"/>
    <col min="11459" max="11460" bestFit="true" customWidth="true" style="218" width="5.7109375" collapsed="false"/>
    <col min="11461" max="11495" customWidth="true" style="218" width="6.7109375" collapsed="false"/>
    <col min="11496" max="11496" bestFit="true" customWidth="true" style="218" width="5.7109375" collapsed="false"/>
    <col min="11497" max="11499" customWidth="true" style="218" width="5.7109375" collapsed="false"/>
    <col min="11500" max="11500" bestFit="true" customWidth="true" style="218" width="6.7109375" collapsed="false"/>
    <col min="11501" max="11507" customWidth="true" style="218" width="6.7109375" collapsed="false"/>
    <col min="11508" max="11508" bestFit="true" customWidth="true" style="218" width="5.5703125" collapsed="false"/>
    <col min="11509" max="11509" customWidth="true" style="218" width="6.7109375" collapsed="false"/>
    <col min="11510" max="11663" style="218" width="9.140625" collapsed="false"/>
    <col min="11664" max="11664" customWidth="true" style="218" width="44.85546875" collapsed="false"/>
    <col min="11665" max="11705" customWidth="true" style="218" width="6.7109375" collapsed="false"/>
    <col min="11706" max="11706" bestFit="true" customWidth="true" style="218" width="5.42578125" collapsed="false"/>
    <col min="11707" max="11708" bestFit="true" customWidth="true" style="218" width="5.7109375" collapsed="false"/>
    <col min="11709" max="11709" bestFit="true" customWidth="true" style="218" width="5.5703125" collapsed="false"/>
    <col min="11710" max="11710" bestFit="true" customWidth="true" style="218" width="5.42578125" collapsed="false"/>
    <col min="11711" max="11712" bestFit="true" customWidth="true" style="218" width="5.7109375" collapsed="false"/>
    <col min="11713" max="11713" bestFit="true" customWidth="true" style="218" width="5.28515625" collapsed="false"/>
    <col min="11714" max="11714" bestFit="true" customWidth="true" style="218" width="5.42578125" collapsed="false"/>
    <col min="11715" max="11716" bestFit="true" customWidth="true" style="218" width="5.7109375" collapsed="false"/>
    <col min="11717" max="11751" customWidth="true" style="218" width="6.7109375" collapsed="false"/>
    <col min="11752" max="11752" bestFit="true" customWidth="true" style="218" width="5.7109375" collapsed="false"/>
    <col min="11753" max="11755" customWidth="true" style="218" width="5.7109375" collapsed="false"/>
    <col min="11756" max="11756" bestFit="true" customWidth="true" style="218" width="6.7109375" collapsed="false"/>
    <col min="11757" max="11763" customWidth="true" style="218" width="6.7109375" collapsed="false"/>
    <col min="11764" max="11764" bestFit="true" customWidth="true" style="218" width="5.5703125" collapsed="false"/>
    <col min="11765" max="11765" customWidth="true" style="218" width="6.7109375" collapsed="false"/>
    <col min="11766" max="11919" style="218" width="9.140625" collapsed="false"/>
    <col min="11920" max="11920" customWidth="true" style="218" width="44.85546875" collapsed="false"/>
    <col min="11921" max="11961" customWidth="true" style="218" width="6.7109375" collapsed="false"/>
    <col min="11962" max="11962" bestFit="true" customWidth="true" style="218" width="5.42578125" collapsed="false"/>
    <col min="11963" max="11964" bestFit="true" customWidth="true" style="218" width="5.7109375" collapsed="false"/>
    <col min="11965" max="11965" bestFit="true" customWidth="true" style="218" width="5.5703125" collapsed="false"/>
    <col min="11966" max="11966" bestFit="true" customWidth="true" style="218" width="5.42578125" collapsed="false"/>
    <col min="11967" max="11968" bestFit="true" customWidth="true" style="218" width="5.7109375" collapsed="false"/>
    <col min="11969" max="11969" bestFit="true" customWidth="true" style="218" width="5.28515625" collapsed="false"/>
    <col min="11970" max="11970" bestFit="true" customWidth="true" style="218" width="5.42578125" collapsed="false"/>
    <col min="11971" max="11972" bestFit="true" customWidth="true" style="218" width="5.7109375" collapsed="false"/>
    <col min="11973" max="12007" customWidth="true" style="218" width="6.7109375" collapsed="false"/>
    <col min="12008" max="12008" bestFit="true" customWidth="true" style="218" width="5.7109375" collapsed="false"/>
    <col min="12009" max="12011" customWidth="true" style="218" width="5.7109375" collapsed="false"/>
    <col min="12012" max="12012" bestFit="true" customWidth="true" style="218" width="6.7109375" collapsed="false"/>
    <col min="12013" max="12019" customWidth="true" style="218" width="6.7109375" collapsed="false"/>
    <col min="12020" max="12020" bestFit="true" customWidth="true" style="218" width="5.5703125" collapsed="false"/>
    <col min="12021" max="12021" customWidth="true" style="218" width="6.7109375" collapsed="false"/>
    <col min="12022" max="12175" style="218" width="9.140625" collapsed="false"/>
    <col min="12176" max="12176" customWidth="true" style="218" width="44.85546875" collapsed="false"/>
    <col min="12177" max="12217" customWidth="true" style="218" width="6.7109375" collapsed="false"/>
    <col min="12218" max="12218" bestFit="true" customWidth="true" style="218" width="5.42578125" collapsed="false"/>
    <col min="12219" max="12220" bestFit="true" customWidth="true" style="218" width="5.7109375" collapsed="false"/>
    <col min="12221" max="12221" bestFit="true" customWidth="true" style="218" width="5.5703125" collapsed="false"/>
    <col min="12222" max="12222" bestFit="true" customWidth="true" style="218" width="5.42578125" collapsed="false"/>
    <col min="12223" max="12224" bestFit="true" customWidth="true" style="218" width="5.7109375" collapsed="false"/>
    <col min="12225" max="12225" bestFit="true" customWidth="true" style="218" width="5.28515625" collapsed="false"/>
    <col min="12226" max="12226" bestFit="true" customWidth="true" style="218" width="5.42578125" collapsed="false"/>
    <col min="12227" max="12228" bestFit="true" customWidth="true" style="218" width="5.7109375" collapsed="false"/>
    <col min="12229" max="12263" customWidth="true" style="218" width="6.7109375" collapsed="false"/>
    <col min="12264" max="12264" bestFit="true" customWidth="true" style="218" width="5.7109375" collapsed="false"/>
    <col min="12265" max="12267" customWidth="true" style="218" width="5.7109375" collapsed="false"/>
    <col min="12268" max="12268" bestFit="true" customWidth="true" style="218" width="6.7109375" collapsed="false"/>
    <col min="12269" max="12275" customWidth="true" style="218" width="6.7109375" collapsed="false"/>
    <col min="12276" max="12276" bestFit="true" customWidth="true" style="218" width="5.5703125" collapsed="false"/>
    <col min="12277" max="12277" customWidth="true" style="218" width="6.7109375" collapsed="false"/>
    <col min="12278" max="12431" style="218" width="9.140625" collapsed="false"/>
    <col min="12432" max="12432" customWidth="true" style="218" width="44.85546875" collapsed="false"/>
    <col min="12433" max="12473" customWidth="true" style="218" width="6.7109375" collapsed="false"/>
    <col min="12474" max="12474" bestFit="true" customWidth="true" style="218" width="5.42578125" collapsed="false"/>
    <col min="12475" max="12476" bestFit="true" customWidth="true" style="218" width="5.7109375" collapsed="false"/>
    <col min="12477" max="12477" bestFit="true" customWidth="true" style="218" width="5.5703125" collapsed="false"/>
    <col min="12478" max="12478" bestFit="true" customWidth="true" style="218" width="5.42578125" collapsed="false"/>
    <col min="12479" max="12480" bestFit="true" customWidth="true" style="218" width="5.7109375" collapsed="false"/>
    <col min="12481" max="12481" bestFit="true" customWidth="true" style="218" width="5.28515625" collapsed="false"/>
    <col min="12482" max="12482" bestFit="true" customWidth="true" style="218" width="5.42578125" collapsed="false"/>
    <col min="12483" max="12484" bestFit="true" customWidth="true" style="218" width="5.7109375" collapsed="false"/>
    <col min="12485" max="12519" customWidth="true" style="218" width="6.7109375" collapsed="false"/>
    <col min="12520" max="12520" bestFit="true" customWidth="true" style="218" width="5.7109375" collapsed="false"/>
    <col min="12521" max="12523" customWidth="true" style="218" width="5.7109375" collapsed="false"/>
    <col min="12524" max="12524" bestFit="true" customWidth="true" style="218" width="6.7109375" collapsed="false"/>
    <col min="12525" max="12531" customWidth="true" style="218" width="6.7109375" collapsed="false"/>
    <col min="12532" max="12532" bestFit="true" customWidth="true" style="218" width="5.5703125" collapsed="false"/>
    <col min="12533" max="12533" customWidth="true" style="218" width="6.7109375" collapsed="false"/>
    <col min="12534" max="12687" style="218" width="9.140625" collapsed="false"/>
    <col min="12688" max="12688" customWidth="true" style="218" width="44.85546875" collapsed="false"/>
    <col min="12689" max="12729" customWidth="true" style="218" width="6.7109375" collapsed="false"/>
    <col min="12730" max="12730" bestFit="true" customWidth="true" style="218" width="5.42578125" collapsed="false"/>
    <col min="12731" max="12732" bestFit="true" customWidth="true" style="218" width="5.7109375" collapsed="false"/>
    <col min="12733" max="12733" bestFit="true" customWidth="true" style="218" width="5.5703125" collapsed="false"/>
    <col min="12734" max="12734" bestFit="true" customWidth="true" style="218" width="5.42578125" collapsed="false"/>
    <col min="12735" max="12736" bestFit="true" customWidth="true" style="218" width="5.7109375" collapsed="false"/>
    <col min="12737" max="12737" bestFit="true" customWidth="true" style="218" width="5.28515625" collapsed="false"/>
    <col min="12738" max="12738" bestFit="true" customWidth="true" style="218" width="5.42578125" collapsed="false"/>
    <col min="12739" max="12740" bestFit="true" customWidth="true" style="218" width="5.7109375" collapsed="false"/>
    <col min="12741" max="12775" customWidth="true" style="218" width="6.7109375" collapsed="false"/>
    <col min="12776" max="12776" bestFit="true" customWidth="true" style="218" width="5.7109375" collapsed="false"/>
    <col min="12777" max="12779" customWidth="true" style="218" width="5.7109375" collapsed="false"/>
    <col min="12780" max="12780" bestFit="true" customWidth="true" style="218" width="6.7109375" collapsed="false"/>
    <col min="12781" max="12787" customWidth="true" style="218" width="6.7109375" collapsed="false"/>
    <col min="12788" max="12788" bestFit="true" customWidth="true" style="218" width="5.5703125" collapsed="false"/>
    <col min="12789" max="12789" customWidth="true" style="218" width="6.7109375" collapsed="false"/>
    <col min="12790" max="12943" style="218" width="9.140625" collapsed="false"/>
    <col min="12944" max="12944" customWidth="true" style="218" width="44.85546875" collapsed="false"/>
    <col min="12945" max="12985" customWidth="true" style="218" width="6.7109375" collapsed="false"/>
    <col min="12986" max="12986" bestFit="true" customWidth="true" style="218" width="5.42578125" collapsed="false"/>
    <col min="12987" max="12988" bestFit="true" customWidth="true" style="218" width="5.7109375" collapsed="false"/>
    <col min="12989" max="12989" bestFit="true" customWidth="true" style="218" width="5.5703125" collapsed="false"/>
    <col min="12990" max="12990" bestFit="true" customWidth="true" style="218" width="5.42578125" collapsed="false"/>
    <col min="12991" max="12992" bestFit="true" customWidth="true" style="218" width="5.7109375" collapsed="false"/>
    <col min="12993" max="12993" bestFit="true" customWidth="true" style="218" width="5.28515625" collapsed="false"/>
    <col min="12994" max="12994" bestFit="true" customWidth="true" style="218" width="5.42578125" collapsed="false"/>
    <col min="12995" max="12996" bestFit="true" customWidth="true" style="218" width="5.7109375" collapsed="false"/>
    <col min="12997" max="13031" customWidth="true" style="218" width="6.7109375" collapsed="false"/>
    <col min="13032" max="13032" bestFit="true" customWidth="true" style="218" width="5.7109375" collapsed="false"/>
    <col min="13033" max="13035" customWidth="true" style="218" width="5.7109375" collapsed="false"/>
    <col min="13036" max="13036" bestFit="true" customWidth="true" style="218" width="6.7109375" collapsed="false"/>
    <col min="13037" max="13043" customWidth="true" style="218" width="6.7109375" collapsed="false"/>
    <col min="13044" max="13044" bestFit="true" customWidth="true" style="218" width="5.5703125" collapsed="false"/>
    <col min="13045" max="13045" customWidth="true" style="218" width="6.7109375" collapsed="false"/>
    <col min="13046" max="13199" style="218" width="9.140625" collapsed="false"/>
    <col min="13200" max="13200" customWidth="true" style="218" width="44.85546875" collapsed="false"/>
    <col min="13201" max="13241" customWidth="true" style="218" width="6.7109375" collapsed="false"/>
    <col min="13242" max="13242" bestFit="true" customWidth="true" style="218" width="5.42578125" collapsed="false"/>
    <col min="13243" max="13244" bestFit="true" customWidth="true" style="218" width="5.7109375" collapsed="false"/>
    <col min="13245" max="13245" bestFit="true" customWidth="true" style="218" width="5.5703125" collapsed="false"/>
    <col min="13246" max="13246" bestFit="true" customWidth="true" style="218" width="5.42578125" collapsed="false"/>
    <col min="13247" max="13248" bestFit="true" customWidth="true" style="218" width="5.7109375" collapsed="false"/>
    <col min="13249" max="13249" bestFit="true" customWidth="true" style="218" width="5.28515625" collapsed="false"/>
    <col min="13250" max="13250" bestFit="true" customWidth="true" style="218" width="5.42578125" collapsed="false"/>
    <col min="13251" max="13252" bestFit="true" customWidth="true" style="218" width="5.7109375" collapsed="false"/>
    <col min="13253" max="13287" customWidth="true" style="218" width="6.7109375" collapsed="false"/>
    <col min="13288" max="13288" bestFit="true" customWidth="true" style="218" width="5.7109375" collapsed="false"/>
    <col min="13289" max="13291" customWidth="true" style="218" width="5.7109375" collapsed="false"/>
    <col min="13292" max="13292" bestFit="true" customWidth="true" style="218" width="6.7109375" collapsed="false"/>
    <col min="13293" max="13299" customWidth="true" style="218" width="6.7109375" collapsed="false"/>
    <col min="13300" max="13300" bestFit="true" customWidth="true" style="218" width="5.5703125" collapsed="false"/>
    <col min="13301" max="13301" customWidth="true" style="218" width="6.7109375" collapsed="false"/>
    <col min="13302" max="13455" style="218" width="9.140625" collapsed="false"/>
    <col min="13456" max="13456" customWidth="true" style="218" width="44.85546875" collapsed="false"/>
    <col min="13457" max="13497" customWidth="true" style="218" width="6.7109375" collapsed="false"/>
    <col min="13498" max="13498" bestFit="true" customWidth="true" style="218" width="5.42578125" collapsed="false"/>
    <col min="13499" max="13500" bestFit="true" customWidth="true" style="218" width="5.7109375" collapsed="false"/>
    <col min="13501" max="13501" bestFit="true" customWidth="true" style="218" width="5.5703125" collapsed="false"/>
    <col min="13502" max="13502" bestFit="true" customWidth="true" style="218" width="5.42578125" collapsed="false"/>
    <col min="13503" max="13504" bestFit="true" customWidth="true" style="218" width="5.7109375" collapsed="false"/>
    <col min="13505" max="13505" bestFit="true" customWidth="true" style="218" width="5.28515625" collapsed="false"/>
    <col min="13506" max="13506" bestFit="true" customWidth="true" style="218" width="5.42578125" collapsed="false"/>
    <col min="13507" max="13508" bestFit="true" customWidth="true" style="218" width="5.7109375" collapsed="false"/>
    <col min="13509" max="13543" customWidth="true" style="218" width="6.7109375" collapsed="false"/>
    <col min="13544" max="13544" bestFit="true" customWidth="true" style="218" width="5.7109375" collapsed="false"/>
    <col min="13545" max="13547" customWidth="true" style="218" width="5.7109375" collapsed="false"/>
    <col min="13548" max="13548" bestFit="true" customWidth="true" style="218" width="6.7109375" collapsed="false"/>
    <col min="13549" max="13555" customWidth="true" style="218" width="6.7109375" collapsed="false"/>
    <col min="13556" max="13556" bestFit="true" customWidth="true" style="218" width="5.5703125" collapsed="false"/>
    <col min="13557" max="13557" customWidth="true" style="218" width="6.7109375" collapsed="false"/>
    <col min="13558" max="13711" style="218" width="9.140625" collapsed="false"/>
    <col min="13712" max="13712" customWidth="true" style="218" width="44.85546875" collapsed="false"/>
    <col min="13713" max="13753" customWidth="true" style="218" width="6.7109375" collapsed="false"/>
    <col min="13754" max="13754" bestFit="true" customWidth="true" style="218" width="5.42578125" collapsed="false"/>
    <col min="13755" max="13756" bestFit="true" customWidth="true" style="218" width="5.7109375" collapsed="false"/>
    <col min="13757" max="13757" bestFit="true" customWidth="true" style="218" width="5.5703125" collapsed="false"/>
    <col min="13758" max="13758" bestFit="true" customWidth="true" style="218" width="5.42578125" collapsed="false"/>
    <col min="13759" max="13760" bestFit="true" customWidth="true" style="218" width="5.7109375" collapsed="false"/>
    <col min="13761" max="13761" bestFit="true" customWidth="true" style="218" width="5.28515625" collapsed="false"/>
    <col min="13762" max="13762" bestFit="true" customWidth="true" style="218" width="5.42578125" collapsed="false"/>
    <col min="13763" max="13764" bestFit="true" customWidth="true" style="218" width="5.7109375" collapsed="false"/>
    <col min="13765" max="13799" customWidth="true" style="218" width="6.7109375" collapsed="false"/>
    <col min="13800" max="13800" bestFit="true" customWidth="true" style="218" width="5.7109375" collapsed="false"/>
    <col min="13801" max="13803" customWidth="true" style="218" width="5.7109375" collapsed="false"/>
    <col min="13804" max="13804" bestFit="true" customWidth="true" style="218" width="6.7109375" collapsed="false"/>
    <col min="13805" max="13811" customWidth="true" style="218" width="6.7109375" collapsed="false"/>
    <col min="13812" max="13812" bestFit="true" customWidth="true" style="218" width="5.5703125" collapsed="false"/>
    <col min="13813" max="13813" customWidth="true" style="218" width="6.7109375" collapsed="false"/>
    <col min="13814" max="13967" style="218" width="9.140625" collapsed="false"/>
    <col min="13968" max="13968" customWidth="true" style="218" width="44.85546875" collapsed="false"/>
    <col min="13969" max="14009" customWidth="true" style="218" width="6.7109375" collapsed="false"/>
    <col min="14010" max="14010" bestFit="true" customWidth="true" style="218" width="5.42578125" collapsed="false"/>
    <col min="14011" max="14012" bestFit="true" customWidth="true" style="218" width="5.7109375" collapsed="false"/>
    <col min="14013" max="14013" bestFit="true" customWidth="true" style="218" width="5.5703125" collapsed="false"/>
    <col min="14014" max="14014" bestFit="true" customWidth="true" style="218" width="5.42578125" collapsed="false"/>
    <col min="14015" max="14016" bestFit="true" customWidth="true" style="218" width="5.7109375" collapsed="false"/>
    <col min="14017" max="14017" bestFit="true" customWidth="true" style="218" width="5.28515625" collapsed="false"/>
    <col min="14018" max="14018" bestFit="true" customWidth="true" style="218" width="5.42578125" collapsed="false"/>
    <col min="14019" max="14020" bestFit="true" customWidth="true" style="218" width="5.7109375" collapsed="false"/>
    <col min="14021" max="14055" customWidth="true" style="218" width="6.7109375" collapsed="false"/>
    <col min="14056" max="14056" bestFit="true" customWidth="true" style="218" width="5.7109375" collapsed="false"/>
    <col min="14057" max="14059" customWidth="true" style="218" width="5.7109375" collapsed="false"/>
    <col min="14060" max="14060" bestFit="true" customWidth="true" style="218" width="6.7109375" collapsed="false"/>
    <col min="14061" max="14067" customWidth="true" style="218" width="6.7109375" collapsed="false"/>
    <col min="14068" max="14068" bestFit="true" customWidth="true" style="218" width="5.5703125" collapsed="false"/>
    <col min="14069" max="14069" customWidth="true" style="218" width="6.7109375" collapsed="false"/>
    <col min="14070" max="14223" style="218" width="9.140625" collapsed="false"/>
    <col min="14224" max="14224" customWidth="true" style="218" width="44.85546875" collapsed="false"/>
    <col min="14225" max="14265" customWidth="true" style="218" width="6.7109375" collapsed="false"/>
    <col min="14266" max="14266" bestFit="true" customWidth="true" style="218" width="5.42578125" collapsed="false"/>
    <col min="14267" max="14268" bestFit="true" customWidth="true" style="218" width="5.7109375" collapsed="false"/>
    <col min="14269" max="14269" bestFit="true" customWidth="true" style="218" width="5.5703125" collapsed="false"/>
    <col min="14270" max="14270" bestFit="true" customWidth="true" style="218" width="5.42578125" collapsed="false"/>
    <col min="14271" max="14272" bestFit="true" customWidth="true" style="218" width="5.7109375" collapsed="false"/>
    <col min="14273" max="14273" bestFit="true" customWidth="true" style="218" width="5.28515625" collapsed="false"/>
    <col min="14274" max="14274" bestFit="true" customWidth="true" style="218" width="5.42578125" collapsed="false"/>
    <col min="14275" max="14276" bestFit="true" customWidth="true" style="218" width="5.7109375" collapsed="false"/>
    <col min="14277" max="14311" customWidth="true" style="218" width="6.7109375" collapsed="false"/>
    <col min="14312" max="14312" bestFit="true" customWidth="true" style="218" width="5.7109375" collapsed="false"/>
    <col min="14313" max="14315" customWidth="true" style="218" width="5.7109375" collapsed="false"/>
    <col min="14316" max="14316" bestFit="true" customWidth="true" style="218" width="6.7109375" collapsed="false"/>
    <col min="14317" max="14323" customWidth="true" style="218" width="6.7109375" collapsed="false"/>
    <col min="14324" max="14324" bestFit="true" customWidth="true" style="218" width="5.5703125" collapsed="false"/>
    <col min="14325" max="14325" customWidth="true" style="218" width="6.7109375" collapsed="false"/>
    <col min="14326" max="14479" style="218" width="9.140625" collapsed="false"/>
    <col min="14480" max="14480" customWidth="true" style="218" width="44.85546875" collapsed="false"/>
    <col min="14481" max="14521" customWidth="true" style="218" width="6.7109375" collapsed="false"/>
    <col min="14522" max="14522" bestFit="true" customWidth="true" style="218" width="5.42578125" collapsed="false"/>
    <col min="14523" max="14524" bestFit="true" customWidth="true" style="218" width="5.7109375" collapsed="false"/>
    <col min="14525" max="14525" bestFit="true" customWidth="true" style="218" width="5.5703125" collapsed="false"/>
    <col min="14526" max="14526" bestFit="true" customWidth="true" style="218" width="5.42578125" collapsed="false"/>
    <col min="14527" max="14528" bestFit="true" customWidth="true" style="218" width="5.7109375" collapsed="false"/>
    <col min="14529" max="14529" bestFit="true" customWidth="true" style="218" width="5.28515625" collapsed="false"/>
    <col min="14530" max="14530" bestFit="true" customWidth="true" style="218" width="5.42578125" collapsed="false"/>
    <col min="14531" max="14532" bestFit="true" customWidth="true" style="218" width="5.7109375" collapsed="false"/>
    <col min="14533" max="14567" customWidth="true" style="218" width="6.7109375" collapsed="false"/>
    <col min="14568" max="14568" bestFit="true" customWidth="true" style="218" width="5.7109375" collapsed="false"/>
    <col min="14569" max="14571" customWidth="true" style="218" width="5.7109375" collapsed="false"/>
    <col min="14572" max="14572" bestFit="true" customWidth="true" style="218" width="6.7109375" collapsed="false"/>
    <col min="14573" max="14579" customWidth="true" style="218" width="6.7109375" collapsed="false"/>
    <col min="14580" max="14580" bestFit="true" customWidth="true" style="218" width="5.5703125" collapsed="false"/>
    <col min="14581" max="14581" customWidth="true" style="218" width="6.7109375" collapsed="false"/>
    <col min="14582" max="14735" style="218" width="9.140625" collapsed="false"/>
    <col min="14736" max="14736" customWidth="true" style="218" width="44.85546875" collapsed="false"/>
    <col min="14737" max="14777" customWidth="true" style="218" width="6.7109375" collapsed="false"/>
    <col min="14778" max="14778" bestFit="true" customWidth="true" style="218" width="5.42578125" collapsed="false"/>
    <col min="14779" max="14780" bestFit="true" customWidth="true" style="218" width="5.7109375" collapsed="false"/>
    <col min="14781" max="14781" bestFit="true" customWidth="true" style="218" width="5.5703125" collapsed="false"/>
    <col min="14782" max="14782" bestFit="true" customWidth="true" style="218" width="5.42578125" collapsed="false"/>
    <col min="14783" max="14784" bestFit="true" customWidth="true" style="218" width="5.7109375" collapsed="false"/>
    <col min="14785" max="14785" bestFit="true" customWidth="true" style="218" width="5.28515625" collapsed="false"/>
    <col min="14786" max="14786" bestFit="true" customWidth="true" style="218" width="5.42578125" collapsed="false"/>
    <col min="14787" max="14788" bestFit="true" customWidth="true" style="218" width="5.7109375" collapsed="false"/>
    <col min="14789" max="14823" customWidth="true" style="218" width="6.7109375" collapsed="false"/>
    <col min="14824" max="14824" bestFit="true" customWidth="true" style="218" width="5.7109375" collapsed="false"/>
    <col min="14825" max="14827" customWidth="true" style="218" width="5.7109375" collapsed="false"/>
    <col min="14828" max="14828" bestFit="true" customWidth="true" style="218" width="6.7109375" collapsed="false"/>
    <col min="14829" max="14835" customWidth="true" style="218" width="6.7109375" collapsed="false"/>
    <col min="14836" max="14836" bestFit="true" customWidth="true" style="218" width="5.5703125" collapsed="false"/>
    <col min="14837" max="14837" customWidth="true" style="218" width="6.7109375" collapsed="false"/>
    <col min="14838" max="14991" style="218" width="9.140625" collapsed="false"/>
    <col min="14992" max="14992" customWidth="true" style="218" width="44.85546875" collapsed="false"/>
    <col min="14993" max="15033" customWidth="true" style="218" width="6.7109375" collapsed="false"/>
    <col min="15034" max="15034" bestFit="true" customWidth="true" style="218" width="5.42578125" collapsed="false"/>
    <col min="15035" max="15036" bestFit="true" customWidth="true" style="218" width="5.7109375" collapsed="false"/>
    <col min="15037" max="15037" bestFit="true" customWidth="true" style="218" width="5.5703125" collapsed="false"/>
    <col min="15038" max="15038" bestFit="true" customWidth="true" style="218" width="5.42578125" collapsed="false"/>
    <col min="15039" max="15040" bestFit="true" customWidth="true" style="218" width="5.7109375" collapsed="false"/>
    <col min="15041" max="15041" bestFit="true" customWidth="true" style="218" width="5.28515625" collapsed="false"/>
    <col min="15042" max="15042" bestFit="true" customWidth="true" style="218" width="5.42578125" collapsed="false"/>
    <col min="15043" max="15044" bestFit="true" customWidth="true" style="218" width="5.7109375" collapsed="false"/>
    <col min="15045" max="15079" customWidth="true" style="218" width="6.7109375" collapsed="false"/>
    <col min="15080" max="15080" bestFit="true" customWidth="true" style="218" width="5.7109375" collapsed="false"/>
    <col min="15081" max="15083" customWidth="true" style="218" width="5.7109375" collapsed="false"/>
    <col min="15084" max="15084" bestFit="true" customWidth="true" style="218" width="6.7109375" collapsed="false"/>
    <col min="15085" max="15091" customWidth="true" style="218" width="6.7109375" collapsed="false"/>
    <col min="15092" max="15092" bestFit="true" customWidth="true" style="218" width="5.5703125" collapsed="false"/>
    <col min="15093" max="15093" customWidth="true" style="218" width="6.7109375" collapsed="false"/>
    <col min="15094" max="15247" style="218" width="9.140625" collapsed="false"/>
    <col min="15248" max="15248" customWidth="true" style="218" width="44.85546875" collapsed="false"/>
    <col min="15249" max="15289" customWidth="true" style="218" width="6.7109375" collapsed="false"/>
    <col min="15290" max="15290" bestFit="true" customWidth="true" style="218" width="5.42578125" collapsed="false"/>
    <col min="15291" max="15292" bestFit="true" customWidth="true" style="218" width="5.7109375" collapsed="false"/>
    <col min="15293" max="15293" bestFit="true" customWidth="true" style="218" width="5.5703125" collapsed="false"/>
    <col min="15294" max="15294" bestFit="true" customWidth="true" style="218" width="5.42578125" collapsed="false"/>
    <col min="15295" max="15296" bestFit="true" customWidth="true" style="218" width="5.7109375" collapsed="false"/>
    <col min="15297" max="15297" bestFit="true" customWidth="true" style="218" width="5.28515625" collapsed="false"/>
    <col min="15298" max="15298" bestFit="true" customWidth="true" style="218" width="5.42578125" collapsed="false"/>
    <col min="15299" max="15300" bestFit="true" customWidth="true" style="218" width="5.7109375" collapsed="false"/>
    <col min="15301" max="15335" customWidth="true" style="218" width="6.7109375" collapsed="false"/>
    <col min="15336" max="15336" bestFit="true" customWidth="true" style="218" width="5.7109375" collapsed="false"/>
    <col min="15337" max="15339" customWidth="true" style="218" width="5.7109375" collapsed="false"/>
    <col min="15340" max="15340" bestFit="true" customWidth="true" style="218" width="6.7109375" collapsed="false"/>
    <col min="15341" max="15347" customWidth="true" style="218" width="6.7109375" collapsed="false"/>
    <col min="15348" max="15348" bestFit="true" customWidth="true" style="218" width="5.5703125" collapsed="false"/>
    <col min="15349" max="15349" customWidth="true" style="218" width="6.7109375" collapsed="false"/>
    <col min="15350" max="15503" style="218" width="9.140625" collapsed="false"/>
    <col min="15504" max="15504" customWidth="true" style="218" width="44.85546875" collapsed="false"/>
    <col min="15505" max="15545" customWidth="true" style="218" width="6.7109375" collapsed="false"/>
    <col min="15546" max="15546" bestFit="true" customWidth="true" style="218" width="5.42578125" collapsed="false"/>
    <col min="15547" max="15548" bestFit="true" customWidth="true" style="218" width="5.7109375" collapsed="false"/>
    <col min="15549" max="15549" bestFit="true" customWidth="true" style="218" width="5.5703125" collapsed="false"/>
    <col min="15550" max="15550" bestFit="true" customWidth="true" style="218" width="5.42578125" collapsed="false"/>
    <col min="15551" max="15552" bestFit="true" customWidth="true" style="218" width="5.7109375" collapsed="false"/>
    <col min="15553" max="15553" bestFit="true" customWidth="true" style="218" width="5.28515625" collapsed="false"/>
    <col min="15554" max="15554" bestFit="true" customWidth="true" style="218" width="5.42578125" collapsed="false"/>
    <col min="15555" max="15556" bestFit="true" customWidth="true" style="218" width="5.7109375" collapsed="false"/>
    <col min="15557" max="15591" customWidth="true" style="218" width="6.7109375" collapsed="false"/>
    <col min="15592" max="15592" bestFit="true" customWidth="true" style="218" width="5.7109375" collapsed="false"/>
    <col min="15593" max="15595" customWidth="true" style="218" width="5.7109375" collapsed="false"/>
    <col min="15596" max="15596" bestFit="true" customWidth="true" style="218" width="6.7109375" collapsed="false"/>
    <col min="15597" max="15603" customWidth="true" style="218" width="6.7109375" collapsed="false"/>
    <col min="15604" max="15604" bestFit="true" customWidth="true" style="218" width="5.5703125" collapsed="false"/>
    <col min="15605" max="15605" customWidth="true" style="218" width="6.7109375" collapsed="false"/>
    <col min="15606" max="15759" style="218" width="9.140625" collapsed="false"/>
    <col min="15760" max="15760" customWidth="true" style="218" width="44.85546875" collapsed="false"/>
    <col min="15761" max="15801" customWidth="true" style="218" width="6.7109375" collapsed="false"/>
    <col min="15802" max="15802" bestFit="true" customWidth="true" style="218" width="5.42578125" collapsed="false"/>
    <col min="15803" max="15804" bestFit="true" customWidth="true" style="218" width="5.7109375" collapsed="false"/>
    <col min="15805" max="15805" bestFit="true" customWidth="true" style="218" width="5.5703125" collapsed="false"/>
    <col min="15806" max="15806" bestFit="true" customWidth="true" style="218" width="5.42578125" collapsed="false"/>
    <col min="15807" max="15808" bestFit="true" customWidth="true" style="218" width="5.7109375" collapsed="false"/>
    <col min="15809" max="15809" bestFit="true" customWidth="true" style="218" width="5.28515625" collapsed="false"/>
    <col min="15810" max="15810" bestFit="true" customWidth="true" style="218" width="5.42578125" collapsed="false"/>
    <col min="15811" max="15812" bestFit="true" customWidth="true" style="218" width="5.7109375" collapsed="false"/>
    <col min="15813" max="15847" customWidth="true" style="218" width="6.7109375" collapsed="false"/>
    <col min="15848" max="15848" bestFit="true" customWidth="true" style="218" width="5.7109375" collapsed="false"/>
    <col min="15849" max="15851" customWidth="true" style="218" width="5.7109375" collapsed="false"/>
    <col min="15852" max="15852" bestFit="true" customWidth="true" style="218" width="6.7109375" collapsed="false"/>
    <col min="15853" max="15859" customWidth="true" style="218" width="6.7109375" collapsed="false"/>
    <col min="15860" max="15860" bestFit="true" customWidth="true" style="218" width="5.5703125" collapsed="false"/>
    <col min="15861" max="15861" customWidth="true" style="218" width="6.7109375" collapsed="false"/>
    <col min="15862" max="16015" style="218" width="9.140625" collapsed="false"/>
    <col min="16016" max="16016" customWidth="true" style="218" width="44.85546875" collapsed="false"/>
    <col min="16017" max="16057" customWidth="true" style="218" width="6.7109375" collapsed="false"/>
    <col min="16058" max="16058" bestFit="true" customWidth="true" style="218" width="5.42578125" collapsed="false"/>
    <col min="16059" max="16060" bestFit="true" customWidth="true" style="218" width="5.7109375" collapsed="false"/>
    <col min="16061" max="16061" bestFit="true" customWidth="true" style="218" width="5.5703125" collapsed="false"/>
    <col min="16062" max="16062" bestFit="true" customWidth="true" style="218" width="5.42578125" collapsed="false"/>
    <col min="16063" max="16064" bestFit="true" customWidth="true" style="218" width="5.7109375" collapsed="false"/>
    <col min="16065" max="16065" bestFit="true" customWidth="true" style="218" width="5.28515625" collapsed="false"/>
    <col min="16066" max="16066" bestFit="true" customWidth="true" style="218" width="5.42578125" collapsed="false"/>
    <col min="16067" max="16068" bestFit="true" customWidth="true" style="218" width="5.7109375" collapsed="false"/>
    <col min="16069" max="16103" customWidth="true" style="218" width="6.7109375" collapsed="false"/>
    <col min="16104" max="16104" bestFit="true" customWidth="true" style="218" width="5.7109375" collapsed="false"/>
    <col min="16105" max="16107" customWidth="true" style="218" width="5.7109375" collapsed="false"/>
    <col min="16108" max="16108" bestFit="true" customWidth="true" style="218" width="6.7109375" collapsed="false"/>
    <col min="16109" max="16115" customWidth="true" style="218" width="6.7109375" collapsed="false"/>
    <col min="16116" max="16116" bestFit="true" customWidth="true" style="218" width="5.5703125" collapsed="false"/>
    <col min="16117" max="16117" customWidth="true" style="218" width="6.7109375" collapsed="false"/>
    <col min="16118" max="16384" style="218" width="9.140625" collapsed="false"/>
  </cols>
  <sheetData>
    <row r="1" spans="2:10" s="9" customFormat="1" ht="14.25" x14ac:dyDescent="0.2">
      <c r="B1" s="707" t="s">
        <v>141</v>
      </c>
      <c r="C1" s="708"/>
      <c r="D1" s="708"/>
      <c r="E1" s="708"/>
      <c r="F1" s="708"/>
      <c r="G1" s="708"/>
      <c r="H1" s="708"/>
      <c r="I1" s="708"/>
      <c r="J1" s="708"/>
    </row>
    <row r="2" spans="2:10" ht="11.25" customHeight="1" x14ac:dyDescent="0.2">
      <c r="B2" s="217"/>
    </row>
    <row r="3" spans="2:10" s="219" customFormat="1" ht="30" customHeight="1" x14ac:dyDescent="0.25">
      <c r="B3" s="709" t="s">
        <v>145</v>
      </c>
      <c r="C3" s="709"/>
      <c r="D3" s="709"/>
      <c r="E3" s="709"/>
      <c r="F3" s="709"/>
      <c r="G3" s="709"/>
      <c r="H3" s="709"/>
      <c r="I3" s="709"/>
      <c r="J3" s="709"/>
    </row>
    <row r="4" spans="2:10" s="221" customFormat="1" ht="5.0999999999999996" customHeight="1" x14ac:dyDescent="0.2">
      <c r="B4" s="217"/>
      <c r="C4" s="220"/>
      <c r="D4" s="220"/>
      <c r="E4" s="220"/>
      <c r="F4" s="220"/>
      <c r="G4" s="220"/>
      <c r="H4" s="220"/>
      <c r="I4" s="220"/>
    </row>
    <row r="5" spans="2:10" s="222" customFormat="1" ht="14.25" x14ac:dyDescent="0.2">
      <c r="B5" s="710" t="s">
        <v>48</v>
      </c>
      <c r="C5" s="710"/>
      <c r="D5" s="710"/>
      <c r="E5" s="710"/>
      <c r="F5" s="710"/>
      <c r="G5" s="710"/>
      <c r="H5" s="710"/>
      <c r="I5" s="710"/>
      <c r="J5" s="710"/>
    </row>
    <row r="6" spans="2:10" ht="12" customHeight="1" x14ac:dyDescent="0.2">
      <c r="B6" s="223"/>
    </row>
    <row r="7" spans="2:10" ht="12" customHeight="1" x14ac:dyDescent="0.2">
      <c r="B7" s="223"/>
    </row>
    <row r="8" spans="2:10" ht="12" customHeight="1" x14ac:dyDescent="0.2">
      <c r="B8" s="223"/>
    </row>
    <row r="9" spans="2:10" ht="12" customHeight="1" x14ac:dyDescent="0.2">
      <c r="B9" s="223"/>
    </row>
    <row r="10" spans="2:10" ht="12" customHeight="1" x14ac:dyDescent="0.2">
      <c r="B10" s="223"/>
    </row>
    <row r="11" spans="2:10" ht="12" customHeight="1" x14ac:dyDescent="0.2">
      <c r="B11" s="223"/>
    </row>
    <row r="12" spans="2:10" ht="12" customHeight="1" x14ac:dyDescent="0.2">
      <c r="B12" s="223"/>
    </row>
    <row r="13" spans="2:10" ht="12" customHeight="1" x14ac:dyDescent="0.2">
      <c r="B13" s="223"/>
    </row>
    <row r="14" spans="2:10" ht="12" customHeight="1" x14ac:dyDescent="0.2">
      <c r="B14" s="223"/>
    </row>
    <row r="15" spans="2:10" ht="12" customHeight="1" x14ac:dyDescent="0.2">
      <c r="B15" s="223"/>
    </row>
    <row r="16" spans="2:10" ht="12" customHeight="1" x14ac:dyDescent="0.2">
      <c r="B16" s="223"/>
    </row>
    <row r="17" spans="2:10" ht="12" customHeight="1" x14ac:dyDescent="0.2">
      <c r="B17" s="223"/>
    </row>
    <row r="18" spans="2:10" ht="12" customHeight="1" x14ac:dyDescent="0.2">
      <c r="B18" s="223"/>
    </row>
    <row r="19" spans="2:10" ht="12" customHeight="1" x14ac:dyDescent="0.2">
      <c r="B19" s="223"/>
    </row>
    <row r="20" spans="2:10" ht="12" customHeight="1" x14ac:dyDescent="0.2">
      <c r="B20" s="223"/>
    </row>
    <row r="21" spans="2:10" ht="12" customHeight="1" x14ac:dyDescent="0.2">
      <c r="B21" s="223"/>
    </row>
    <row r="22" spans="2:10" ht="12" customHeight="1" x14ac:dyDescent="0.2">
      <c r="B22" s="223"/>
    </row>
    <row r="23" spans="2:10" ht="12" customHeight="1" x14ac:dyDescent="0.2">
      <c r="B23" s="223"/>
    </row>
    <row r="24" spans="2:10" ht="12" customHeight="1" x14ac:dyDescent="0.2">
      <c r="B24" s="223"/>
    </row>
    <row r="25" spans="2:10" ht="12" customHeight="1" x14ac:dyDescent="0.2">
      <c r="B25" s="223"/>
    </row>
    <row r="26" spans="2:10" ht="12" customHeight="1" x14ac:dyDescent="0.2">
      <c r="B26" s="223"/>
    </row>
    <row r="27" spans="2:10" ht="12" customHeight="1" x14ac:dyDescent="0.2">
      <c r="B27" s="223"/>
    </row>
    <row r="28" spans="2:10" ht="12" customHeight="1" x14ac:dyDescent="0.2">
      <c r="B28" s="223"/>
    </row>
    <row r="29" spans="2:10" ht="12" customHeight="1" x14ac:dyDescent="0.2">
      <c r="B29" s="223"/>
    </row>
    <row r="30" spans="2:10" ht="12" customHeight="1" x14ac:dyDescent="0.2">
      <c r="B30" s="223"/>
    </row>
    <row r="31" spans="2:10" s="598" customFormat="1" ht="10.5" x14ac:dyDescent="0.15">
      <c r="B31" s="715" t="s">
        <v>176</v>
      </c>
      <c r="C31" s="715"/>
      <c r="D31" s="715"/>
      <c r="E31" s="715"/>
      <c r="F31" s="715"/>
      <c r="G31" s="715"/>
      <c r="H31" s="715"/>
      <c r="I31" s="715"/>
      <c r="J31" s="715"/>
    </row>
    <row r="32" spans="2:10" s="598" customFormat="1" ht="10.5" x14ac:dyDescent="0.15">
      <c r="B32" s="281" t="s">
        <v>177</v>
      </c>
      <c r="C32" s="249"/>
      <c r="D32" s="249"/>
      <c r="E32" s="249"/>
      <c r="F32" s="249"/>
      <c r="G32" s="249"/>
      <c r="H32" s="249"/>
      <c r="I32" s="249"/>
      <c r="J32" s="249"/>
    </row>
    <row r="33" spans="2:17" ht="12" customHeight="1" x14ac:dyDescent="0.2">
      <c r="B33" s="224"/>
    </row>
    <row r="34" spans="2:17" ht="12" customHeight="1" x14ac:dyDescent="0.2">
      <c r="B34" s="713"/>
      <c r="C34" s="711">
        <v>2023</v>
      </c>
      <c r="D34" s="712"/>
      <c r="E34" s="712"/>
      <c r="F34" s="712"/>
      <c r="G34" s="716">
        <v>2024</v>
      </c>
      <c r="H34" s="717"/>
      <c r="I34" s="717"/>
      <c r="J34" s="718"/>
    </row>
    <row r="35" spans="2:17" s="601" customFormat="1" ht="11.25" x14ac:dyDescent="0.2">
      <c r="B35" s="714"/>
      <c r="C35" s="599" t="s">
        <v>0</v>
      </c>
      <c r="D35" s="599" t="s">
        <v>1</v>
      </c>
      <c r="E35" s="599" t="s">
        <v>2</v>
      </c>
      <c r="F35" s="600" t="s">
        <v>3</v>
      </c>
      <c r="G35" s="599" t="s">
        <v>74</v>
      </c>
      <c r="H35" s="599" t="s">
        <v>75</v>
      </c>
      <c r="I35" s="599" t="s">
        <v>76</v>
      </c>
      <c r="J35" s="600" t="s">
        <v>3</v>
      </c>
    </row>
    <row r="36" spans="2:17" s="598" customFormat="1" ht="10.5" x14ac:dyDescent="0.15">
      <c r="B36" s="225" t="s">
        <v>4</v>
      </c>
      <c r="C36" s="602">
        <v>98.2</v>
      </c>
      <c r="D36" s="602">
        <v>104.9</v>
      </c>
      <c r="E36" s="602">
        <v>105.5</v>
      </c>
      <c r="F36" s="602">
        <v>105.1</v>
      </c>
      <c r="G36" s="602">
        <v>105.4</v>
      </c>
      <c r="H36" s="602">
        <v>104.1</v>
      </c>
      <c r="I36" s="602">
        <v>103.1</v>
      </c>
      <c r="J36" s="602">
        <v>103.8</v>
      </c>
      <c r="K36" s="603"/>
      <c r="L36" s="603"/>
      <c r="M36" s="603"/>
      <c r="N36" s="603"/>
      <c r="O36" s="603"/>
      <c r="P36" s="604"/>
      <c r="Q36" s="604"/>
    </row>
    <row r="37" spans="2:17" s="598" customFormat="1" ht="10.5" x14ac:dyDescent="0.15">
      <c r="B37" s="225" t="s">
        <v>5</v>
      </c>
      <c r="C37" s="602">
        <v>102.7</v>
      </c>
      <c r="D37" s="602">
        <v>101.2</v>
      </c>
      <c r="E37" s="602">
        <v>102.3</v>
      </c>
      <c r="F37" s="602">
        <v>103.3</v>
      </c>
      <c r="G37" s="602">
        <v>100.5</v>
      </c>
      <c r="H37" s="602">
        <v>100.9</v>
      </c>
      <c r="I37" s="602">
        <v>101.2</v>
      </c>
      <c r="J37" s="602">
        <v>100.7</v>
      </c>
      <c r="K37" s="603"/>
      <c r="L37" s="603"/>
      <c r="M37" s="603"/>
      <c r="N37" s="603"/>
      <c r="O37" s="603"/>
      <c r="P37" s="604"/>
      <c r="Q37" s="604"/>
    </row>
    <row r="38" spans="2:17" s="598" customFormat="1" ht="10.5" x14ac:dyDescent="0.15">
      <c r="B38" s="226" t="s">
        <v>178</v>
      </c>
      <c r="C38" s="602">
        <v>100.1</v>
      </c>
      <c r="D38" s="602">
        <v>100.1</v>
      </c>
      <c r="E38" s="602">
        <v>100</v>
      </c>
      <c r="F38" s="602">
        <v>100</v>
      </c>
      <c r="G38" s="602">
        <v>100</v>
      </c>
      <c r="H38" s="602">
        <v>100.3</v>
      </c>
      <c r="I38" s="602">
        <v>100.4</v>
      </c>
      <c r="J38" s="602">
        <v>100.4</v>
      </c>
      <c r="K38" s="603"/>
      <c r="L38" s="603"/>
      <c r="M38" s="603"/>
      <c r="N38" s="603"/>
      <c r="O38" s="603"/>
      <c r="P38" s="604"/>
      <c r="Q38" s="604"/>
    </row>
    <row r="39" spans="2:17" s="598" customFormat="1" ht="10.5" x14ac:dyDescent="0.15">
      <c r="B39" s="225" t="s">
        <v>6</v>
      </c>
      <c r="C39" s="602">
        <v>99.9</v>
      </c>
      <c r="D39" s="602">
        <v>100.1</v>
      </c>
      <c r="E39" s="602">
        <v>103.9</v>
      </c>
      <c r="F39" s="602">
        <v>100.5</v>
      </c>
      <c r="G39" s="602">
        <v>102</v>
      </c>
      <c r="H39" s="602">
        <v>102.5</v>
      </c>
      <c r="I39" s="602">
        <v>98.1</v>
      </c>
      <c r="J39" s="602">
        <v>98.7</v>
      </c>
      <c r="K39" s="603"/>
      <c r="L39" s="603"/>
      <c r="M39" s="603"/>
      <c r="N39" s="603"/>
      <c r="O39" s="603"/>
      <c r="P39" s="604"/>
      <c r="Q39" s="604"/>
    </row>
  </sheetData>
  <mergeCells count="7">
    <mergeCell ref="B1:J1"/>
    <mergeCell ref="B3:J3"/>
    <mergeCell ref="B5:J5"/>
    <mergeCell ref="C34:F34"/>
    <mergeCell ref="B34:B35"/>
    <mergeCell ref="B31:J31"/>
    <mergeCell ref="G34:J34"/>
  </mergeCells>
  <hyperlinks>
    <hyperlink ref="B1:C1" location="Cuprins_ro!B4" display="I. Balanța de plăți a Republicii Moldova în trimestrul I 2023 (date provizorii)" xr:uid="{00000000-0004-0000-0300-000000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O55"/>
  <sheetViews>
    <sheetView showGridLines="0" showRowColHeaders="0" showZeros="0" zoomScaleNormal="100" workbookViewId="0"/>
  </sheetViews>
  <sheetFormatPr defaultColWidth="9.140625" defaultRowHeight="12.75" x14ac:dyDescent="0.25"/>
  <cols>
    <col min="1" max="1" customWidth="true" style="13" width="5.7109375" collapsed="false"/>
    <col min="2" max="2" customWidth="true" style="13" width="25.42578125" collapsed="false"/>
    <col min="3" max="11" customWidth="true" style="13" width="7.85546875" collapsed="false"/>
    <col min="12" max="12" customWidth="true" style="7" width="12.0" collapsed="false"/>
    <col min="13" max="13" customWidth="true" style="7" width="7.85546875" collapsed="false"/>
    <col min="14" max="15" style="7" width="9.140625" collapsed="false"/>
    <col min="16" max="16384" style="13" width="9.140625" collapsed="false"/>
  </cols>
  <sheetData>
    <row r="1" spans="2:15" s="9" customFormat="1" ht="14.25" x14ac:dyDescent="0.2">
      <c r="B1" s="707" t="s">
        <v>141</v>
      </c>
      <c r="C1" s="707"/>
      <c r="D1" s="707"/>
      <c r="E1" s="707"/>
      <c r="F1" s="707"/>
      <c r="G1" s="707"/>
      <c r="H1" s="707"/>
      <c r="I1" s="707"/>
      <c r="J1" s="707"/>
      <c r="K1" s="707"/>
      <c r="L1" s="707"/>
      <c r="M1" s="707"/>
      <c r="N1" s="19"/>
      <c r="O1" s="19"/>
    </row>
    <row r="2" spans="2:15" s="9" customFormat="1" ht="11.25" customHeight="1" x14ac:dyDescent="0.2">
      <c r="B2" s="11"/>
      <c r="C2" s="11"/>
      <c r="D2" s="11"/>
      <c r="E2" s="11"/>
      <c r="F2" s="11"/>
      <c r="G2" s="11"/>
      <c r="H2" s="11"/>
      <c r="I2" s="11"/>
      <c r="J2" s="11"/>
      <c r="K2" s="11"/>
      <c r="L2" s="2"/>
      <c r="M2" s="2"/>
      <c r="N2" s="3"/>
      <c r="O2" s="3"/>
    </row>
    <row r="3" spans="2:15" s="638" customFormat="1" ht="30" customHeight="1" x14ac:dyDescent="0.25">
      <c r="B3" s="811" t="s">
        <v>163</v>
      </c>
      <c r="C3" s="811"/>
      <c r="D3" s="811"/>
      <c r="E3" s="811"/>
      <c r="F3" s="811"/>
      <c r="G3" s="811"/>
      <c r="H3" s="811"/>
      <c r="I3" s="811"/>
      <c r="J3" s="811"/>
      <c r="K3" s="811"/>
      <c r="L3" s="811"/>
      <c r="M3" s="811"/>
      <c r="N3" s="637"/>
      <c r="O3" s="637"/>
    </row>
    <row r="4" spans="2:15" s="9" customFormat="1" ht="5.0999999999999996" customHeight="1" x14ac:dyDescent="0.2">
      <c r="B4" s="12"/>
      <c r="C4" s="12"/>
      <c r="D4" s="12"/>
      <c r="E4" s="12"/>
      <c r="F4" s="12"/>
      <c r="G4" s="12"/>
      <c r="H4" s="12"/>
      <c r="I4" s="12"/>
      <c r="J4" s="12"/>
      <c r="K4" s="12"/>
      <c r="L4" s="2"/>
      <c r="M4" s="2"/>
      <c r="N4" s="3"/>
      <c r="O4" s="3"/>
    </row>
    <row r="5" spans="2:15" s="102" customFormat="1" ht="14.25" x14ac:dyDescent="0.2">
      <c r="B5" s="810" t="s">
        <v>129</v>
      </c>
      <c r="C5" s="810"/>
      <c r="D5" s="810"/>
      <c r="E5" s="810"/>
      <c r="F5" s="810"/>
      <c r="G5" s="810"/>
      <c r="H5" s="810"/>
      <c r="I5" s="810"/>
      <c r="J5" s="810"/>
      <c r="K5" s="810"/>
      <c r="L5" s="810"/>
      <c r="M5" s="810"/>
      <c r="N5" s="101"/>
      <c r="O5" s="101"/>
    </row>
    <row r="6" spans="2:15" s="9" customFormat="1" ht="15.75" x14ac:dyDescent="0.2">
      <c r="B6" s="13"/>
      <c r="C6" s="11"/>
      <c r="D6" s="11"/>
      <c r="E6" s="11"/>
      <c r="F6" s="11"/>
      <c r="G6" s="11"/>
      <c r="H6" s="11"/>
      <c r="I6" s="11"/>
      <c r="J6" s="11"/>
      <c r="K6" s="11"/>
      <c r="L6" s="2"/>
      <c r="M6" s="2"/>
      <c r="N6" s="3"/>
      <c r="O6" s="3"/>
    </row>
    <row r="7" spans="2:15" s="9" customFormat="1" ht="15.75" x14ac:dyDescent="0.2">
      <c r="B7" s="13"/>
      <c r="C7" s="11"/>
      <c r="D7" s="11"/>
      <c r="E7" s="11"/>
      <c r="F7" s="11"/>
      <c r="G7" s="11"/>
      <c r="H7" s="11"/>
      <c r="I7" s="11"/>
      <c r="J7" s="11"/>
      <c r="K7" s="11"/>
      <c r="L7" s="2"/>
      <c r="M7" s="2"/>
      <c r="N7" s="3"/>
      <c r="O7" s="3"/>
    </row>
    <row r="8" spans="2:15" s="9" customFormat="1" ht="15.75" x14ac:dyDescent="0.2">
      <c r="B8" s="13"/>
      <c r="C8" s="11"/>
      <c r="D8" s="11"/>
      <c r="E8" s="11"/>
      <c r="F8" s="11"/>
      <c r="G8" s="11"/>
      <c r="H8" s="11"/>
      <c r="I8" s="11"/>
      <c r="J8" s="11"/>
      <c r="K8" s="11"/>
      <c r="L8" s="2"/>
      <c r="M8" s="2"/>
      <c r="N8" s="3"/>
      <c r="O8" s="3"/>
    </row>
    <row r="9" spans="2:15" s="9" customFormat="1" ht="15.75" x14ac:dyDescent="0.2">
      <c r="B9" s="13"/>
      <c r="C9" s="11"/>
      <c r="D9" s="11"/>
      <c r="E9" s="11"/>
      <c r="F9" s="11"/>
      <c r="G9" s="11"/>
      <c r="H9" s="11"/>
      <c r="I9" s="11"/>
      <c r="J9" s="11"/>
      <c r="K9" s="11"/>
      <c r="L9" s="2"/>
      <c r="M9" s="2"/>
      <c r="N9" s="3"/>
      <c r="O9" s="3"/>
    </row>
    <row r="10" spans="2:15" s="9" customFormat="1" ht="15.75" x14ac:dyDescent="0.2">
      <c r="B10" s="13"/>
      <c r="C10" s="11"/>
      <c r="D10" s="11"/>
      <c r="E10" s="11"/>
      <c r="F10" s="11"/>
      <c r="G10" s="11"/>
      <c r="H10" s="11"/>
      <c r="I10" s="11"/>
      <c r="J10" s="11"/>
      <c r="K10" s="11"/>
      <c r="L10" s="2"/>
      <c r="M10" s="2"/>
      <c r="N10" s="3"/>
      <c r="O10" s="3"/>
    </row>
    <row r="11" spans="2:15" s="9" customFormat="1" ht="15.75" x14ac:dyDescent="0.2">
      <c r="B11" s="13"/>
      <c r="C11" s="11"/>
      <c r="D11" s="11"/>
      <c r="E11" s="11"/>
      <c r="F11" s="11"/>
      <c r="G11" s="11"/>
      <c r="H11" s="11"/>
      <c r="I11" s="11"/>
      <c r="J11" s="11"/>
      <c r="K11" s="11"/>
      <c r="L11" s="2"/>
      <c r="M11" s="2"/>
      <c r="N11" s="3"/>
      <c r="O11" s="3"/>
    </row>
    <row r="12" spans="2:15" s="9" customFormat="1" ht="15.75" x14ac:dyDescent="0.2">
      <c r="B12" s="13"/>
      <c r="C12" s="11"/>
      <c r="D12" s="11"/>
      <c r="E12" s="11"/>
      <c r="F12" s="11"/>
      <c r="G12" s="11"/>
      <c r="H12" s="11"/>
      <c r="I12" s="11"/>
      <c r="J12" s="11"/>
      <c r="K12" s="11"/>
      <c r="L12" s="2"/>
      <c r="M12" s="2"/>
      <c r="N12" s="3"/>
      <c r="O12" s="3"/>
    </row>
    <row r="13" spans="2:15" s="9" customFormat="1" ht="15.75" x14ac:dyDescent="0.2">
      <c r="B13" s="13"/>
      <c r="C13" s="11"/>
      <c r="D13" s="11"/>
      <c r="E13" s="11"/>
      <c r="F13" s="11"/>
      <c r="G13" s="11"/>
      <c r="H13" s="11"/>
      <c r="I13" s="11"/>
      <c r="J13" s="11"/>
      <c r="K13" s="11"/>
      <c r="L13" s="2"/>
      <c r="M13" s="2"/>
      <c r="N13" s="3"/>
      <c r="O13" s="3"/>
    </row>
    <row r="14" spans="2:15" s="9" customFormat="1" ht="15.75" x14ac:dyDescent="0.2">
      <c r="B14" s="13"/>
      <c r="C14" s="11"/>
      <c r="D14" s="11"/>
      <c r="E14" s="11"/>
      <c r="F14" s="11"/>
      <c r="G14" s="11"/>
      <c r="H14" s="11"/>
      <c r="I14" s="11"/>
      <c r="J14" s="11"/>
      <c r="K14" s="11"/>
      <c r="L14" s="2"/>
      <c r="M14" s="2"/>
      <c r="N14" s="3"/>
      <c r="O14" s="3"/>
    </row>
    <row r="15" spans="2:15" s="9" customFormat="1" ht="15.75" x14ac:dyDescent="0.2">
      <c r="B15" s="13"/>
      <c r="C15" s="11"/>
      <c r="D15" s="11"/>
      <c r="E15" s="11"/>
      <c r="F15" s="11"/>
      <c r="G15" s="11"/>
      <c r="H15" s="11"/>
      <c r="I15" s="11"/>
      <c r="J15" s="11"/>
      <c r="K15" s="11"/>
      <c r="L15" s="2"/>
      <c r="M15" s="2"/>
      <c r="N15" s="3"/>
      <c r="O15" s="3"/>
    </row>
    <row r="16" spans="2:15" s="9" customFormat="1" ht="15.75" x14ac:dyDescent="0.2">
      <c r="B16" s="13"/>
      <c r="C16" s="11"/>
      <c r="D16" s="11"/>
      <c r="E16" s="11"/>
      <c r="F16" s="11"/>
      <c r="G16" s="11"/>
      <c r="H16" s="11"/>
      <c r="I16" s="11"/>
      <c r="J16" s="11"/>
      <c r="K16" s="11"/>
      <c r="L16" s="2"/>
      <c r="M16" s="2"/>
      <c r="N16" s="3"/>
      <c r="O16" s="3"/>
    </row>
    <row r="17" spans="2:15" s="9" customFormat="1" ht="15.75" x14ac:dyDescent="0.2">
      <c r="B17" s="13"/>
      <c r="C17" s="11"/>
      <c r="D17" s="11"/>
      <c r="E17" s="11"/>
      <c r="F17" s="11"/>
      <c r="G17" s="11"/>
      <c r="H17" s="11"/>
      <c r="I17" s="11"/>
      <c r="J17" s="11"/>
      <c r="K17" s="11"/>
      <c r="L17" s="2"/>
      <c r="M17" s="2"/>
      <c r="N17" s="3"/>
      <c r="O17" s="3"/>
    </row>
    <row r="18" spans="2:15" s="9" customFormat="1" ht="15.75" x14ac:dyDescent="0.2">
      <c r="B18" s="13"/>
      <c r="C18" s="11"/>
      <c r="D18" s="11"/>
      <c r="E18" s="11"/>
      <c r="F18" s="11"/>
      <c r="G18" s="11"/>
      <c r="H18" s="11"/>
      <c r="I18" s="11"/>
      <c r="J18" s="11"/>
      <c r="K18" s="11"/>
      <c r="L18" s="2"/>
      <c r="M18" s="2"/>
      <c r="N18" s="3"/>
      <c r="O18" s="3"/>
    </row>
    <row r="19" spans="2:15" s="9" customFormat="1" ht="15.75" x14ac:dyDescent="0.2">
      <c r="B19" s="13"/>
      <c r="C19" s="11"/>
      <c r="D19" s="11"/>
      <c r="E19" s="11"/>
      <c r="F19" s="11"/>
      <c r="G19" s="11"/>
      <c r="H19" s="11"/>
      <c r="I19" s="11"/>
      <c r="J19" s="11"/>
      <c r="K19" s="11"/>
      <c r="L19" s="2"/>
      <c r="M19" s="2"/>
      <c r="N19" s="3"/>
      <c r="O19" s="3"/>
    </row>
    <row r="20" spans="2:15" s="9" customFormat="1" ht="15.75" x14ac:dyDescent="0.2">
      <c r="B20" s="13"/>
      <c r="C20" s="11"/>
      <c r="D20" s="11"/>
      <c r="E20" s="11"/>
      <c r="F20" s="11"/>
      <c r="G20" s="11"/>
      <c r="H20" s="11"/>
      <c r="I20" s="11"/>
      <c r="J20" s="11"/>
      <c r="K20" s="11"/>
      <c r="L20" s="2"/>
      <c r="M20" s="2"/>
      <c r="N20" s="3"/>
      <c r="O20" s="3"/>
    </row>
    <row r="21" spans="2:15" s="9" customFormat="1" ht="15.75" x14ac:dyDescent="0.2">
      <c r="B21" s="13"/>
      <c r="C21" s="11"/>
      <c r="D21" s="11"/>
      <c r="E21" s="11"/>
      <c r="F21" s="11"/>
      <c r="G21" s="11"/>
      <c r="H21" s="11"/>
      <c r="I21" s="11"/>
      <c r="J21" s="11"/>
      <c r="K21" s="11"/>
      <c r="L21" s="2"/>
      <c r="M21" s="2"/>
      <c r="N21" s="3"/>
      <c r="O21" s="3"/>
    </row>
    <row r="22" spans="2:15" s="9" customFormat="1" ht="15.75" x14ac:dyDescent="0.2">
      <c r="B22" s="13"/>
      <c r="C22" s="11"/>
      <c r="D22" s="11"/>
      <c r="E22" s="11"/>
      <c r="F22" s="11"/>
      <c r="G22" s="11"/>
      <c r="H22" s="11"/>
      <c r="I22" s="11"/>
      <c r="J22" s="11"/>
      <c r="K22" s="11"/>
      <c r="L22" s="2"/>
      <c r="M22" s="2"/>
      <c r="N22" s="3"/>
      <c r="O22" s="3"/>
    </row>
    <row r="23" spans="2:15" s="9" customFormat="1" ht="15.75" x14ac:dyDescent="0.2">
      <c r="B23" s="13"/>
      <c r="C23" s="11"/>
      <c r="D23" s="11"/>
      <c r="E23" s="11"/>
      <c r="F23" s="11"/>
      <c r="G23" s="11"/>
      <c r="H23" s="11"/>
      <c r="I23" s="11"/>
      <c r="J23" s="11"/>
      <c r="K23" s="11"/>
      <c r="L23" s="2"/>
      <c r="M23" s="2"/>
      <c r="N23" s="3"/>
      <c r="O23" s="3"/>
    </row>
    <row r="24" spans="2:15" s="9" customFormat="1" ht="15.75" x14ac:dyDescent="0.2">
      <c r="B24" s="13"/>
      <c r="C24" s="11"/>
      <c r="D24" s="11"/>
      <c r="E24" s="11"/>
      <c r="F24" s="11"/>
      <c r="G24" s="11"/>
      <c r="H24" s="11"/>
      <c r="I24" s="11"/>
      <c r="J24" s="11"/>
      <c r="K24" s="11"/>
      <c r="L24" s="2"/>
      <c r="M24" s="2"/>
      <c r="N24" s="3"/>
      <c r="O24" s="3"/>
    </row>
    <row r="25" spans="2:15" s="20" customFormat="1" ht="10.5" x14ac:dyDescent="0.15">
      <c r="B25" s="715" t="s">
        <v>177</v>
      </c>
      <c r="C25" s="715"/>
      <c r="D25" s="715"/>
      <c r="E25" s="715"/>
      <c r="F25" s="715"/>
      <c r="G25" s="715"/>
      <c r="H25" s="715"/>
      <c r="I25" s="715"/>
      <c r="J25" s="715"/>
      <c r="K25" s="715"/>
      <c r="L25" s="2"/>
      <c r="M25" s="2"/>
      <c r="N25" s="3"/>
      <c r="O25" s="3"/>
    </row>
    <row r="26" spans="2:15" s="20" customFormat="1" ht="10.5" x14ac:dyDescent="0.15">
      <c r="B26" s="715"/>
      <c r="C26" s="715"/>
      <c r="D26" s="715"/>
      <c r="E26" s="715"/>
      <c r="F26" s="715"/>
      <c r="G26" s="715"/>
      <c r="H26" s="715"/>
      <c r="I26" s="715"/>
      <c r="J26" s="715"/>
      <c r="K26" s="715"/>
      <c r="L26" s="2"/>
      <c r="M26" s="2"/>
      <c r="N26" s="2" t="s">
        <v>54</v>
      </c>
      <c r="O26" s="3"/>
    </row>
    <row r="27" spans="2:15" s="3" customFormat="1" ht="10.5" x14ac:dyDescent="0.15">
      <c r="B27" s="772"/>
      <c r="C27" s="814">
        <v>2023</v>
      </c>
      <c r="D27" s="815"/>
      <c r="E27" s="815"/>
      <c r="F27" s="816"/>
      <c r="G27" s="814">
        <v>2024</v>
      </c>
      <c r="H27" s="815"/>
      <c r="I27" s="815"/>
      <c r="J27" s="816"/>
      <c r="K27" s="2"/>
    </row>
    <row r="28" spans="2:15" s="3" customFormat="1" ht="10.5" x14ac:dyDescent="0.15">
      <c r="B28" s="773"/>
      <c r="C28" s="1" t="s">
        <v>0</v>
      </c>
      <c r="D28" s="1" t="s">
        <v>1</v>
      </c>
      <c r="E28" s="1" t="s">
        <v>2</v>
      </c>
      <c r="F28" s="1" t="s">
        <v>3</v>
      </c>
      <c r="G28" s="1" t="s">
        <v>74</v>
      </c>
      <c r="H28" s="1" t="s">
        <v>75</v>
      </c>
      <c r="I28" s="1"/>
      <c r="J28" s="1" t="s">
        <v>1</v>
      </c>
      <c r="K28" s="2"/>
    </row>
    <row r="29" spans="2:15" s="7" customFormat="1" ht="10.5" x14ac:dyDescent="0.25">
      <c r="B29" s="4" t="s">
        <v>285</v>
      </c>
      <c r="C29" s="4">
        <v>14.17</v>
      </c>
      <c r="D29" s="4">
        <v>25.089999999999996</v>
      </c>
      <c r="E29" s="4">
        <v>24.97</v>
      </c>
      <c r="F29" s="4">
        <v>17.62</v>
      </c>
      <c r="G29" s="4">
        <v>16.3</v>
      </c>
      <c r="H29" s="4">
        <v>16.5</v>
      </c>
      <c r="I29" s="4">
        <v>20.769999999999996</v>
      </c>
      <c r="J29" s="4">
        <v>28.27</v>
      </c>
      <c r="K29" s="6"/>
    </row>
    <row r="30" spans="2:15" s="7" customFormat="1" ht="10.5" x14ac:dyDescent="0.25">
      <c r="B30" s="4" t="s">
        <v>286</v>
      </c>
      <c r="C30" s="397">
        <v>0.4122697530163773</v>
      </c>
      <c r="D30" s="397">
        <v>0.63196604662292355</v>
      </c>
      <c r="E30" s="397">
        <v>0.55363766775975176</v>
      </c>
      <c r="F30" s="397">
        <v>0.37807264487778092</v>
      </c>
      <c r="G30" s="397">
        <v>0.42420520080781166</v>
      </c>
      <c r="H30" s="397">
        <v>0.38785109338749146</v>
      </c>
      <c r="I30" s="397">
        <v>0.39836740330432047</v>
      </c>
      <c r="J30" s="397">
        <v>0.57814580235880209</v>
      </c>
      <c r="K30" s="6"/>
    </row>
    <row r="31" spans="2:15" s="641" customFormat="1" ht="11.25" x14ac:dyDescent="0.2">
      <c r="C31" s="642"/>
      <c r="D31" s="643"/>
      <c r="E31" s="643"/>
      <c r="F31" s="643"/>
      <c r="G31" s="643"/>
      <c r="H31" s="643"/>
      <c r="I31" s="643"/>
      <c r="J31" s="643"/>
      <c r="K31" s="643"/>
    </row>
    <row r="32" spans="2:15" s="641" customFormat="1" ht="11.25" x14ac:dyDescent="0.2">
      <c r="C32" s="642"/>
      <c r="D32" s="643"/>
      <c r="E32" s="643"/>
      <c r="F32" s="643"/>
      <c r="G32" s="643"/>
      <c r="H32" s="643"/>
      <c r="I32" s="643"/>
      <c r="J32" s="643"/>
      <c r="K32" s="643"/>
    </row>
    <row r="33" spans="2:15" s="641" customFormat="1" ht="11.25" x14ac:dyDescent="0.2">
      <c r="B33" s="817"/>
      <c r="C33" s="818"/>
      <c r="D33" s="559" t="s">
        <v>282</v>
      </c>
      <c r="E33" s="559" t="s">
        <v>283</v>
      </c>
      <c r="F33" s="644"/>
      <c r="G33" s="644"/>
      <c r="H33" s="644"/>
      <c r="I33" s="644"/>
      <c r="J33" s="644"/>
      <c r="K33" s="643"/>
    </row>
    <row r="34" spans="2:15" s="641" customFormat="1" ht="11.25" x14ac:dyDescent="0.2">
      <c r="B34" s="807" t="s">
        <v>284</v>
      </c>
      <c r="C34" s="5" t="s">
        <v>94</v>
      </c>
      <c r="D34" s="5">
        <v>6.68</v>
      </c>
      <c r="E34" s="639"/>
      <c r="F34" s="644"/>
      <c r="G34" s="644"/>
      <c r="H34" s="644"/>
      <c r="I34" s="644"/>
      <c r="J34" s="644"/>
      <c r="K34" s="643"/>
    </row>
    <row r="35" spans="2:15" s="641" customFormat="1" ht="11.25" x14ac:dyDescent="0.2">
      <c r="B35" s="808"/>
      <c r="C35" s="5" t="s">
        <v>95</v>
      </c>
      <c r="D35" s="5">
        <v>11.99</v>
      </c>
      <c r="E35" s="640"/>
      <c r="F35" s="643"/>
      <c r="G35" s="643"/>
      <c r="H35" s="643"/>
      <c r="I35" s="643"/>
      <c r="J35" s="643"/>
      <c r="K35" s="643"/>
    </row>
    <row r="36" spans="2:15" s="20" customFormat="1" ht="10.5" x14ac:dyDescent="0.15">
      <c r="B36" s="808"/>
      <c r="C36" s="5" t="s">
        <v>96</v>
      </c>
      <c r="D36" s="5">
        <v>19.850000000000001</v>
      </c>
      <c r="E36" s="640"/>
      <c r="F36" s="646"/>
      <c r="G36" s="646"/>
      <c r="H36" s="646"/>
      <c r="I36" s="646"/>
      <c r="J36" s="646"/>
      <c r="K36" s="646"/>
    </row>
    <row r="37" spans="2:15" s="641" customFormat="1" ht="11.25" x14ac:dyDescent="0.2">
      <c r="B37" s="808"/>
      <c r="C37" s="519" t="s">
        <v>97</v>
      </c>
      <c r="D37" s="519">
        <v>10.94</v>
      </c>
      <c r="E37" s="520"/>
      <c r="F37" s="643"/>
      <c r="G37" s="643"/>
      <c r="H37" s="643"/>
      <c r="I37" s="643"/>
      <c r="J37" s="643"/>
      <c r="K37" s="643"/>
    </row>
    <row r="38" spans="2:15" s="641" customFormat="1" ht="11.25" x14ac:dyDescent="0.2">
      <c r="B38" s="808"/>
      <c r="C38" s="519" t="s">
        <v>77</v>
      </c>
      <c r="D38" s="519">
        <v>8.23</v>
      </c>
      <c r="E38" s="520"/>
      <c r="F38" s="643"/>
      <c r="G38" s="643"/>
      <c r="H38" s="643"/>
      <c r="I38" s="643"/>
      <c r="J38" s="643"/>
      <c r="K38" s="643"/>
    </row>
    <row r="39" spans="2:15" s="641" customFormat="1" ht="11.25" x14ac:dyDescent="0.2">
      <c r="B39" s="808"/>
      <c r="C39" s="519" t="s">
        <v>93</v>
      </c>
      <c r="D39" s="519">
        <v>8.75</v>
      </c>
      <c r="E39" s="520"/>
      <c r="F39" s="643"/>
      <c r="G39" s="643"/>
      <c r="H39" s="643"/>
      <c r="I39" s="643"/>
      <c r="J39" s="643"/>
      <c r="K39" s="643"/>
    </row>
    <row r="40" spans="2:15" s="641" customFormat="1" ht="11.25" x14ac:dyDescent="0.2">
      <c r="B40" s="808"/>
      <c r="C40" s="519" t="s">
        <v>164</v>
      </c>
      <c r="D40" s="519">
        <v>7.76</v>
      </c>
      <c r="E40" s="520"/>
      <c r="F40" s="643"/>
      <c r="G40" s="643"/>
      <c r="H40" s="643"/>
      <c r="I40" s="643"/>
      <c r="J40" s="643"/>
      <c r="K40" s="643"/>
    </row>
    <row r="41" spans="2:15" s="641" customFormat="1" ht="11.25" x14ac:dyDescent="0.2">
      <c r="B41" s="809"/>
      <c r="C41" s="519" t="s">
        <v>118</v>
      </c>
      <c r="D41" s="519">
        <v>16.239999999999998</v>
      </c>
      <c r="E41" s="520"/>
      <c r="F41" s="643"/>
      <c r="G41" s="643"/>
      <c r="H41" s="643"/>
      <c r="I41" s="643"/>
      <c r="J41" s="643"/>
      <c r="K41" s="643"/>
    </row>
    <row r="42" spans="2:15" s="641" customFormat="1" ht="11.25" x14ac:dyDescent="0.2">
      <c r="B42" s="812" t="s">
        <v>287</v>
      </c>
      <c r="C42" s="5" t="s">
        <v>94</v>
      </c>
      <c r="D42" s="645">
        <v>13.73</v>
      </c>
      <c r="E42" s="645">
        <v>6.24</v>
      </c>
      <c r="F42" s="643"/>
      <c r="G42" s="643"/>
      <c r="H42" s="643"/>
      <c r="I42" s="643"/>
      <c r="J42" s="643"/>
      <c r="K42" s="643"/>
    </row>
    <row r="43" spans="2:15" s="641" customFormat="1" ht="11.25" x14ac:dyDescent="0.2">
      <c r="B43" s="812"/>
      <c r="C43" s="519" t="s">
        <v>95</v>
      </c>
      <c r="D43" s="521">
        <v>19.739999999999998</v>
      </c>
      <c r="E43" s="521">
        <v>6.64</v>
      </c>
      <c r="F43" s="643"/>
      <c r="G43" s="643"/>
      <c r="H43" s="643"/>
      <c r="I43" s="643"/>
      <c r="J43" s="643"/>
      <c r="K43" s="643"/>
    </row>
    <row r="44" spans="2:15" x14ac:dyDescent="0.25">
      <c r="B44" s="812"/>
      <c r="C44" s="519" t="s">
        <v>96</v>
      </c>
      <c r="D44" s="521">
        <v>14.09</v>
      </c>
      <c r="E44" s="521">
        <v>8.9700000000000006</v>
      </c>
      <c r="F44" s="14"/>
      <c r="G44" s="14"/>
      <c r="H44" s="14"/>
      <c r="I44" s="14"/>
      <c r="J44" s="14"/>
      <c r="K44" s="14"/>
    </row>
    <row r="45" spans="2:15" s="15" customFormat="1" x14ac:dyDescent="0.25">
      <c r="B45" s="812"/>
      <c r="C45" s="519" t="s">
        <v>97</v>
      </c>
      <c r="D45" s="521">
        <v>15.66</v>
      </c>
      <c r="E45" s="521">
        <v>8.98</v>
      </c>
      <c r="F45" s="16"/>
      <c r="G45" s="16"/>
      <c r="H45" s="16"/>
      <c r="I45" s="16"/>
      <c r="J45" s="16"/>
      <c r="K45" s="16"/>
      <c r="L45" s="17"/>
      <c r="M45" s="17"/>
      <c r="N45" s="7"/>
      <c r="O45" s="7"/>
    </row>
    <row r="46" spans="2:15" x14ac:dyDescent="0.25">
      <c r="B46" s="812"/>
      <c r="C46" s="519" t="s">
        <v>77</v>
      </c>
      <c r="D46" s="521">
        <v>13.07</v>
      </c>
      <c r="E46" s="521">
        <v>4.99</v>
      </c>
    </row>
    <row r="47" spans="2:15" x14ac:dyDescent="0.25">
      <c r="B47" s="812"/>
      <c r="C47" s="519" t="s">
        <v>93</v>
      </c>
      <c r="D47" s="521">
        <v>15.7</v>
      </c>
      <c r="E47" s="521">
        <v>7.9</v>
      </c>
    </row>
    <row r="48" spans="2:15" x14ac:dyDescent="0.25">
      <c r="B48" s="812"/>
      <c r="C48" s="519" t="s">
        <v>164</v>
      </c>
      <c r="D48" s="521">
        <v>20.5</v>
      </c>
      <c r="E48" s="521">
        <v>7.49</v>
      </c>
    </row>
    <row r="49" spans="2:13" x14ac:dyDescent="0.25">
      <c r="B49" s="813"/>
      <c r="C49" s="519" t="s">
        <v>118</v>
      </c>
      <c r="D49" s="521">
        <v>20.260000000000002</v>
      </c>
      <c r="E49" s="521">
        <v>8.23</v>
      </c>
    </row>
    <row r="51" spans="2:13" x14ac:dyDescent="0.25">
      <c r="C51" s="18"/>
      <c r="D51" s="18"/>
      <c r="E51" s="18"/>
      <c r="F51" s="18"/>
      <c r="G51" s="18"/>
      <c r="H51" s="18"/>
      <c r="I51" s="18"/>
      <c r="J51" s="18"/>
      <c r="K51" s="18"/>
      <c r="L51" s="17"/>
      <c r="M51" s="17"/>
    </row>
    <row r="52" spans="2:13" x14ac:dyDescent="0.25">
      <c r="C52" s="18"/>
      <c r="D52" s="18"/>
      <c r="E52" s="18"/>
      <c r="F52" s="18"/>
      <c r="G52" s="18"/>
      <c r="H52" s="18"/>
      <c r="I52" s="18"/>
      <c r="J52" s="18"/>
      <c r="K52" s="18"/>
      <c r="L52" s="17"/>
      <c r="M52" s="17"/>
    </row>
    <row r="53" spans="2:13" x14ac:dyDescent="0.25">
      <c r="C53" s="18"/>
      <c r="D53" s="18"/>
      <c r="E53" s="18"/>
      <c r="F53" s="18"/>
      <c r="G53" s="18"/>
      <c r="H53" s="18"/>
      <c r="I53" s="18"/>
      <c r="J53" s="18"/>
      <c r="K53" s="18"/>
      <c r="L53" s="17"/>
      <c r="M53" s="17"/>
    </row>
    <row r="54" spans="2:13" x14ac:dyDescent="0.25">
      <c r="C54" s="18"/>
      <c r="D54" s="18"/>
      <c r="E54" s="18"/>
      <c r="F54" s="18"/>
      <c r="G54" s="18"/>
      <c r="H54" s="18"/>
      <c r="I54" s="18"/>
      <c r="J54" s="18"/>
      <c r="K54" s="18"/>
      <c r="L54" s="17"/>
      <c r="M54" s="17"/>
    </row>
    <row r="55" spans="2:13" x14ac:dyDescent="0.25">
      <c r="C55" s="18"/>
      <c r="D55" s="18"/>
      <c r="E55" s="18"/>
      <c r="F55" s="18"/>
      <c r="G55" s="18"/>
      <c r="H55" s="18"/>
      <c r="I55" s="18"/>
      <c r="J55" s="18"/>
      <c r="K55" s="18"/>
      <c r="L55" s="17"/>
      <c r="M55" s="17"/>
    </row>
  </sheetData>
  <mergeCells count="11">
    <mergeCell ref="B1:M1"/>
    <mergeCell ref="B34:B41"/>
    <mergeCell ref="B5:M5"/>
    <mergeCell ref="B3:M3"/>
    <mergeCell ref="B42:B49"/>
    <mergeCell ref="G27:J27"/>
    <mergeCell ref="B26:K26"/>
    <mergeCell ref="B25:K25"/>
    <mergeCell ref="C27:F27"/>
    <mergeCell ref="B27:B28"/>
    <mergeCell ref="B33:C33"/>
  </mergeCells>
  <hyperlinks>
    <hyperlink ref="B1:C1" location="Cuprins_ro!B4" display="I. Balanța de plăți a Republicii Moldova în trimestrul I 2023 (date provizorii)" xr:uid="{9A41844A-0274-4371-8B0F-3CBF66C9C919}"/>
  </hyperlinks>
  <pageMargins left="0.7" right="0.7" top="0.75" bottom="0.75" header="0.3" footer="0.3"/>
  <pageSetup paperSize="9" orientation="portrait" horizontalDpi="300"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D67"/>
  <sheetViews>
    <sheetView showGridLines="0" showRowColHeaders="0" zoomScaleNormal="100" workbookViewId="0"/>
  </sheetViews>
  <sheetFormatPr defaultColWidth="9.140625" defaultRowHeight="11.25" customHeight="1" x14ac:dyDescent="0.2"/>
  <cols>
    <col min="1" max="1" customWidth="true" style="10" width="5.7109375" collapsed="false"/>
    <col min="2" max="2" customWidth="true" style="10" width="43.7109375" collapsed="false"/>
    <col min="3" max="3" customWidth="true" style="10" width="30.5703125" collapsed="false"/>
    <col min="4" max="4" customWidth="true" style="10" width="31.42578125" collapsed="false"/>
    <col min="5" max="16384" style="10" width="9.140625" collapsed="false"/>
  </cols>
  <sheetData>
    <row r="1" spans="2:4" s="9" customFormat="1" ht="14.25" x14ac:dyDescent="0.2">
      <c r="B1" s="707" t="s">
        <v>141</v>
      </c>
      <c r="C1" s="708"/>
      <c r="D1" s="708"/>
    </row>
    <row r="3" spans="2:4" ht="45" customHeight="1" x14ac:dyDescent="0.2">
      <c r="B3" s="820" t="s">
        <v>441</v>
      </c>
      <c r="C3" s="820"/>
      <c r="D3" s="820"/>
    </row>
    <row r="4" spans="2:4" ht="5.0999999999999996" customHeight="1" x14ac:dyDescent="0.2">
      <c r="B4" s="819"/>
      <c r="C4" s="819"/>
      <c r="D4" s="819"/>
    </row>
    <row r="5" spans="2:4" s="106" customFormat="1" ht="14.25" x14ac:dyDescent="0.2">
      <c r="B5" s="821" t="s">
        <v>165</v>
      </c>
      <c r="C5" s="821"/>
      <c r="D5" s="821"/>
    </row>
    <row r="35" spans="2:4" s="648" customFormat="1" ht="10.5" x14ac:dyDescent="0.25">
      <c r="B35" s="647"/>
      <c r="C35" s="32" t="s">
        <v>288</v>
      </c>
      <c r="D35" s="32" t="s">
        <v>289</v>
      </c>
    </row>
    <row r="36" spans="2:4" s="649" customFormat="1" ht="10.5" x14ac:dyDescent="0.15">
      <c r="B36" s="33" t="s">
        <v>240</v>
      </c>
      <c r="C36" s="522">
        <v>-486.56</v>
      </c>
      <c r="D36" s="522">
        <v>502.41</v>
      </c>
    </row>
    <row r="37" spans="2:4" s="650" customFormat="1" ht="10.5" x14ac:dyDescent="0.15">
      <c r="B37" s="35" t="s">
        <v>290</v>
      </c>
      <c r="C37" s="522">
        <v>33.770000000000003</v>
      </c>
      <c r="D37" s="522">
        <v>73.89</v>
      </c>
    </row>
    <row r="38" spans="2:4" s="650" customFormat="1" ht="10.5" x14ac:dyDescent="0.15">
      <c r="B38" s="35" t="s">
        <v>291</v>
      </c>
      <c r="C38" s="522">
        <v>67.25</v>
      </c>
      <c r="D38" s="522">
        <v>-0.15</v>
      </c>
    </row>
    <row r="39" spans="2:4" s="650" customFormat="1" ht="10.5" x14ac:dyDescent="0.15">
      <c r="B39" s="35" t="s">
        <v>292</v>
      </c>
      <c r="C39" s="35">
        <f>C36-C37-C40-C41-C42-C43-C38</f>
        <v>-20.160000000000082</v>
      </c>
      <c r="D39" s="35">
        <v>-0.77</v>
      </c>
    </row>
    <row r="40" spans="2:4" s="650" customFormat="1" ht="10.5" x14ac:dyDescent="0.15">
      <c r="B40" s="35" t="s">
        <v>292</v>
      </c>
      <c r="C40" s="522">
        <v>0</v>
      </c>
      <c r="D40" s="522">
        <v>-0.76999999999991642</v>
      </c>
    </row>
    <row r="41" spans="2:4" s="650" customFormat="1" ht="10.5" x14ac:dyDescent="0.15">
      <c r="B41" s="35" t="s">
        <v>293</v>
      </c>
      <c r="C41" s="522">
        <v>-670.92</v>
      </c>
      <c r="D41" s="522">
        <v>6.94</v>
      </c>
    </row>
    <row r="42" spans="2:4" s="650" customFormat="1" ht="10.5" x14ac:dyDescent="0.15">
      <c r="B42" s="35" t="s">
        <v>213</v>
      </c>
      <c r="C42" s="522">
        <v>-30.18</v>
      </c>
      <c r="D42" s="522">
        <v>523.41999999999996</v>
      </c>
    </row>
    <row r="43" spans="2:4" s="650" customFormat="1" ht="10.5" x14ac:dyDescent="0.15">
      <c r="B43" s="35" t="s">
        <v>294</v>
      </c>
      <c r="C43" s="522">
        <v>133.68</v>
      </c>
      <c r="D43" s="522">
        <v>-100.92</v>
      </c>
    </row>
    <row r="44" spans="2:4" s="650" customFormat="1" ht="10.5" x14ac:dyDescent="0.15">
      <c r="B44" s="35" t="s">
        <v>216</v>
      </c>
      <c r="C44" s="522">
        <v>-20.16</v>
      </c>
      <c r="D44" s="522"/>
    </row>
    <row r="45" spans="2:4" s="34" customFormat="1" ht="11.25" customHeight="1" x14ac:dyDescent="0.2">
      <c r="B45" s="10"/>
      <c r="C45" s="10"/>
      <c r="D45" s="10"/>
    </row>
    <row r="46" spans="2:4" ht="11.25" customHeight="1" x14ac:dyDescent="0.2">
      <c r="C46" s="36"/>
      <c r="D46" s="36"/>
    </row>
    <row r="58" spans="3:4" ht="11.25" customHeight="1" x14ac:dyDescent="0.2">
      <c r="C58" s="37"/>
      <c r="D58" s="37"/>
    </row>
    <row r="59" spans="3:4" ht="11.25" customHeight="1" x14ac:dyDescent="0.2">
      <c r="C59" s="37"/>
      <c r="D59" s="37"/>
    </row>
    <row r="60" spans="3:4" ht="11.25" customHeight="1" x14ac:dyDescent="0.2">
      <c r="C60" s="37"/>
      <c r="D60" s="37"/>
    </row>
    <row r="61" spans="3:4" ht="11.25" customHeight="1" x14ac:dyDescent="0.2">
      <c r="C61" s="37"/>
      <c r="D61" s="37"/>
    </row>
    <row r="62" spans="3:4" ht="11.25" customHeight="1" x14ac:dyDescent="0.2">
      <c r="C62" s="37"/>
      <c r="D62" s="37"/>
    </row>
    <row r="63" spans="3:4" ht="11.25" customHeight="1" x14ac:dyDescent="0.2">
      <c r="C63" s="37"/>
      <c r="D63" s="37"/>
    </row>
    <row r="64" spans="3:4" ht="11.25" customHeight="1" x14ac:dyDescent="0.2">
      <c r="C64" s="37"/>
      <c r="D64" s="37"/>
    </row>
    <row r="65" spans="3:4" ht="11.25" customHeight="1" x14ac:dyDescent="0.2">
      <c r="C65" s="36"/>
      <c r="D65" s="36"/>
    </row>
    <row r="66" spans="3:4" ht="11.25" customHeight="1" x14ac:dyDescent="0.2">
      <c r="C66" s="36"/>
      <c r="D66" s="36"/>
    </row>
    <row r="67" spans="3:4" ht="11.25" customHeight="1" x14ac:dyDescent="0.2">
      <c r="C67" s="36"/>
      <c r="D67" s="36"/>
    </row>
  </sheetData>
  <mergeCells count="4">
    <mergeCell ref="B1:D1"/>
    <mergeCell ref="B4:D4"/>
    <mergeCell ref="B3:D3"/>
    <mergeCell ref="B5:D5"/>
  </mergeCells>
  <hyperlinks>
    <hyperlink ref="B1:C1" location="Cuprins_ro!B4" display="I. Balanța de plăți a Republicii Moldova în trimestrul I 2023 (date provizorii)" xr:uid="{A13B04C3-20D5-4C7C-8B4E-BAB999D7A094}"/>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R93"/>
  <sheetViews>
    <sheetView showGridLines="0" showRowColHeaders="0" zoomScaleNormal="100" workbookViewId="0"/>
  </sheetViews>
  <sheetFormatPr defaultRowHeight="14.25" x14ac:dyDescent="0.2"/>
  <cols>
    <col min="1" max="1" customWidth="true" style="9" width="5.7109375" collapsed="false"/>
    <col min="2" max="2" customWidth="true" style="9" width="43.7109375" collapsed="false"/>
    <col min="3" max="10" customWidth="true" style="9" width="7.7109375" collapsed="false"/>
    <col min="11" max="18" customWidth="true" style="9" width="5.85546875" collapsed="false"/>
    <col min="19" max="16384" style="9" width="9.140625" collapsed="false"/>
  </cols>
  <sheetData>
    <row r="1" spans="2:18" x14ac:dyDescent="0.2">
      <c r="B1" s="707" t="s">
        <v>141</v>
      </c>
      <c r="C1" s="707"/>
      <c r="D1" s="707"/>
      <c r="E1" s="707"/>
      <c r="F1" s="707"/>
      <c r="G1" s="707"/>
      <c r="H1" s="707"/>
      <c r="I1" s="707"/>
      <c r="J1" s="707"/>
      <c r="K1" s="707"/>
      <c r="L1" s="707"/>
      <c r="M1" s="707"/>
      <c r="N1" s="707"/>
      <c r="O1" s="707"/>
      <c r="P1" s="707"/>
      <c r="Q1" s="707"/>
      <c r="R1" s="707"/>
    </row>
    <row r="2" spans="2:18" ht="11.25" customHeight="1" x14ac:dyDescent="0.2"/>
    <row r="3" spans="2:18" x14ac:dyDescent="0.2">
      <c r="B3" s="726" t="s">
        <v>56</v>
      </c>
      <c r="C3" s="726"/>
      <c r="D3" s="726"/>
      <c r="E3" s="726"/>
      <c r="F3" s="726"/>
      <c r="G3" s="726"/>
      <c r="H3" s="726"/>
      <c r="I3" s="726"/>
      <c r="J3" s="726"/>
      <c r="K3" s="548"/>
      <c r="L3" s="548"/>
    </row>
    <row r="4" spans="2:18" ht="5.0999999999999996" customHeight="1" x14ac:dyDescent="0.2">
      <c r="B4" s="38"/>
    </row>
    <row r="5" spans="2:18" ht="12" customHeight="1" thickBot="1" x14ac:dyDescent="0.25">
      <c r="B5" s="69"/>
      <c r="C5" s="785">
        <v>2023</v>
      </c>
      <c r="D5" s="822"/>
      <c r="E5" s="822"/>
      <c r="F5" s="829"/>
      <c r="G5" s="830">
        <v>2024</v>
      </c>
      <c r="H5" s="831"/>
      <c r="I5" s="831"/>
      <c r="J5" s="832"/>
      <c r="K5" s="822">
        <v>2023</v>
      </c>
      <c r="L5" s="822"/>
      <c r="M5" s="822"/>
      <c r="N5" s="823"/>
      <c r="O5" s="822">
        <v>2024</v>
      </c>
      <c r="P5" s="822"/>
      <c r="Q5" s="822"/>
      <c r="R5" s="822"/>
    </row>
    <row r="6" spans="2:18" s="65" customFormat="1" ht="12.75" thickBot="1" x14ac:dyDescent="0.25">
      <c r="B6" s="70"/>
      <c r="C6" s="571" t="s">
        <v>0</v>
      </c>
      <c r="D6" s="54" t="s">
        <v>1</v>
      </c>
      <c r="E6" s="54" t="s">
        <v>2</v>
      </c>
      <c r="F6" s="250" t="s">
        <v>3</v>
      </c>
      <c r="G6" s="561" t="s">
        <v>74</v>
      </c>
      <c r="H6" s="567" t="s">
        <v>75</v>
      </c>
      <c r="I6" s="567" t="s">
        <v>76</v>
      </c>
      <c r="J6" s="563" t="s">
        <v>3</v>
      </c>
      <c r="K6" s="571" t="s">
        <v>0</v>
      </c>
      <c r="L6" s="54" t="s">
        <v>1</v>
      </c>
      <c r="M6" s="54" t="s">
        <v>2</v>
      </c>
      <c r="N6" s="250" t="s">
        <v>3</v>
      </c>
      <c r="O6" s="561" t="s">
        <v>74</v>
      </c>
      <c r="P6" s="567" t="s">
        <v>75</v>
      </c>
      <c r="Q6" s="567" t="s">
        <v>76</v>
      </c>
      <c r="R6" s="563" t="s">
        <v>3</v>
      </c>
    </row>
    <row r="7" spans="2:18" s="65" customFormat="1" ht="12.75" thickBot="1" x14ac:dyDescent="0.25">
      <c r="B7" s="349"/>
      <c r="C7" s="824" t="s">
        <v>295</v>
      </c>
      <c r="D7" s="824"/>
      <c r="E7" s="824"/>
      <c r="F7" s="824"/>
      <c r="G7" s="825"/>
      <c r="H7" s="826"/>
      <c r="I7" s="826"/>
      <c r="J7" s="827"/>
      <c r="K7" s="828" t="s">
        <v>296</v>
      </c>
      <c r="L7" s="828"/>
      <c r="M7" s="828"/>
      <c r="N7" s="828"/>
      <c r="O7" s="828"/>
      <c r="P7" s="828"/>
      <c r="Q7" s="828"/>
      <c r="R7" s="828"/>
    </row>
    <row r="8" spans="2:18" s="65" customFormat="1" ht="13.5" thickTop="1" thickBot="1" x14ac:dyDescent="0.25">
      <c r="B8" s="326" t="s">
        <v>297</v>
      </c>
      <c r="C8" s="362">
        <v>-405.38</v>
      </c>
      <c r="D8" s="362">
        <v>-301.77999999999997</v>
      </c>
      <c r="E8" s="362">
        <v>-481.95</v>
      </c>
      <c r="F8" s="362">
        <v>-462.32</v>
      </c>
      <c r="G8" s="594">
        <v>-511.44</v>
      </c>
      <c r="H8" s="594">
        <v>-503.72</v>
      </c>
      <c r="I8" s="594">
        <v>-819.88</v>
      </c>
      <c r="J8" s="697">
        <v>-988.97</v>
      </c>
      <c r="K8" s="525">
        <v>-11.8</v>
      </c>
      <c r="L8" s="525">
        <v>-7.6</v>
      </c>
      <c r="M8" s="525">
        <v>-10.7</v>
      </c>
      <c r="N8" s="525">
        <v>-9.9</v>
      </c>
      <c r="O8" s="525">
        <v>-13.3</v>
      </c>
      <c r="P8" s="525">
        <v>-11.8</v>
      </c>
      <c r="Q8" s="525">
        <v>-15.7</v>
      </c>
      <c r="R8" s="525">
        <v>-20.2</v>
      </c>
    </row>
    <row r="9" spans="2:18" s="65" customFormat="1" ht="13.5" thickTop="1" thickBot="1" x14ac:dyDescent="0.25">
      <c r="B9" s="327" t="s">
        <v>298</v>
      </c>
      <c r="C9" s="479">
        <v>-131.08000000000001</v>
      </c>
      <c r="D9" s="479">
        <v>-61.46</v>
      </c>
      <c r="E9" s="480">
        <v>-105.91</v>
      </c>
      <c r="F9" s="480">
        <v>-43.14</v>
      </c>
      <c r="G9" s="585">
        <v>-25.94</v>
      </c>
      <c r="H9" s="585">
        <v>-39.659999999999997</v>
      </c>
      <c r="I9" s="585">
        <v>-138.07</v>
      </c>
      <c r="J9" s="586">
        <v>-40.119999999999997</v>
      </c>
      <c r="K9" s="526">
        <v>-3.8</v>
      </c>
      <c r="L9" s="526">
        <v>-1.5</v>
      </c>
      <c r="M9" s="526">
        <v>-2.2999999999999998</v>
      </c>
      <c r="N9" s="526">
        <v>-0.9</v>
      </c>
      <c r="O9" s="526">
        <v>-0.7</v>
      </c>
      <c r="P9" s="526">
        <v>-0.9</v>
      </c>
      <c r="Q9" s="526">
        <v>-2.6</v>
      </c>
      <c r="R9" s="526">
        <v>-0.8</v>
      </c>
    </row>
    <row r="10" spans="2:18" s="65" customFormat="1" ht="13.5" thickTop="1" thickBot="1" x14ac:dyDescent="0.25">
      <c r="B10" s="358" t="s">
        <v>299</v>
      </c>
      <c r="C10" s="479">
        <v>0.73</v>
      </c>
      <c r="D10" s="479">
        <v>0.2</v>
      </c>
      <c r="E10" s="480">
        <v>0.3</v>
      </c>
      <c r="F10" s="480">
        <v>8.15</v>
      </c>
      <c r="G10" s="585">
        <v>-0.26</v>
      </c>
      <c r="H10" s="585">
        <v>-0.11</v>
      </c>
      <c r="I10" s="585">
        <v>1.69</v>
      </c>
      <c r="J10" s="586">
        <v>67.400000000000006</v>
      </c>
      <c r="K10" s="526"/>
      <c r="L10" s="526"/>
      <c r="M10" s="527"/>
      <c r="N10" s="527">
        <v>0.2</v>
      </c>
      <c r="O10" s="527"/>
      <c r="P10" s="527"/>
      <c r="Q10" s="527"/>
      <c r="R10" s="528">
        <v>1.4</v>
      </c>
    </row>
    <row r="11" spans="2:18" s="65" customFormat="1" ht="13.5" thickTop="1" thickBot="1" x14ac:dyDescent="0.25">
      <c r="B11" s="350" t="s">
        <v>300</v>
      </c>
      <c r="C11" s="479">
        <v>-430.6</v>
      </c>
      <c r="D11" s="479">
        <v>-488.79</v>
      </c>
      <c r="E11" s="480">
        <v>-412.22</v>
      </c>
      <c r="F11" s="480">
        <v>-878.91</v>
      </c>
      <c r="G11" s="585">
        <v>-492.35</v>
      </c>
      <c r="H11" s="585">
        <v>-373.93</v>
      </c>
      <c r="I11" s="585">
        <v>-942.2</v>
      </c>
      <c r="J11" s="586">
        <v>-996.09</v>
      </c>
      <c r="K11" s="529">
        <v>-12.5</v>
      </c>
      <c r="L11" s="529">
        <v>-12.3</v>
      </c>
      <c r="M11" s="530">
        <v>-9.1</v>
      </c>
      <c r="N11" s="530">
        <v>-18.899999999999999</v>
      </c>
      <c r="O11" s="530">
        <v>-12.8</v>
      </c>
      <c r="P11" s="530">
        <v>-8.8000000000000007</v>
      </c>
      <c r="Q11" s="530">
        <v>-18.100000000000001</v>
      </c>
      <c r="R11" s="651">
        <v>-20.399999999999999</v>
      </c>
    </row>
    <row r="12" spans="2:18" s="65" customFormat="1" ht="13.5" thickTop="1" thickBot="1" x14ac:dyDescent="0.25">
      <c r="B12" s="351" t="s">
        <v>212</v>
      </c>
      <c r="C12" s="363">
        <v>-169.55</v>
      </c>
      <c r="D12" s="363">
        <v>-337.88</v>
      </c>
      <c r="E12" s="363">
        <v>-427.49</v>
      </c>
      <c r="F12" s="363">
        <v>-491.63</v>
      </c>
      <c r="G12" s="698">
        <v>-385.99</v>
      </c>
      <c r="H12" s="698">
        <v>-590.53</v>
      </c>
      <c r="I12" s="698">
        <v>-858.91</v>
      </c>
      <c r="J12" s="699">
        <v>-677.86</v>
      </c>
      <c r="K12" s="529">
        <v>-4.9000000000000004</v>
      </c>
      <c r="L12" s="529">
        <v>-8.5</v>
      </c>
      <c r="M12" s="530">
        <v>-9.5</v>
      </c>
      <c r="N12" s="530">
        <v>-10.5</v>
      </c>
      <c r="O12" s="530">
        <v>-10</v>
      </c>
      <c r="P12" s="530">
        <v>-13.9</v>
      </c>
      <c r="Q12" s="530">
        <v>-16.5</v>
      </c>
      <c r="R12" s="651">
        <v>-13.9</v>
      </c>
    </row>
    <row r="13" spans="2:18" s="65" customFormat="1" ht="13.5" thickTop="1" thickBot="1" x14ac:dyDescent="0.25">
      <c r="B13" s="351" t="s">
        <v>213</v>
      </c>
      <c r="C13" s="409">
        <v>-197.01</v>
      </c>
      <c r="D13" s="409">
        <v>-51.65</v>
      </c>
      <c r="E13" s="363">
        <v>42.69</v>
      </c>
      <c r="F13" s="363">
        <v>-306.93</v>
      </c>
      <c r="G13" s="698">
        <v>1.63</v>
      </c>
      <c r="H13" s="698">
        <v>69.319999999999993</v>
      </c>
      <c r="I13" s="698">
        <v>-135.68</v>
      </c>
      <c r="J13" s="699">
        <v>-553.6</v>
      </c>
      <c r="K13" s="363">
        <v>-5.7</v>
      </c>
      <c r="L13" s="363">
        <v>-1.3</v>
      </c>
      <c r="M13" s="363">
        <v>0.9</v>
      </c>
      <c r="N13" s="363">
        <v>-6.6</v>
      </c>
      <c r="O13" s="363"/>
      <c r="P13" s="363">
        <v>1.6</v>
      </c>
      <c r="Q13" s="363">
        <v>-2.6</v>
      </c>
      <c r="R13" s="363">
        <v>-11.3</v>
      </c>
    </row>
    <row r="14" spans="2:18" s="65" customFormat="1" ht="13.5" thickTop="1" thickBot="1" x14ac:dyDescent="0.25">
      <c r="B14" s="352" t="s">
        <v>214</v>
      </c>
      <c r="C14" s="363">
        <v>-64.89</v>
      </c>
      <c r="D14" s="363">
        <v>-100.03</v>
      </c>
      <c r="E14" s="363">
        <v>-28.19</v>
      </c>
      <c r="F14" s="363">
        <v>-81.12</v>
      </c>
      <c r="G14" s="698">
        <v>-108.76</v>
      </c>
      <c r="H14" s="698">
        <v>146.51</v>
      </c>
      <c r="I14" s="698">
        <v>51.62</v>
      </c>
      <c r="J14" s="699">
        <v>234.6</v>
      </c>
      <c r="K14" s="363">
        <v>-1.9</v>
      </c>
      <c r="L14" s="363">
        <v>-2.5</v>
      </c>
      <c r="M14" s="363">
        <v>-0.6</v>
      </c>
      <c r="N14" s="363">
        <v>-1.7</v>
      </c>
      <c r="O14" s="363">
        <v>-2.8</v>
      </c>
      <c r="P14" s="363">
        <v>3.4</v>
      </c>
      <c r="Q14" s="363">
        <v>1</v>
      </c>
      <c r="R14" s="363">
        <v>4.8</v>
      </c>
    </row>
    <row r="15" spans="2:18" s="65" customFormat="1" ht="13.5" thickTop="1" thickBot="1" x14ac:dyDescent="0.25">
      <c r="B15" s="351" t="s">
        <v>215</v>
      </c>
      <c r="C15" s="363">
        <v>0.85</v>
      </c>
      <c r="D15" s="363">
        <v>0.77</v>
      </c>
      <c r="E15" s="363">
        <v>0.77</v>
      </c>
      <c r="F15" s="363">
        <v>0.77</v>
      </c>
      <c r="G15" s="698">
        <v>0.77</v>
      </c>
      <c r="H15" s="698">
        <v>0.77</v>
      </c>
      <c r="I15" s="698">
        <v>0.77</v>
      </c>
      <c r="J15" s="699">
        <v>0.77</v>
      </c>
      <c r="K15" s="363"/>
      <c r="L15" s="363"/>
      <c r="M15" s="363"/>
      <c r="N15" s="363"/>
      <c r="O15" s="363"/>
      <c r="P15" s="363"/>
      <c r="Q15" s="363"/>
      <c r="R15" s="363"/>
    </row>
    <row r="16" spans="2:18" s="65" customFormat="1" ht="13.5" thickTop="1" thickBot="1" x14ac:dyDescent="0.25">
      <c r="B16" s="328" t="s">
        <v>301</v>
      </c>
      <c r="C16" s="479">
        <v>155.57</v>
      </c>
      <c r="D16" s="479">
        <v>248.27</v>
      </c>
      <c r="E16" s="480">
        <v>35.880000000000003</v>
      </c>
      <c r="F16" s="480">
        <v>451.58</v>
      </c>
      <c r="G16" s="700">
        <v>7.1</v>
      </c>
      <c r="H16" s="585">
        <v>-90.02</v>
      </c>
      <c r="I16" s="585">
        <v>258.7</v>
      </c>
      <c r="J16" s="586">
        <v>-20.16</v>
      </c>
      <c r="K16" s="523">
        <v>4.5</v>
      </c>
      <c r="L16" s="523">
        <v>6.3</v>
      </c>
      <c r="M16" s="524">
        <v>0.8</v>
      </c>
      <c r="N16" s="524">
        <v>9.6999999999999993</v>
      </c>
      <c r="O16" s="524">
        <v>0.2</v>
      </c>
      <c r="P16" s="524">
        <v>-2.1</v>
      </c>
      <c r="Q16" s="524">
        <v>5</v>
      </c>
      <c r="R16" s="652">
        <v>-0.4</v>
      </c>
    </row>
    <row r="17" spans="2:18" s="20" customFormat="1" ht="11.25" thickTop="1" x14ac:dyDescent="0.15">
      <c r="B17" s="715" t="s">
        <v>302</v>
      </c>
      <c r="C17" s="715"/>
      <c r="D17" s="715"/>
      <c r="E17" s="715"/>
      <c r="F17" s="715"/>
      <c r="G17" s="715"/>
      <c r="H17" s="715"/>
      <c r="I17" s="715"/>
      <c r="J17" s="715"/>
      <c r="K17" s="715"/>
      <c r="L17" s="715"/>
      <c r="M17" s="715"/>
      <c r="N17" s="715"/>
      <c r="O17" s="715"/>
      <c r="P17" s="715"/>
      <c r="Q17" s="715"/>
      <c r="R17" s="715"/>
    </row>
    <row r="18" spans="2:18" s="20" customFormat="1" ht="10.5" x14ac:dyDescent="0.15">
      <c r="B18" s="715" t="s">
        <v>177</v>
      </c>
      <c r="C18" s="715"/>
      <c r="D18" s="715"/>
      <c r="E18" s="715"/>
      <c r="F18" s="715"/>
      <c r="G18" s="715"/>
      <c r="H18" s="715"/>
      <c r="I18" s="715"/>
      <c r="J18" s="715"/>
      <c r="K18" s="715"/>
    </row>
    <row r="67" spans="3:13" x14ac:dyDescent="0.2">
      <c r="C67" s="40"/>
      <c r="D67" s="40"/>
      <c r="E67" s="40"/>
      <c r="F67" s="40"/>
      <c r="G67" s="40"/>
      <c r="H67" s="40"/>
      <c r="I67" s="40"/>
      <c r="J67" s="40"/>
      <c r="K67" s="40"/>
      <c r="L67" s="40"/>
      <c r="M67" s="40"/>
    </row>
    <row r="68" spans="3:13" x14ac:dyDescent="0.2">
      <c r="C68" s="40"/>
      <c r="D68" s="40"/>
      <c r="E68" s="40"/>
      <c r="F68" s="40"/>
      <c r="G68" s="40"/>
      <c r="H68" s="40"/>
      <c r="I68" s="40"/>
      <c r="J68" s="40"/>
      <c r="K68" s="40"/>
      <c r="L68" s="40"/>
      <c r="M68" s="40"/>
    </row>
    <row r="69" spans="3:13" x14ac:dyDescent="0.2">
      <c r="C69" s="40"/>
      <c r="D69" s="40"/>
      <c r="E69" s="40"/>
      <c r="F69" s="40"/>
      <c r="G69" s="40"/>
      <c r="H69" s="40"/>
      <c r="I69" s="40"/>
      <c r="J69" s="40"/>
      <c r="K69" s="40"/>
      <c r="L69" s="40"/>
      <c r="M69" s="40"/>
    </row>
    <row r="70" spans="3:13" x14ac:dyDescent="0.2">
      <c r="C70" s="40"/>
      <c r="D70" s="40"/>
      <c r="E70" s="40"/>
      <c r="F70" s="40"/>
      <c r="G70" s="40"/>
      <c r="H70" s="40"/>
      <c r="I70" s="40"/>
      <c r="J70" s="40"/>
      <c r="K70" s="40"/>
      <c r="L70" s="40"/>
      <c r="M70" s="40"/>
    </row>
    <row r="71" spans="3:13" x14ac:dyDescent="0.2">
      <c r="C71" s="40"/>
      <c r="D71" s="40"/>
      <c r="E71" s="40"/>
      <c r="F71" s="40"/>
      <c r="G71" s="40"/>
      <c r="H71" s="40"/>
      <c r="I71" s="40"/>
      <c r="J71" s="40"/>
      <c r="K71" s="40"/>
      <c r="L71" s="40"/>
      <c r="M71" s="40"/>
    </row>
    <row r="72" spans="3:13" x14ac:dyDescent="0.2">
      <c r="C72" s="40"/>
      <c r="D72" s="40"/>
      <c r="E72" s="40"/>
      <c r="F72" s="40"/>
      <c r="G72" s="40"/>
      <c r="H72" s="40"/>
      <c r="I72" s="40"/>
      <c r="J72" s="40"/>
      <c r="K72" s="40"/>
      <c r="L72" s="40"/>
      <c r="M72" s="40"/>
    </row>
    <row r="73" spans="3:13" x14ac:dyDescent="0.2">
      <c r="C73" s="40"/>
      <c r="D73" s="40"/>
      <c r="E73" s="40"/>
      <c r="F73" s="40"/>
      <c r="G73" s="40"/>
      <c r="H73" s="40"/>
      <c r="I73" s="40"/>
      <c r="J73" s="40"/>
      <c r="K73" s="40"/>
      <c r="L73" s="40"/>
      <c r="M73" s="40"/>
    </row>
    <row r="74" spans="3:13" x14ac:dyDescent="0.2">
      <c r="C74" s="40"/>
      <c r="D74" s="40"/>
      <c r="E74" s="40"/>
      <c r="F74" s="40"/>
      <c r="G74" s="40"/>
      <c r="H74" s="40"/>
      <c r="I74" s="40"/>
      <c r="J74" s="40"/>
      <c r="K74" s="40"/>
      <c r="L74" s="40"/>
      <c r="M74" s="40"/>
    </row>
    <row r="75" spans="3:13" x14ac:dyDescent="0.2">
      <c r="C75" s="40"/>
      <c r="D75" s="40"/>
      <c r="E75" s="40"/>
      <c r="F75" s="40"/>
      <c r="G75" s="40"/>
      <c r="H75" s="40"/>
      <c r="I75" s="40"/>
      <c r="J75" s="40"/>
      <c r="K75" s="40"/>
      <c r="L75" s="40"/>
      <c r="M75" s="40"/>
    </row>
    <row r="76" spans="3:13" x14ac:dyDescent="0.2">
      <c r="C76" s="40"/>
      <c r="D76" s="40"/>
      <c r="E76" s="40"/>
      <c r="F76" s="40"/>
      <c r="G76" s="40"/>
      <c r="H76" s="40"/>
      <c r="I76" s="40"/>
      <c r="J76" s="40"/>
      <c r="K76" s="40"/>
      <c r="L76" s="40"/>
      <c r="M76" s="40"/>
    </row>
    <row r="77" spans="3:13" x14ac:dyDescent="0.2">
      <c r="C77" s="40"/>
      <c r="D77" s="40"/>
      <c r="E77" s="40"/>
      <c r="F77" s="40"/>
      <c r="G77" s="40"/>
      <c r="H77" s="40"/>
      <c r="I77" s="40"/>
      <c r="J77" s="40"/>
      <c r="K77" s="40"/>
      <c r="L77" s="40"/>
      <c r="M77" s="40"/>
    </row>
    <row r="78" spans="3:13" x14ac:dyDescent="0.2">
      <c r="C78" s="40"/>
      <c r="D78" s="40"/>
      <c r="E78" s="40"/>
      <c r="F78" s="40"/>
      <c r="G78" s="40"/>
      <c r="H78" s="40"/>
      <c r="I78" s="40"/>
      <c r="J78" s="40"/>
      <c r="K78" s="40"/>
      <c r="L78" s="40"/>
      <c r="M78" s="40"/>
    </row>
    <row r="79" spans="3:13" x14ac:dyDescent="0.2">
      <c r="C79" s="40"/>
      <c r="D79" s="40"/>
      <c r="E79" s="40"/>
      <c r="F79" s="40"/>
      <c r="G79" s="40"/>
      <c r="H79" s="40"/>
      <c r="I79" s="40"/>
      <c r="J79" s="40"/>
      <c r="K79" s="40"/>
      <c r="L79" s="40"/>
      <c r="M79" s="40"/>
    </row>
    <row r="80" spans="3:13" x14ac:dyDescent="0.2">
      <c r="C80" s="40"/>
      <c r="D80" s="40"/>
      <c r="E80" s="40"/>
      <c r="F80" s="40"/>
      <c r="G80" s="40"/>
      <c r="H80" s="40"/>
      <c r="I80" s="40"/>
      <c r="J80" s="40"/>
      <c r="K80" s="40"/>
      <c r="L80" s="40"/>
      <c r="M80" s="40"/>
    </row>
    <row r="81" spans="3:13" x14ac:dyDescent="0.2">
      <c r="C81" s="40"/>
      <c r="D81" s="40"/>
      <c r="E81" s="40"/>
      <c r="F81" s="40"/>
      <c r="G81" s="40"/>
      <c r="H81" s="40"/>
      <c r="I81" s="40"/>
      <c r="J81" s="40"/>
      <c r="K81" s="40"/>
      <c r="L81" s="40"/>
      <c r="M81" s="40"/>
    </row>
    <row r="82" spans="3:13" x14ac:dyDescent="0.2">
      <c r="C82" s="40"/>
      <c r="D82" s="40"/>
      <c r="E82" s="40"/>
      <c r="F82" s="40"/>
      <c r="G82" s="40"/>
      <c r="H82" s="40"/>
      <c r="I82" s="40"/>
      <c r="J82" s="40"/>
      <c r="K82" s="40"/>
      <c r="L82" s="40"/>
      <c r="M82" s="40"/>
    </row>
    <row r="83" spans="3:13" x14ac:dyDescent="0.2">
      <c r="C83" s="40"/>
      <c r="D83" s="40"/>
      <c r="E83" s="40"/>
      <c r="F83" s="40"/>
      <c r="G83" s="40"/>
      <c r="H83" s="40"/>
      <c r="I83" s="40"/>
      <c r="J83" s="40"/>
      <c r="K83" s="40"/>
      <c r="L83" s="40"/>
      <c r="M83" s="40"/>
    </row>
    <row r="84" spans="3:13" x14ac:dyDescent="0.2">
      <c r="C84" s="40"/>
      <c r="D84" s="40"/>
      <c r="E84" s="40"/>
      <c r="F84" s="40"/>
      <c r="G84" s="40"/>
      <c r="H84" s="40"/>
      <c r="I84" s="40"/>
      <c r="J84" s="40"/>
      <c r="K84" s="40"/>
      <c r="L84" s="40"/>
      <c r="M84" s="40"/>
    </row>
    <row r="85" spans="3:13" x14ac:dyDescent="0.2">
      <c r="C85" s="40"/>
      <c r="D85" s="40"/>
      <c r="E85" s="40"/>
      <c r="F85" s="40"/>
      <c r="G85" s="40"/>
      <c r="H85" s="40"/>
      <c r="I85" s="40"/>
      <c r="J85" s="40"/>
      <c r="K85" s="40"/>
      <c r="L85" s="40"/>
      <c r="M85" s="40"/>
    </row>
    <row r="86" spans="3:13" x14ac:dyDescent="0.2">
      <c r="C86" s="40"/>
      <c r="D86" s="40"/>
      <c r="E86" s="40"/>
      <c r="F86" s="40"/>
      <c r="G86" s="40"/>
      <c r="H86" s="40"/>
      <c r="I86" s="40"/>
      <c r="J86" s="40"/>
      <c r="K86" s="40"/>
      <c r="L86" s="40"/>
      <c r="M86" s="40"/>
    </row>
    <row r="87" spans="3:13" x14ac:dyDescent="0.2">
      <c r="C87" s="40"/>
      <c r="D87" s="40"/>
      <c r="E87" s="40"/>
      <c r="F87" s="40"/>
      <c r="G87" s="40"/>
      <c r="H87" s="40"/>
      <c r="I87" s="40"/>
      <c r="J87" s="40"/>
      <c r="K87" s="40"/>
      <c r="L87" s="40"/>
      <c r="M87" s="40"/>
    </row>
    <row r="88" spans="3:13" x14ac:dyDescent="0.2">
      <c r="C88" s="40"/>
      <c r="D88" s="40"/>
      <c r="E88" s="40"/>
      <c r="F88" s="40"/>
      <c r="G88" s="40"/>
      <c r="H88" s="40"/>
      <c r="I88" s="40"/>
      <c r="J88" s="40"/>
      <c r="K88" s="40"/>
      <c r="L88" s="40"/>
      <c r="M88" s="40"/>
    </row>
    <row r="89" spans="3:13" x14ac:dyDescent="0.2">
      <c r="C89" s="40"/>
      <c r="D89" s="40"/>
      <c r="E89" s="40"/>
      <c r="F89" s="40"/>
      <c r="G89" s="40"/>
      <c r="H89" s="40"/>
      <c r="I89" s="40"/>
      <c r="J89" s="40"/>
      <c r="K89" s="40"/>
      <c r="L89" s="40"/>
      <c r="M89" s="40"/>
    </row>
    <row r="90" spans="3:13" x14ac:dyDescent="0.2">
      <c r="C90" s="40"/>
      <c r="D90" s="40"/>
      <c r="E90" s="40"/>
      <c r="F90" s="40"/>
      <c r="G90" s="40"/>
      <c r="H90" s="40"/>
      <c r="I90" s="40"/>
      <c r="J90" s="40"/>
      <c r="K90" s="40"/>
      <c r="L90" s="40"/>
      <c r="M90" s="40"/>
    </row>
    <row r="91" spans="3:13" x14ac:dyDescent="0.2">
      <c r="C91" s="40"/>
      <c r="D91" s="40"/>
      <c r="E91" s="40"/>
      <c r="F91" s="40"/>
      <c r="G91" s="40"/>
      <c r="H91" s="40"/>
      <c r="I91" s="40"/>
      <c r="J91" s="40"/>
      <c r="K91" s="40"/>
      <c r="L91" s="40"/>
      <c r="M91" s="40"/>
    </row>
    <row r="92" spans="3:13" x14ac:dyDescent="0.2">
      <c r="C92" s="40"/>
      <c r="D92" s="40"/>
      <c r="E92" s="40"/>
      <c r="F92" s="40"/>
      <c r="G92" s="40"/>
      <c r="H92" s="40"/>
      <c r="I92" s="40"/>
      <c r="J92" s="40"/>
      <c r="K92" s="40"/>
      <c r="L92" s="40"/>
      <c r="M92" s="40"/>
    </row>
    <row r="93" spans="3:13" x14ac:dyDescent="0.2">
      <c r="C93" s="40"/>
      <c r="D93" s="40"/>
      <c r="E93" s="40"/>
      <c r="F93" s="40"/>
      <c r="G93" s="40"/>
      <c r="H93" s="40"/>
      <c r="I93" s="40"/>
      <c r="J93" s="40"/>
      <c r="K93" s="40"/>
      <c r="L93" s="40"/>
      <c r="M93" s="40"/>
    </row>
  </sheetData>
  <mergeCells count="10">
    <mergeCell ref="B1:R1"/>
    <mergeCell ref="O5:R5"/>
    <mergeCell ref="B3:J3"/>
    <mergeCell ref="B18:K18"/>
    <mergeCell ref="K5:N5"/>
    <mergeCell ref="B17:R17"/>
    <mergeCell ref="C7:J7"/>
    <mergeCell ref="K7:R7"/>
    <mergeCell ref="C5:F5"/>
    <mergeCell ref="G5:J5"/>
  </mergeCells>
  <hyperlinks>
    <hyperlink ref="B1:C1" location="Cuprins_ro!B4" display="I. Balanța de plăți a Republicii Moldova în trimestrul I 2023 (date provizorii)" xr:uid="{380429F9-290D-4534-AA02-6B6E3050A1E3}"/>
  </hyperlinks>
  <pageMargins left="0.7" right="0.7" top="0.75" bottom="0.75" header="0.3" footer="0.3"/>
  <pageSetup paperSize="9" orientation="portrait" horizontalDpi="300" verticalDpi="30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X29"/>
  <sheetViews>
    <sheetView showGridLines="0" showRowColHeaders="0" zoomScaleNormal="100" workbookViewId="0"/>
  </sheetViews>
  <sheetFormatPr defaultRowHeight="14.25" x14ac:dyDescent="0.2"/>
  <cols>
    <col min="1" max="1" customWidth="true" style="9" width="5.7109375" collapsed="false"/>
    <col min="2" max="2" customWidth="true" style="9" width="43.28515625" collapsed="false"/>
    <col min="3" max="18" customWidth="true" style="9" width="8.28515625" collapsed="false"/>
    <col min="19" max="23" style="9" width="9.140625" collapsed="false"/>
    <col min="24" max="24" customWidth="true" style="9" width="9.140625" collapsed="false"/>
    <col min="25" max="16384" style="9" width="9.140625" collapsed="false"/>
  </cols>
  <sheetData>
    <row r="1" spans="2:19" x14ac:dyDescent="0.2">
      <c r="B1" s="707" t="s">
        <v>141</v>
      </c>
      <c r="C1" s="708"/>
      <c r="D1" s="708"/>
      <c r="E1" s="708"/>
      <c r="F1" s="708"/>
      <c r="G1" s="708"/>
      <c r="H1" s="708"/>
      <c r="I1" s="546"/>
      <c r="J1" s="546"/>
      <c r="K1" s="546"/>
      <c r="L1" s="546"/>
      <c r="M1" s="546"/>
      <c r="N1" s="546"/>
      <c r="O1" s="546"/>
      <c r="P1" s="546"/>
      <c r="Q1" s="546"/>
      <c r="R1" s="546"/>
    </row>
    <row r="2" spans="2:19" ht="11.25" customHeight="1" x14ac:dyDescent="0.2"/>
    <row r="3" spans="2:19" x14ac:dyDescent="0.2">
      <c r="B3" s="748" t="s">
        <v>55</v>
      </c>
      <c r="C3" s="748"/>
      <c r="D3" s="748"/>
      <c r="E3" s="748"/>
      <c r="F3" s="748"/>
      <c r="G3" s="748"/>
      <c r="H3" s="748"/>
    </row>
    <row r="4" spans="2:19" ht="5.0999999999999996" customHeight="1" x14ac:dyDescent="0.2">
      <c r="B4" s="29"/>
    </row>
    <row r="5" spans="2:19" ht="15.75" customHeight="1" thickBot="1" x14ac:dyDescent="0.25">
      <c r="B5" s="837"/>
      <c r="C5" s="785">
        <v>2023</v>
      </c>
      <c r="D5" s="822"/>
      <c r="E5" s="822"/>
      <c r="F5" s="822"/>
      <c r="G5" s="822"/>
      <c r="H5" s="822"/>
      <c r="I5" s="822"/>
      <c r="J5" s="829"/>
      <c r="K5" s="842">
        <v>2024</v>
      </c>
      <c r="L5" s="843"/>
      <c r="M5" s="843"/>
      <c r="N5" s="843"/>
      <c r="O5" s="843"/>
      <c r="P5" s="843"/>
      <c r="Q5" s="843"/>
      <c r="R5" s="843"/>
    </row>
    <row r="6" spans="2:19" s="653" customFormat="1" ht="12.75" thickBot="1" x14ac:dyDescent="0.25">
      <c r="B6" s="837"/>
      <c r="C6" s="836" t="s">
        <v>0</v>
      </c>
      <c r="D6" s="839"/>
      <c r="E6" s="836" t="s">
        <v>1</v>
      </c>
      <c r="F6" s="839"/>
      <c r="G6" s="836" t="s">
        <v>2</v>
      </c>
      <c r="H6" s="839"/>
      <c r="I6" s="836" t="s">
        <v>3</v>
      </c>
      <c r="J6" s="833"/>
      <c r="K6" s="840" t="s">
        <v>74</v>
      </c>
      <c r="L6" s="841"/>
      <c r="M6" s="833" t="s">
        <v>75</v>
      </c>
      <c r="N6" s="833"/>
      <c r="O6" s="833" t="s">
        <v>76</v>
      </c>
      <c r="P6" s="834"/>
      <c r="Q6" s="833" t="s">
        <v>3</v>
      </c>
      <c r="R6" s="833"/>
    </row>
    <row r="7" spans="2:19" s="653" customFormat="1" ht="12.75" thickBot="1" x14ac:dyDescent="0.25">
      <c r="B7" s="838"/>
      <c r="C7" s="654" t="s">
        <v>282</v>
      </c>
      <c r="D7" s="655" t="s">
        <v>283</v>
      </c>
      <c r="E7" s="656" t="s">
        <v>282</v>
      </c>
      <c r="F7" s="656" t="s">
        <v>283</v>
      </c>
      <c r="G7" s="656" t="s">
        <v>282</v>
      </c>
      <c r="H7" s="657" t="s">
        <v>283</v>
      </c>
      <c r="I7" s="658" t="s">
        <v>282</v>
      </c>
      <c r="J7" s="658" t="s">
        <v>283</v>
      </c>
      <c r="K7" s="658" t="s">
        <v>282</v>
      </c>
      <c r="L7" s="658" t="s">
        <v>283</v>
      </c>
      <c r="M7" s="658" t="s">
        <v>282</v>
      </c>
      <c r="N7" s="658" t="s">
        <v>283</v>
      </c>
      <c r="O7" s="658" t="s">
        <v>282</v>
      </c>
      <c r="P7" s="658" t="s">
        <v>283</v>
      </c>
      <c r="Q7" s="659" t="s">
        <v>282</v>
      </c>
      <c r="R7" s="658" t="s">
        <v>283</v>
      </c>
      <c r="S7" s="660"/>
    </row>
    <row r="8" spans="2:19" s="65" customFormat="1" ht="13.5" thickTop="1" thickBot="1" x14ac:dyDescent="0.25">
      <c r="B8" s="50" t="s">
        <v>298</v>
      </c>
      <c r="C8" s="361">
        <v>231.03</v>
      </c>
      <c r="D8" s="410">
        <v>99.95</v>
      </c>
      <c r="E8" s="362">
        <v>146.80000000000001</v>
      </c>
      <c r="F8" s="362">
        <v>85.34</v>
      </c>
      <c r="G8" s="362">
        <v>196.4</v>
      </c>
      <c r="H8" s="362">
        <v>90.49</v>
      </c>
      <c r="I8" s="362">
        <v>113.99</v>
      </c>
      <c r="J8" s="362">
        <v>70.849999999999994</v>
      </c>
      <c r="K8" s="531">
        <v>127.83</v>
      </c>
      <c r="L8" s="531">
        <v>101.89</v>
      </c>
      <c r="M8" s="531">
        <v>138.76</v>
      </c>
      <c r="N8" s="531">
        <v>99.1</v>
      </c>
      <c r="O8" s="531">
        <v>208.28</v>
      </c>
      <c r="P8" s="531">
        <v>70.209999999999994</v>
      </c>
      <c r="Q8" s="531">
        <v>143.13</v>
      </c>
      <c r="R8" s="531">
        <v>103.01</v>
      </c>
      <c r="S8" s="661"/>
    </row>
    <row r="9" spans="2:19" s="65" customFormat="1" ht="13.5" thickTop="1" thickBot="1" x14ac:dyDescent="0.25">
      <c r="B9" s="51" t="s">
        <v>303</v>
      </c>
      <c r="C9" s="480">
        <v>21.5</v>
      </c>
      <c r="D9" s="480">
        <v>24.1</v>
      </c>
      <c r="E9" s="480">
        <v>19.559999999999999</v>
      </c>
      <c r="F9" s="480">
        <v>22.41</v>
      </c>
      <c r="G9" s="480">
        <v>16.48</v>
      </c>
      <c r="H9" s="480">
        <v>20.02</v>
      </c>
      <c r="I9" s="480">
        <v>5.78</v>
      </c>
      <c r="J9" s="480">
        <v>12.4</v>
      </c>
      <c r="K9" s="547">
        <v>17.73</v>
      </c>
      <c r="L9" s="547">
        <v>38.36</v>
      </c>
      <c r="M9" s="547">
        <v>19.87</v>
      </c>
      <c r="N9" s="547">
        <v>37.03</v>
      </c>
      <c r="O9" s="547">
        <v>6.56</v>
      </c>
      <c r="P9" s="547">
        <v>24.55</v>
      </c>
      <c r="Q9" s="547">
        <v>3.64</v>
      </c>
      <c r="R9" s="547">
        <v>37.409999999999997</v>
      </c>
      <c r="S9" s="661"/>
    </row>
    <row r="10" spans="2:19" s="65" customFormat="1" ht="13.5" thickTop="1" thickBot="1" x14ac:dyDescent="0.25">
      <c r="B10" s="51" t="s">
        <v>304</v>
      </c>
      <c r="C10" s="480">
        <v>209.53</v>
      </c>
      <c r="D10" s="480">
        <v>75.849999999999994</v>
      </c>
      <c r="E10" s="480">
        <v>127.24</v>
      </c>
      <c r="F10" s="480">
        <v>62.93</v>
      </c>
      <c r="G10" s="480">
        <v>179.92</v>
      </c>
      <c r="H10" s="480">
        <v>70.47</v>
      </c>
      <c r="I10" s="480">
        <v>108.21</v>
      </c>
      <c r="J10" s="480">
        <v>58.45</v>
      </c>
      <c r="K10" s="547">
        <v>110.1</v>
      </c>
      <c r="L10" s="547">
        <v>63.53</v>
      </c>
      <c r="M10" s="547">
        <v>118.89</v>
      </c>
      <c r="N10" s="547">
        <v>62.07</v>
      </c>
      <c r="O10" s="547">
        <v>201.72</v>
      </c>
      <c r="P10" s="547">
        <v>45.66</v>
      </c>
      <c r="Q10" s="547">
        <v>139.49</v>
      </c>
      <c r="R10" s="547">
        <v>65.599999999999994</v>
      </c>
      <c r="S10" s="661"/>
    </row>
    <row r="11" spans="2:19" s="65" customFormat="1" ht="25.5" thickTop="1" thickBot="1" x14ac:dyDescent="0.25">
      <c r="B11" s="52" t="s">
        <v>305</v>
      </c>
      <c r="C11" s="363">
        <v>135.66999999999999</v>
      </c>
      <c r="D11" s="363">
        <v>15.75</v>
      </c>
      <c r="E11" s="363">
        <v>93.39</v>
      </c>
      <c r="F11" s="363">
        <v>17.39</v>
      </c>
      <c r="G11" s="363">
        <v>139.31</v>
      </c>
      <c r="H11" s="363">
        <v>6.33</v>
      </c>
      <c r="I11" s="363">
        <v>51.23</v>
      </c>
      <c r="J11" s="363">
        <v>6.23</v>
      </c>
      <c r="K11" s="532">
        <v>9.4600000000000009</v>
      </c>
      <c r="L11" s="532">
        <v>22.14</v>
      </c>
      <c r="M11" s="532">
        <v>11.61</v>
      </c>
      <c r="N11" s="532">
        <v>3.8</v>
      </c>
      <c r="O11" s="532">
        <v>24.85</v>
      </c>
      <c r="P11" s="532">
        <v>7.85</v>
      </c>
      <c r="Q11" s="532">
        <v>4.84</v>
      </c>
      <c r="R11" s="532">
        <v>15.9</v>
      </c>
      <c r="S11" s="661"/>
    </row>
    <row r="12" spans="2:19" s="65" customFormat="1" ht="13.5" thickTop="1" thickBot="1" x14ac:dyDescent="0.25">
      <c r="B12" s="52" t="s">
        <v>306</v>
      </c>
      <c r="C12" s="363">
        <v>94.13</v>
      </c>
      <c r="D12" s="363"/>
      <c r="E12" s="363">
        <v>70.72</v>
      </c>
      <c r="F12" s="363"/>
      <c r="G12" s="363">
        <v>128.13</v>
      </c>
      <c r="H12" s="363"/>
      <c r="I12" s="363">
        <v>46.43</v>
      </c>
      <c r="J12" s="363"/>
      <c r="K12" s="532">
        <v>68.02</v>
      </c>
      <c r="L12" s="532"/>
      <c r="M12" s="532">
        <v>82.35</v>
      </c>
      <c r="N12" s="532"/>
      <c r="O12" s="532">
        <v>152.41</v>
      </c>
      <c r="P12" s="532"/>
      <c r="Q12" s="532">
        <v>90</v>
      </c>
      <c r="R12" s="532"/>
      <c r="S12" s="661"/>
    </row>
    <row r="13" spans="2:19" s="65" customFormat="1" ht="12.75" thickTop="1" x14ac:dyDescent="0.2">
      <c r="B13" s="53" t="s">
        <v>307</v>
      </c>
      <c r="C13" s="364">
        <v>73.86</v>
      </c>
      <c r="D13" s="364">
        <v>60.1</v>
      </c>
      <c r="E13" s="364">
        <v>33.85</v>
      </c>
      <c r="F13" s="364">
        <v>45.54</v>
      </c>
      <c r="G13" s="364">
        <v>40.61</v>
      </c>
      <c r="H13" s="364">
        <v>64.14</v>
      </c>
      <c r="I13" s="364">
        <v>56.98</v>
      </c>
      <c r="J13" s="364">
        <v>52.22</v>
      </c>
      <c r="K13" s="533">
        <v>32.619999999999997</v>
      </c>
      <c r="L13" s="533">
        <v>41.39</v>
      </c>
      <c r="M13" s="533">
        <v>24.93</v>
      </c>
      <c r="N13" s="533">
        <v>58.27</v>
      </c>
      <c r="O13" s="533">
        <v>24.46</v>
      </c>
      <c r="P13" s="533">
        <v>37.81</v>
      </c>
      <c r="Q13" s="533">
        <v>44.65</v>
      </c>
      <c r="R13" s="533">
        <v>49.7</v>
      </c>
      <c r="S13" s="661"/>
    </row>
    <row r="14" spans="2:19" s="65" customFormat="1" ht="12" x14ac:dyDescent="0.2">
      <c r="B14" s="835" t="s">
        <v>308</v>
      </c>
      <c r="C14" s="835"/>
      <c r="D14" s="835"/>
      <c r="E14" s="835"/>
      <c r="F14" s="835"/>
      <c r="G14" s="835"/>
      <c r="H14" s="835"/>
      <c r="I14" s="835"/>
      <c r="J14" s="835"/>
      <c r="K14" s="835"/>
      <c r="L14" s="835"/>
      <c r="M14" s="835"/>
      <c r="N14" s="835"/>
      <c r="O14" s="835"/>
      <c r="P14" s="835"/>
      <c r="Q14" s="835"/>
      <c r="R14" s="835"/>
    </row>
    <row r="15" spans="2:19" s="20" customFormat="1" ht="10.5" x14ac:dyDescent="0.15">
      <c r="B15" s="715" t="s">
        <v>177</v>
      </c>
      <c r="C15" s="715"/>
      <c r="D15" s="715"/>
      <c r="E15" s="715"/>
      <c r="F15" s="715"/>
      <c r="G15" s="715"/>
      <c r="H15" s="715"/>
      <c r="I15" s="715"/>
    </row>
    <row r="18" spans="3:24" x14ac:dyDescent="0.2">
      <c r="C18" s="30"/>
      <c r="D18" s="30"/>
      <c r="E18" s="30"/>
      <c r="F18" s="30"/>
      <c r="G18" s="30"/>
      <c r="H18" s="30"/>
      <c r="I18" s="30"/>
      <c r="J18" s="30"/>
      <c r="K18" s="30"/>
      <c r="L18" s="30"/>
      <c r="M18" s="30"/>
      <c r="N18" s="30"/>
      <c r="O18" s="30"/>
      <c r="P18" s="30"/>
      <c r="Q18" s="30"/>
      <c r="R18" s="30"/>
      <c r="S18" s="30"/>
      <c r="T18" s="30"/>
      <c r="U18" s="30"/>
      <c r="V18" s="30"/>
      <c r="W18" s="30"/>
      <c r="X18" s="30"/>
    </row>
    <row r="19" spans="3:24" x14ac:dyDescent="0.2">
      <c r="C19" s="30"/>
      <c r="D19" s="30"/>
      <c r="E19" s="30"/>
      <c r="F19" s="30"/>
      <c r="G19" s="30"/>
      <c r="H19" s="30"/>
      <c r="I19" s="30"/>
      <c r="J19" s="30"/>
      <c r="K19" s="30"/>
      <c r="L19" s="30"/>
      <c r="M19" s="30"/>
      <c r="N19" s="30"/>
      <c r="O19" s="30"/>
      <c r="P19" s="30"/>
      <c r="Q19" s="30"/>
      <c r="R19" s="30"/>
      <c r="S19" s="30"/>
      <c r="T19" s="30"/>
      <c r="U19" s="30"/>
      <c r="V19" s="30"/>
      <c r="W19" s="30"/>
      <c r="X19" s="30"/>
    </row>
    <row r="20" spans="3:24" x14ac:dyDescent="0.2">
      <c r="C20" s="30"/>
      <c r="D20" s="30"/>
      <c r="E20" s="30"/>
      <c r="F20" s="30"/>
      <c r="G20" s="30"/>
      <c r="H20" s="30"/>
      <c r="I20" s="30"/>
      <c r="J20" s="30"/>
      <c r="K20" s="30"/>
      <c r="L20" s="30"/>
      <c r="M20" s="30"/>
      <c r="N20" s="30"/>
      <c r="O20" s="30"/>
      <c r="P20" s="30"/>
      <c r="Q20" s="30"/>
      <c r="R20" s="30"/>
      <c r="S20" s="30"/>
      <c r="T20" s="30"/>
      <c r="U20" s="30"/>
      <c r="V20" s="30"/>
      <c r="W20" s="30"/>
      <c r="X20" s="30"/>
    </row>
    <row r="21" spans="3:24" x14ac:dyDescent="0.2">
      <c r="C21" s="30"/>
      <c r="D21" s="30"/>
      <c r="E21" s="30"/>
      <c r="F21" s="30"/>
      <c r="G21" s="30"/>
      <c r="H21" s="30"/>
      <c r="I21" s="30"/>
      <c r="J21" s="30"/>
      <c r="K21" s="30"/>
      <c r="L21" s="30"/>
      <c r="M21" s="30"/>
      <c r="N21" s="30"/>
      <c r="O21" s="30"/>
      <c r="P21" s="30"/>
      <c r="Q21" s="30"/>
      <c r="R21" s="30"/>
      <c r="S21" s="30"/>
      <c r="T21" s="30"/>
      <c r="U21" s="30"/>
      <c r="V21" s="30"/>
      <c r="W21" s="30"/>
      <c r="X21" s="30"/>
    </row>
    <row r="22" spans="3:24" x14ac:dyDescent="0.2">
      <c r="C22" s="30"/>
      <c r="D22" s="30"/>
      <c r="E22" s="30"/>
      <c r="F22" s="30"/>
      <c r="G22" s="30"/>
      <c r="H22" s="30"/>
      <c r="I22" s="30"/>
      <c r="J22" s="30"/>
      <c r="K22" s="30"/>
      <c r="L22" s="30"/>
      <c r="M22" s="30"/>
      <c r="N22" s="30"/>
      <c r="O22" s="30"/>
      <c r="P22" s="30"/>
      <c r="Q22" s="30"/>
      <c r="R22" s="30"/>
      <c r="S22" s="30"/>
      <c r="T22" s="30"/>
      <c r="U22" s="30"/>
      <c r="V22" s="30"/>
      <c r="W22" s="30"/>
      <c r="X22" s="30"/>
    </row>
    <row r="23" spans="3:24" x14ac:dyDescent="0.2">
      <c r="C23" s="30"/>
      <c r="D23" s="30"/>
      <c r="E23" s="30"/>
      <c r="F23" s="30"/>
      <c r="G23" s="30"/>
      <c r="H23" s="30"/>
      <c r="I23" s="30"/>
      <c r="J23" s="30"/>
      <c r="K23" s="30"/>
      <c r="L23" s="30"/>
      <c r="M23" s="30"/>
      <c r="N23" s="30"/>
      <c r="O23" s="30"/>
      <c r="P23" s="30"/>
      <c r="Q23" s="30"/>
      <c r="R23" s="30"/>
      <c r="S23" s="30"/>
      <c r="T23" s="30"/>
      <c r="U23" s="30"/>
      <c r="V23" s="30"/>
      <c r="W23" s="30"/>
      <c r="X23" s="30"/>
    </row>
    <row r="24" spans="3:24" x14ac:dyDescent="0.2">
      <c r="C24" s="30"/>
      <c r="D24" s="30"/>
      <c r="E24" s="30"/>
      <c r="F24" s="30"/>
      <c r="G24" s="30"/>
      <c r="H24" s="30"/>
      <c r="I24" s="30"/>
      <c r="J24" s="30"/>
      <c r="K24" s="30"/>
      <c r="L24" s="30"/>
      <c r="M24" s="30"/>
      <c r="N24" s="30"/>
      <c r="O24" s="30"/>
      <c r="P24" s="30"/>
      <c r="Q24" s="30"/>
      <c r="R24" s="30"/>
      <c r="S24" s="30"/>
      <c r="T24" s="30"/>
      <c r="U24" s="30"/>
      <c r="V24" s="30"/>
      <c r="W24" s="30"/>
      <c r="X24" s="30"/>
    </row>
    <row r="25" spans="3:24" x14ac:dyDescent="0.2">
      <c r="C25" s="30"/>
      <c r="D25" s="30"/>
      <c r="E25" s="30"/>
      <c r="F25" s="30"/>
      <c r="G25" s="30"/>
      <c r="H25" s="30"/>
      <c r="I25" s="30"/>
      <c r="J25" s="30"/>
      <c r="K25" s="30"/>
      <c r="L25" s="30"/>
      <c r="M25" s="30"/>
      <c r="N25" s="30"/>
      <c r="O25" s="30"/>
      <c r="P25" s="30"/>
      <c r="Q25" s="30"/>
      <c r="R25" s="30"/>
      <c r="S25" s="30"/>
      <c r="T25" s="30"/>
      <c r="U25" s="30"/>
      <c r="V25" s="30"/>
      <c r="W25" s="30"/>
      <c r="X25" s="30"/>
    </row>
    <row r="26" spans="3:24" x14ac:dyDescent="0.2">
      <c r="C26" s="30"/>
      <c r="D26" s="30"/>
      <c r="E26" s="30"/>
      <c r="F26" s="30"/>
      <c r="G26" s="30"/>
      <c r="H26" s="30"/>
      <c r="I26" s="30"/>
      <c r="J26" s="30"/>
      <c r="K26" s="30"/>
      <c r="L26" s="30"/>
      <c r="M26" s="30"/>
      <c r="N26" s="30"/>
      <c r="O26" s="30"/>
      <c r="P26" s="30"/>
      <c r="Q26" s="30"/>
      <c r="R26" s="30"/>
      <c r="S26" s="30"/>
      <c r="T26" s="30"/>
      <c r="U26" s="30"/>
      <c r="V26" s="30"/>
      <c r="W26" s="30"/>
      <c r="X26" s="30"/>
    </row>
    <row r="27" spans="3:24" x14ac:dyDescent="0.2">
      <c r="C27" s="30"/>
      <c r="D27" s="30"/>
      <c r="E27" s="30"/>
      <c r="F27" s="30"/>
      <c r="G27" s="30"/>
      <c r="H27" s="30"/>
      <c r="I27" s="30"/>
      <c r="J27" s="30"/>
      <c r="K27" s="30"/>
      <c r="L27" s="30"/>
      <c r="M27" s="30"/>
      <c r="N27" s="30"/>
      <c r="O27" s="30"/>
      <c r="P27" s="30"/>
      <c r="Q27" s="30"/>
      <c r="R27" s="30"/>
      <c r="S27" s="30"/>
      <c r="T27" s="30"/>
      <c r="U27" s="30"/>
      <c r="V27" s="30"/>
      <c r="W27" s="30"/>
      <c r="X27" s="30"/>
    </row>
    <row r="28" spans="3:24" x14ac:dyDescent="0.2">
      <c r="C28" s="30"/>
      <c r="D28" s="30"/>
      <c r="E28" s="30"/>
      <c r="F28" s="30"/>
      <c r="G28" s="30"/>
      <c r="H28" s="30"/>
      <c r="I28" s="30"/>
      <c r="J28" s="30"/>
      <c r="K28" s="30"/>
      <c r="L28" s="30"/>
      <c r="M28" s="30"/>
      <c r="N28" s="30"/>
      <c r="O28" s="30"/>
      <c r="P28" s="30"/>
      <c r="Q28" s="30"/>
      <c r="R28" s="30"/>
      <c r="S28" s="30"/>
      <c r="T28" s="30"/>
      <c r="U28" s="30"/>
      <c r="V28" s="30"/>
      <c r="W28" s="30"/>
      <c r="X28" s="30"/>
    </row>
    <row r="29" spans="3:24" x14ac:dyDescent="0.2">
      <c r="C29" s="30"/>
      <c r="D29" s="30"/>
      <c r="E29" s="30"/>
      <c r="F29" s="30"/>
      <c r="G29" s="30"/>
      <c r="H29" s="30"/>
      <c r="I29" s="30"/>
      <c r="J29" s="30"/>
      <c r="K29" s="30"/>
      <c r="L29" s="30"/>
      <c r="M29" s="30"/>
      <c r="N29" s="30"/>
      <c r="O29" s="30"/>
      <c r="P29" s="30"/>
      <c r="Q29" s="30"/>
      <c r="R29" s="30"/>
      <c r="S29" s="30"/>
      <c r="T29" s="30"/>
      <c r="U29" s="30"/>
      <c r="V29" s="30"/>
      <c r="W29" s="30"/>
      <c r="X29" s="30"/>
    </row>
  </sheetData>
  <mergeCells count="15">
    <mergeCell ref="B1:H1"/>
    <mergeCell ref="M6:N6"/>
    <mergeCell ref="O6:P6"/>
    <mergeCell ref="B15:I15"/>
    <mergeCell ref="B3:H3"/>
    <mergeCell ref="B14:R14"/>
    <mergeCell ref="C5:J5"/>
    <mergeCell ref="I6:J6"/>
    <mergeCell ref="B5:B7"/>
    <mergeCell ref="C6:D6"/>
    <mergeCell ref="E6:F6"/>
    <mergeCell ref="G6:H6"/>
    <mergeCell ref="K6:L6"/>
    <mergeCell ref="Q6:R6"/>
    <mergeCell ref="K5:R5"/>
  </mergeCells>
  <hyperlinks>
    <hyperlink ref="B1:C1" location="Cuprins_ro!B4" display="I. Balanța de plăți a Republicii Moldova în trimestrul I 2023 (date provizorii)" xr:uid="{318F4B17-E8E4-413E-80AA-F791C810AC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M57"/>
  <sheetViews>
    <sheetView showGridLines="0" showRowColHeaders="0" showZeros="0" zoomScaleNormal="100" workbookViewId="0"/>
  </sheetViews>
  <sheetFormatPr defaultColWidth="9.140625" defaultRowHeight="12.75" x14ac:dyDescent="0.2"/>
  <cols>
    <col min="1" max="1" customWidth="true" style="41" width="5.7109375" collapsed="false"/>
    <col min="2" max="2" customWidth="true" style="41" width="30.28515625" collapsed="false"/>
    <col min="3" max="4" customWidth="true" style="41" width="12.7109375" collapsed="false"/>
    <col min="5" max="5" customWidth="true" style="41" width="7.85546875" collapsed="false"/>
    <col min="6" max="6" customWidth="true" style="41" width="9.140625" collapsed="false"/>
    <col min="7" max="8" customWidth="true" style="41" width="14.42578125" collapsed="false"/>
    <col min="9" max="9" customWidth="true" style="41" width="13.0" collapsed="false"/>
    <col min="10" max="12" customWidth="true" style="41" width="7.85546875" collapsed="false"/>
    <col min="13" max="16384" style="41" width="9.140625" collapsed="false"/>
  </cols>
  <sheetData>
    <row r="1" spans="2:13" s="9" customFormat="1" ht="14.25" x14ac:dyDescent="0.2">
      <c r="B1" s="707" t="s">
        <v>141</v>
      </c>
      <c r="C1" s="707"/>
      <c r="D1" s="707"/>
      <c r="E1" s="707"/>
      <c r="F1" s="707"/>
      <c r="G1" s="707"/>
      <c r="H1" s="707"/>
      <c r="I1" s="707"/>
      <c r="J1" s="707"/>
      <c r="K1" s="707"/>
      <c r="L1" s="707"/>
    </row>
    <row r="2" spans="2:13" ht="11.25" customHeight="1" x14ac:dyDescent="0.2">
      <c r="B2" s="844"/>
      <c r="C2" s="845"/>
      <c r="D2" s="846"/>
      <c r="E2" s="846"/>
      <c r="F2" s="846"/>
      <c r="G2" s="9"/>
      <c r="H2" s="9"/>
      <c r="I2" s="9"/>
    </row>
    <row r="3" spans="2:13" s="662" customFormat="1" ht="14.25" x14ac:dyDescent="0.25">
      <c r="B3" s="761" t="s">
        <v>167</v>
      </c>
      <c r="C3" s="761"/>
      <c r="D3" s="761"/>
      <c r="E3" s="761"/>
      <c r="F3" s="761"/>
      <c r="G3" s="761"/>
      <c r="H3" s="761"/>
      <c r="I3" s="761"/>
      <c r="J3" s="761"/>
      <c r="K3" s="761"/>
      <c r="L3" s="761"/>
    </row>
    <row r="4" spans="2:13" ht="5.0999999999999996" customHeight="1" x14ac:dyDescent="0.2">
      <c r="B4" s="42"/>
      <c r="C4" s="43"/>
      <c r="D4" s="19"/>
      <c r="E4" s="19"/>
      <c r="F4" s="19"/>
      <c r="G4" s="19"/>
      <c r="H4" s="19"/>
      <c r="I4" s="19"/>
    </row>
    <row r="5" spans="2:13" s="105" customFormat="1" ht="14.25" x14ac:dyDescent="0.2">
      <c r="B5" s="103" t="s">
        <v>166</v>
      </c>
      <c r="C5" s="103"/>
      <c r="D5" s="103"/>
      <c r="E5" s="103"/>
      <c r="F5" s="103"/>
      <c r="G5" s="103"/>
      <c r="H5" s="103"/>
      <c r="I5" s="103"/>
      <c r="J5" s="104"/>
      <c r="K5" s="104"/>
      <c r="L5" s="104"/>
    </row>
    <row r="10" spans="2:13" x14ac:dyDescent="0.2">
      <c r="M10" s="229"/>
    </row>
    <row r="21" spans="2:12" ht="61.5" customHeight="1" x14ac:dyDescent="0.2"/>
    <row r="28" spans="2:12" x14ac:dyDescent="0.2">
      <c r="B28" s="44"/>
    </row>
    <row r="29" spans="2:12" s="664" customFormat="1" ht="12" x14ac:dyDescent="0.2">
      <c r="B29" s="663"/>
      <c r="C29" s="56" t="s">
        <v>309</v>
      </c>
      <c r="D29" s="56" t="s">
        <v>310</v>
      </c>
      <c r="G29" s="665"/>
      <c r="H29" s="56" t="s">
        <v>309</v>
      </c>
      <c r="I29" s="56" t="s">
        <v>310</v>
      </c>
    </row>
    <row r="30" spans="2:12" s="666" customFormat="1" ht="10.5" x14ac:dyDescent="0.15">
      <c r="B30" s="4" t="s">
        <v>311</v>
      </c>
      <c r="C30" s="57">
        <v>577.17189807</v>
      </c>
      <c r="D30" s="57">
        <v>61.140953830000001</v>
      </c>
      <c r="E30" s="45"/>
      <c r="F30" s="45"/>
      <c r="G30" s="57" t="s">
        <v>312</v>
      </c>
      <c r="H30" s="57">
        <v>9.7899999999999991</v>
      </c>
      <c r="I30" s="57">
        <v>13.21</v>
      </c>
      <c r="L30" s="45"/>
    </row>
    <row r="31" spans="2:12" s="45" customFormat="1" ht="10.5" x14ac:dyDescent="0.15">
      <c r="B31" s="4" t="s">
        <v>313</v>
      </c>
      <c r="C31" s="57">
        <v>34.809035729999998</v>
      </c>
      <c r="D31" s="57">
        <v>23.48194612</v>
      </c>
      <c r="G31" s="57" t="s">
        <v>314</v>
      </c>
      <c r="H31" s="57">
        <v>668.82</v>
      </c>
      <c r="I31" s="57">
        <v>141.97999999999999</v>
      </c>
    </row>
    <row r="32" spans="2:12" s="45" customFormat="1" ht="10.5" x14ac:dyDescent="0.15">
      <c r="B32" s="4" t="s">
        <v>315</v>
      </c>
      <c r="C32" s="57">
        <v>29.189565269999999</v>
      </c>
      <c r="D32" s="57">
        <v>35.144185399999998</v>
      </c>
      <c r="G32" s="264"/>
    </row>
    <row r="33" spans="2:12" s="667" customFormat="1" ht="10.5" x14ac:dyDescent="0.15">
      <c r="B33" s="4" t="s">
        <v>316</v>
      </c>
      <c r="C33" s="57">
        <v>37.435683670000003</v>
      </c>
      <c r="D33" s="57">
        <v>31.501997670000002</v>
      </c>
      <c r="E33" s="45"/>
      <c r="F33" s="45" t="s">
        <v>54</v>
      </c>
      <c r="G33" s="264"/>
      <c r="H33" s="45"/>
      <c r="I33" s="45"/>
    </row>
    <row r="34" spans="2:12" s="667" customFormat="1" ht="10.5" x14ac:dyDescent="0.15">
      <c r="B34" s="4" t="s">
        <v>317</v>
      </c>
      <c r="C34" s="57">
        <v>0</v>
      </c>
      <c r="D34" s="57">
        <v>3.9187115700000001</v>
      </c>
      <c r="E34" s="45"/>
      <c r="F34" s="45"/>
      <c r="G34" s="264"/>
      <c r="H34" s="45"/>
      <c r="I34" s="45"/>
    </row>
    <row r="35" spans="2:12" s="45" customFormat="1" ht="10.5" x14ac:dyDescent="0.15">
      <c r="B35" s="4" t="s">
        <v>213</v>
      </c>
      <c r="C35" s="57">
        <f>SUM(C30:C34)</f>
        <v>678.60618274000001</v>
      </c>
      <c r="D35" s="57">
        <f>SUM(D30:D34)</f>
        <v>155.18779459000001</v>
      </c>
      <c r="G35" s="264"/>
    </row>
    <row r="36" spans="2:12" x14ac:dyDescent="0.2">
      <c r="G36" s="264"/>
    </row>
    <row r="37" spans="2:12" s="45" customFormat="1" x14ac:dyDescent="0.2">
      <c r="C37" s="41"/>
      <c r="D37" s="41"/>
      <c r="E37" s="41"/>
      <c r="F37" s="41"/>
      <c r="G37" s="264"/>
      <c r="H37" s="41"/>
      <c r="I37" s="41"/>
      <c r="J37" s="41"/>
      <c r="K37" s="41"/>
      <c r="L37" s="41"/>
    </row>
    <row r="38" spans="2:12" s="45" customFormat="1" x14ac:dyDescent="0.2">
      <c r="C38" s="41"/>
      <c r="D38" s="41"/>
      <c r="E38" s="41"/>
      <c r="F38" s="41"/>
      <c r="G38" s="41"/>
      <c r="H38" s="41"/>
      <c r="I38" s="41"/>
      <c r="J38" s="41"/>
      <c r="K38" s="41"/>
      <c r="L38" s="41"/>
    </row>
    <row r="39" spans="2:12" s="45" customFormat="1" x14ac:dyDescent="0.2">
      <c r="C39" s="41"/>
      <c r="D39" s="41"/>
      <c r="E39" s="41"/>
      <c r="F39" s="41"/>
      <c r="G39" s="41"/>
      <c r="H39" s="41"/>
      <c r="I39" s="41"/>
      <c r="J39" s="41"/>
      <c r="K39" s="41"/>
      <c r="L39" s="41"/>
    </row>
    <row r="40" spans="2:12" x14ac:dyDescent="0.2">
      <c r="F40" s="46"/>
      <c r="G40" s="46"/>
      <c r="H40" s="46"/>
    </row>
    <row r="41" spans="2:12" x14ac:dyDescent="0.2">
      <c r="E41" s="46"/>
      <c r="F41" s="46"/>
      <c r="G41" s="46"/>
      <c r="H41" s="46"/>
      <c r="I41" s="46"/>
    </row>
    <row r="42" spans="2:12" x14ac:dyDescent="0.2">
      <c r="E42" s="46"/>
      <c r="F42" s="46"/>
      <c r="G42" s="46"/>
      <c r="H42" s="46"/>
      <c r="I42" s="46"/>
    </row>
    <row r="43" spans="2:12" x14ac:dyDescent="0.2">
      <c r="E43" s="46"/>
      <c r="F43" s="46"/>
      <c r="G43" s="46"/>
      <c r="H43" s="46"/>
      <c r="I43" s="46"/>
    </row>
    <row r="44" spans="2:12" x14ac:dyDescent="0.2">
      <c r="E44" s="46"/>
      <c r="F44" s="46"/>
      <c r="G44" s="46"/>
      <c r="H44" s="46"/>
      <c r="I44" s="46"/>
    </row>
    <row r="45" spans="2:12" x14ac:dyDescent="0.2">
      <c r="E45" s="46"/>
      <c r="F45" s="46"/>
      <c r="G45" s="46"/>
      <c r="H45" s="46"/>
      <c r="I45" s="46"/>
    </row>
    <row r="46" spans="2:12" x14ac:dyDescent="0.2">
      <c r="E46" s="46"/>
      <c r="F46" s="46"/>
      <c r="G46" s="46"/>
      <c r="H46" s="46"/>
      <c r="I46" s="46"/>
    </row>
    <row r="47" spans="2:12" x14ac:dyDescent="0.2">
      <c r="C47" s="46"/>
      <c r="D47" s="46"/>
      <c r="E47" s="46"/>
      <c r="F47" s="46"/>
      <c r="G47" s="46"/>
      <c r="H47" s="46"/>
      <c r="I47" s="46"/>
      <c r="J47" s="46"/>
      <c r="K47" s="46"/>
      <c r="L47" s="46"/>
    </row>
    <row r="48" spans="2:12" x14ac:dyDescent="0.2">
      <c r="C48" s="46"/>
      <c r="D48" s="46"/>
      <c r="E48" s="46"/>
      <c r="F48" s="46"/>
      <c r="G48" s="46"/>
      <c r="H48" s="46"/>
      <c r="I48" s="46"/>
      <c r="J48" s="46"/>
      <c r="K48" s="46"/>
      <c r="L48" s="46"/>
    </row>
    <row r="49" spans="3:12" x14ac:dyDescent="0.2">
      <c r="C49" s="46"/>
      <c r="D49" s="46"/>
      <c r="E49" s="46"/>
      <c r="F49" s="46"/>
      <c r="G49" s="46"/>
      <c r="H49" s="46"/>
      <c r="I49" s="46"/>
      <c r="J49" s="46"/>
      <c r="K49" s="46"/>
      <c r="L49" s="46"/>
    </row>
    <row r="50" spans="3:12" x14ac:dyDescent="0.2">
      <c r="C50" s="46"/>
      <c r="D50" s="46"/>
      <c r="E50" s="46"/>
      <c r="F50" s="46"/>
      <c r="G50" s="46"/>
      <c r="H50" s="46"/>
      <c r="I50" s="46"/>
      <c r="J50" s="46"/>
      <c r="K50" s="46"/>
      <c r="L50" s="46"/>
    </row>
    <row r="51" spans="3:12" x14ac:dyDescent="0.2">
      <c r="C51" s="46"/>
      <c r="D51" s="46"/>
      <c r="E51" s="46"/>
      <c r="I51" s="46"/>
      <c r="J51" s="46"/>
      <c r="K51" s="46"/>
      <c r="L51" s="46"/>
    </row>
    <row r="52" spans="3:12" x14ac:dyDescent="0.2">
      <c r="C52" s="46"/>
      <c r="D52" s="46"/>
      <c r="J52" s="46"/>
      <c r="K52" s="46"/>
      <c r="L52" s="46"/>
    </row>
    <row r="53" spans="3:12" x14ac:dyDescent="0.2">
      <c r="C53" s="46"/>
      <c r="D53" s="46"/>
      <c r="J53" s="46"/>
      <c r="K53" s="46"/>
      <c r="L53" s="46"/>
    </row>
    <row r="54" spans="3:12" x14ac:dyDescent="0.2">
      <c r="C54" s="46"/>
      <c r="D54" s="46"/>
      <c r="J54" s="46"/>
      <c r="K54" s="46"/>
      <c r="L54" s="46"/>
    </row>
    <row r="55" spans="3:12" x14ac:dyDescent="0.2">
      <c r="C55" s="46"/>
      <c r="D55" s="46"/>
      <c r="J55" s="46"/>
      <c r="K55" s="46"/>
      <c r="L55" s="46"/>
    </row>
    <row r="56" spans="3:12" x14ac:dyDescent="0.2">
      <c r="C56" s="46"/>
      <c r="D56" s="46"/>
      <c r="J56" s="46"/>
      <c r="K56" s="46"/>
      <c r="L56" s="46"/>
    </row>
    <row r="57" spans="3:12" x14ac:dyDescent="0.2">
      <c r="C57" s="46"/>
      <c r="D57" s="46"/>
      <c r="J57" s="46"/>
      <c r="K57" s="46"/>
      <c r="L57" s="46"/>
    </row>
  </sheetData>
  <mergeCells count="3">
    <mergeCell ref="B1:L1"/>
    <mergeCell ref="B2:F2"/>
    <mergeCell ref="B3:L3"/>
  </mergeCells>
  <hyperlinks>
    <hyperlink ref="B1:K1" location="Cuprins_ro!B4" display="I. Balanța de plăți a Republicii Moldova în trimestrul I 2023 (date provizorii)" xr:uid="{00000000-0004-0000-1A00-000000000000}"/>
    <hyperlink ref="B1:C1" location="Cuprins_ro!B4" display="I. Balanța de plăți a Republicii Moldova în trimestrul I 2023 (date provizorii)" xr:uid="{4BE6899E-4ADF-4C94-B736-A276BBD0901D}"/>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1"/>
  <sheetViews>
    <sheetView showGridLines="0" showRowColHeaders="0" zoomScaleNormal="100" workbookViewId="0"/>
  </sheetViews>
  <sheetFormatPr defaultColWidth="9.140625" defaultRowHeight="11.25" customHeight="1" x14ac:dyDescent="0.15"/>
  <cols>
    <col min="1" max="1" customWidth="true" style="20" width="5.7109375" collapsed="false"/>
    <col min="2" max="2" customWidth="true" style="20" width="42.28515625" collapsed="false"/>
    <col min="3" max="3" customWidth="true" style="20" width="9.140625" collapsed="false"/>
    <col min="4" max="6" style="20" width="9.140625" collapsed="false"/>
    <col min="7" max="7" customWidth="true" style="20" width="9.7109375" collapsed="false"/>
    <col min="8" max="8" customWidth="true" style="20" width="8.7109375" collapsed="false"/>
    <col min="9" max="16384" style="20" width="9.140625" collapsed="false"/>
  </cols>
  <sheetData>
    <row r="1" spans="1:11" s="9" customFormat="1" ht="14.25" x14ac:dyDescent="0.2">
      <c r="A1" s="19"/>
      <c r="B1" s="707" t="s">
        <v>141</v>
      </c>
      <c r="C1" s="707"/>
      <c r="D1" s="707"/>
      <c r="E1" s="707"/>
      <c r="F1" s="707"/>
      <c r="G1" s="707"/>
      <c r="H1" s="707"/>
    </row>
    <row r="3" spans="1:11" s="9" customFormat="1" ht="30" customHeight="1" x14ac:dyDescent="0.2">
      <c r="B3" s="847" t="s">
        <v>169</v>
      </c>
      <c r="C3" s="848"/>
      <c r="D3" s="848"/>
      <c r="E3" s="848"/>
      <c r="F3" s="848"/>
      <c r="G3" s="848"/>
      <c r="H3" s="848"/>
    </row>
    <row r="4" spans="1:11" ht="5.0999999999999996" customHeight="1" x14ac:dyDescent="0.2">
      <c r="B4" s="21"/>
      <c r="C4" s="21"/>
      <c r="D4" s="21"/>
      <c r="E4" s="21"/>
      <c r="F4" s="21"/>
      <c r="G4" s="21"/>
      <c r="H4" s="21"/>
    </row>
    <row r="5" spans="1:11" s="107" customFormat="1" ht="14.25" x14ac:dyDescent="0.2">
      <c r="B5" s="849" t="s">
        <v>168</v>
      </c>
      <c r="C5" s="849"/>
      <c r="D5" s="849"/>
      <c r="E5" s="849"/>
      <c r="F5" s="849"/>
      <c r="G5" s="849"/>
      <c r="H5" s="849"/>
    </row>
    <row r="6" spans="1:11" ht="11.25" customHeight="1" x14ac:dyDescent="0.15">
      <c r="B6" s="22"/>
    </row>
    <row r="10" spans="1:11" ht="11.25" customHeight="1" x14ac:dyDescent="0.2">
      <c r="K10" s="9"/>
    </row>
    <row r="19" spans="2:8" ht="11.25" customHeight="1" x14ac:dyDescent="0.15">
      <c r="E19" s="23"/>
    </row>
    <row r="20" spans="2:8" ht="11.25" customHeight="1" x14ac:dyDescent="0.15">
      <c r="E20" s="23"/>
    </row>
    <row r="21" spans="2:8" ht="11.25" customHeight="1" x14ac:dyDescent="0.15">
      <c r="E21" s="23"/>
    </row>
    <row r="22" spans="2:8" ht="11.25" customHeight="1" x14ac:dyDescent="0.15">
      <c r="E22" s="23"/>
    </row>
    <row r="23" spans="2:8" ht="11.25" customHeight="1" x14ac:dyDescent="0.15">
      <c r="E23" s="24"/>
    </row>
    <row r="24" spans="2:8" ht="11.25" customHeight="1" x14ac:dyDescent="0.15">
      <c r="E24" s="24"/>
    </row>
    <row r="25" spans="2:8" ht="11.25" customHeight="1" x14ac:dyDescent="0.15">
      <c r="E25" s="25"/>
    </row>
    <row r="26" spans="2:8" ht="11.25" customHeight="1" x14ac:dyDescent="0.15">
      <c r="E26" s="26"/>
    </row>
    <row r="31" spans="2:8" ht="10.5" x14ac:dyDescent="0.15">
      <c r="B31" s="4" t="s">
        <v>318</v>
      </c>
      <c r="C31" s="534">
        <v>0.40300000000000002</v>
      </c>
      <c r="H31" s="264"/>
    </row>
    <row r="32" spans="2:8" ht="10.5" x14ac:dyDescent="0.15">
      <c r="B32" s="4" t="s">
        <v>319</v>
      </c>
      <c r="C32" s="534">
        <v>0.253</v>
      </c>
      <c r="H32" s="264"/>
    </row>
    <row r="33" spans="2:8" ht="10.5" x14ac:dyDescent="0.15">
      <c r="B33" s="4" t="s">
        <v>320</v>
      </c>
      <c r="C33" s="534">
        <v>9.8000000000000004E-2</v>
      </c>
      <c r="F33" s="27"/>
      <c r="H33" s="264"/>
    </row>
    <row r="34" spans="2:8" ht="10.5" x14ac:dyDescent="0.15">
      <c r="B34" s="4" t="s">
        <v>321</v>
      </c>
      <c r="C34" s="534">
        <v>8.2000000000000003E-2</v>
      </c>
      <c r="F34" s="27"/>
      <c r="H34" s="264"/>
    </row>
    <row r="35" spans="2:8" ht="10.5" x14ac:dyDescent="0.15">
      <c r="B35" s="4" t="s">
        <v>322</v>
      </c>
      <c r="C35" s="534">
        <v>8.1000000000000003E-2</v>
      </c>
      <c r="F35" s="27"/>
      <c r="H35" s="264"/>
    </row>
    <row r="36" spans="2:8" ht="10.5" x14ac:dyDescent="0.15">
      <c r="B36" s="4" t="s">
        <v>323</v>
      </c>
      <c r="C36" s="534">
        <v>4.5999999999999999E-2</v>
      </c>
      <c r="F36" s="27"/>
    </row>
    <row r="37" spans="2:8" ht="10.5" x14ac:dyDescent="0.15">
      <c r="B37" s="4" t="s">
        <v>324</v>
      </c>
      <c r="C37" s="534">
        <v>1.7999999999999999E-2</v>
      </c>
      <c r="F37" s="27"/>
      <c r="H37" s="264"/>
    </row>
    <row r="38" spans="2:8" ht="10.5" x14ac:dyDescent="0.15">
      <c r="B38" s="4" t="s">
        <v>325</v>
      </c>
      <c r="C38" s="534">
        <v>1.7000000000000001E-2</v>
      </c>
      <c r="F38" s="27"/>
      <c r="H38" s="264"/>
    </row>
    <row r="39" spans="2:8" ht="10.5" x14ac:dyDescent="0.15">
      <c r="B39" s="4" t="s">
        <v>326</v>
      </c>
      <c r="C39" s="534">
        <v>3.0000000000000001E-3</v>
      </c>
      <c r="F39" s="27"/>
      <c r="H39" s="264"/>
    </row>
    <row r="40" spans="2:8" ht="10.5" x14ac:dyDescent="0.15">
      <c r="B40" s="4" t="s">
        <v>327</v>
      </c>
      <c r="C40" s="534">
        <v>0</v>
      </c>
      <c r="F40" s="27"/>
      <c r="H40" s="264"/>
    </row>
    <row r="41" spans="2:8" ht="11.25" customHeight="1" x14ac:dyDescent="0.15">
      <c r="B41" s="3"/>
    </row>
  </sheetData>
  <mergeCells count="3">
    <mergeCell ref="B1:H1"/>
    <mergeCell ref="B3:H3"/>
    <mergeCell ref="B5:H5"/>
  </mergeCells>
  <hyperlinks>
    <hyperlink ref="B1:C1" location="Cuprins_ro!B4" display="I. Balanța de plăți a Republicii Moldova în trimestrul I 2023 (date provizorii)" xr:uid="{C72F9046-7C16-4165-8EA2-36235EE90C08}"/>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20"/>
  <sheetViews>
    <sheetView showGridLines="0" showRowColHeaders="0" zoomScaleNormal="100" workbookViewId="0"/>
  </sheetViews>
  <sheetFormatPr defaultRowHeight="14.25" x14ac:dyDescent="0.2"/>
  <cols>
    <col min="1" max="1" customWidth="true" style="9" width="5.7109375" collapsed="false"/>
    <col min="2" max="2" customWidth="true" style="9" width="45.140625" collapsed="false"/>
    <col min="3" max="10" customWidth="true" style="9" width="8.7109375" collapsed="false"/>
    <col min="11" max="11" customWidth="true" style="9" width="11.7109375" collapsed="false"/>
    <col min="12" max="16384" style="9" width="9.140625" collapsed="false"/>
  </cols>
  <sheetData>
    <row r="1" spans="2:11" x14ac:dyDescent="0.2">
      <c r="B1" s="850" t="s">
        <v>109</v>
      </c>
      <c r="C1" s="850"/>
      <c r="D1" s="850"/>
      <c r="E1" s="850"/>
      <c r="F1" s="850"/>
      <c r="G1" s="850"/>
      <c r="H1" s="850"/>
      <c r="I1" s="850"/>
      <c r="J1" s="850"/>
      <c r="K1" s="850"/>
    </row>
    <row r="3" spans="2:11" x14ac:dyDescent="0.2">
      <c r="B3" s="748" t="s">
        <v>170</v>
      </c>
      <c r="C3" s="748"/>
      <c r="D3" s="748"/>
      <c r="E3" s="748"/>
      <c r="F3" s="748"/>
      <c r="G3" s="846"/>
      <c r="H3" s="846"/>
      <c r="I3" s="846"/>
      <c r="J3" s="846"/>
      <c r="K3" s="846"/>
    </row>
    <row r="4" spans="2:11" ht="5.0999999999999996" customHeight="1" x14ac:dyDescent="0.2">
      <c r="B4" s="29"/>
    </row>
    <row r="5" spans="2:11" s="65" customFormat="1" ht="12.75" thickBot="1" x14ac:dyDescent="0.25">
      <c r="B5" s="851"/>
      <c r="C5" s="853">
        <v>2023</v>
      </c>
      <c r="D5" s="742"/>
      <c r="E5" s="742"/>
      <c r="F5" s="854"/>
      <c r="G5" s="853">
        <v>2024</v>
      </c>
      <c r="H5" s="742"/>
      <c r="I5" s="742"/>
      <c r="J5" s="854"/>
      <c r="K5" s="549" t="s">
        <v>112</v>
      </c>
    </row>
    <row r="6" spans="2:11" s="65" customFormat="1" ht="12.75" thickBot="1" x14ac:dyDescent="0.25">
      <c r="B6" s="851"/>
      <c r="C6" s="155" t="s">
        <v>0</v>
      </c>
      <c r="D6" s="155" t="s">
        <v>1</v>
      </c>
      <c r="E6" s="155" t="s">
        <v>2</v>
      </c>
      <c r="F6" s="155" t="s">
        <v>111</v>
      </c>
      <c r="G6" s="155" t="s">
        <v>78</v>
      </c>
      <c r="H6" s="155" t="s">
        <v>75</v>
      </c>
      <c r="I6" s="155" t="s">
        <v>76</v>
      </c>
      <c r="J6" s="155" t="s">
        <v>3</v>
      </c>
      <c r="K6" s="556" t="s">
        <v>80</v>
      </c>
    </row>
    <row r="7" spans="2:11" s="20" customFormat="1" ht="11.25" thickBot="1" x14ac:dyDescent="0.2">
      <c r="B7" s="852"/>
      <c r="C7" s="855" t="s">
        <v>182</v>
      </c>
      <c r="D7" s="856"/>
      <c r="E7" s="856"/>
      <c r="F7" s="856"/>
      <c r="G7" s="856"/>
      <c r="H7" s="856"/>
      <c r="I7" s="856"/>
      <c r="J7" s="857"/>
      <c r="K7" s="156" t="s">
        <v>8</v>
      </c>
    </row>
    <row r="8" spans="2:11" s="20" customFormat="1" ht="12" thickTop="1" thickBot="1" x14ac:dyDescent="0.2">
      <c r="B8" s="39" t="s">
        <v>328</v>
      </c>
      <c r="C8" s="365">
        <v>-6504.51</v>
      </c>
      <c r="D8" s="365">
        <v>-6379.29</v>
      </c>
      <c r="E8" s="365">
        <v>-6244.83</v>
      </c>
      <c r="F8" s="365">
        <v>-5960.7</v>
      </c>
      <c r="G8" s="365">
        <v>-5853.12</v>
      </c>
      <c r="H8" s="365">
        <v>-5562.14</v>
      </c>
      <c r="I8" s="365">
        <v>-5676.39</v>
      </c>
      <c r="J8" s="365">
        <v>-5588.3</v>
      </c>
      <c r="K8" s="366">
        <v>93.8</v>
      </c>
    </row>
    <row r="9" spans="2:11" s="20" customFormat="1" ht="12" thickTop="1" thickBot="1" x14ac:dyDescent="0.2">
      <c r="B9" s="113" t="s">
        <v>303</v>
      </c>
      <c r="C9" s="367">
        <v>6758.78</v>
      </c>
      <c r="D9" s="367">
        <v>7008.34</v>
      </c>
      <c r="E9" s="367">
        <v>6879.05</v>
      </c>
      <c r="F9" s="367">
        <v>7769.48</v>
      </c>
      <c r="G9" s="367">
        <v>7691.59</v>
      </c>
      <c r="H9" s="367">
        <v>7705.89</v>
      </c>
      <c r="I9" s="367">
        <v>8309.08</v>
      </c>
      <c r="J9" s="367">
        <v>8226.92</v>
      </c>
      <c r="K9" s="368">
        <v>105.9</v>
      </c>
    </row>
    <row r="10" spans="2:11" s="20" customFormat="1" ht="12" thickTop="1" thickBot="1" x14ac:dyDescent="0.2">
      <c r="B10" s="113" t="s">
        <v>304</v>
      </c>
      <c r="C10" s="367">
        <v>13263.29</v>
      </c>
      <c r="D10" s="367">
        <v>13387.63</v>
      </c>
      <c r="E10" s="367">
        <v>13123.88</v>
      </c>
      <c r="F10" s="367">
        <v>13730.18</v>
      </c>
      <c r="G10" s="367">
        <v>13544.71</v>
      </c>
      <c r="H10" s="367">
        <v>13268.04</v>
      </c>
      <c r="I10" s="367">
        <v>13985.47</v>
      </c>
      <c r="J10" s="367">
        <v>13815.22</v>
      </c>
      <c r="K10" s="368">
        <v>100.6</v>
      </c>
    </row>
    <row r="11" spans="2:11" s="20" customFormat="1" ht="12" thickTop="1" thickBot="1" x14ac:dyDescent="0.2">
      <c r="B11" s="701" t="s">
        <v>329</v>
      </c>
      <c r="C11" s="369">
        <v>4679.3500000000004</v>
      </c>
      <c r="D11" s="369">
        <v>4902.67</v>
      </c>
      <c r="E11" s="369">
        <v>4881.93</v>
      </c>
      <c r="F11" s="369">
        <v>5453.15</v>
      </c>
      <c r="G11" s="369">
        <v>5393.22</v>
      </c>
      <c r="H11" s="369">
        <v>5288.61</v>
      </c>
      <c r="I11" s="369">
        <v>5681.84</v>
      </c>
      <c r="J11" s="369">
        <v>5483.57</v>
      </c>
      <c r="K11" s="370">
        <v>100.6</v>
      </c>
    </row>
    <row r="12" spans="2:11" s="20" customFormat="1" ht="12" thickTop="1" thickBot="1" x14ac:dyDescent="0.2">
      <c r="B12" s="701" t="s">
        <v>330</v>
      </c>
      <c r="C12" s="369">
        <v>5260.38</v>
      </c>
      <c r="D12" s="369">
        <v>5283.33</v>
      </c>
      <c r="E12" s="369">
        <v>5384.74</v>
      </c>
      <c r="F12" s="369">
        <v>5468.97</v>
      </c>
      <c r="G12" s="369">
        <v>5387.48</v>
      </c>
      <c r="H12" s="369">
        <v>5315.78</v>
      </c>
      <c r="I12" s="369">
        <v>5621.91</v>
      </c>
      <c r="J12" s="369">
        <v>5393.38</v>
      </c>
      <c r="K12" s="370">
        <v>98.6</v>
      </c>
    </row>
    <row r="13" spans="2:11" s="20" customFormat="1" ht="12" thickTop="1" thickBot="1" x14ac:dyDescent="0.2">
      <c r="B13" s="701" t="s">
        <v>331</v>
      </c>
      <c r="C13" s="369">
        <v>5087.79</v>
      </c>
      <c r="D13" s="369">
        <v>5168.6400000000003</v>
      </c>
      <c r="E13" s="369">
        <v>4941.7</v>
      </c>
      <c r="F13" s="369">
        <v>5462.13</v>
      </c>
      <c r="G13" s="369">
        <v>5366.94</v>
      </c>
      <c r="H13" s="369">
        <v>5261.45</v>
      </c>
      <c r="I13" s="369">
        <v>5639.9</v>
      </c>
      <c r="J13" s="369">
        <v>5890.77</v>
      </c>
      <c r="K13" s="370">
        <v>107.8</v>
      </c>
    </row>
    <row r="14" spans="2:11" s="20" customFormat="1" ht="12" thickTop="1" thickBot="1" x14ac:dyDescent="0.2">
      <c r="B14" s="159"/>
      <c r="C14" s="858" t="s">
        <v>8</v>
      </c>
      <c r="D14" s="858"/>
      <c r="E14" s="858"/>
      <c r="F14" s="858"/>
      <c r="G14" s="858"/>
      <c r="H14" s="858"/>
      <c r="I14" s="858"/>
      <c r="J14" s="858"/>
      <c r="K14" s="160" t="s">
        <v>223</v>
      </c>
    </row>
    <row r="15" spans="2:11" s="20" customFormat="1" ht="12" thickTop="1" thickBot="1" x14ac:dyDescent="0.2">
      <c r="B15" s="39" t="s">
        <v>332</v>
      </c>
      <c r="C15" s="371">
        <v>-43.8</v>
      </c>
      <c r="D15" s="371">
        <v>-41.5</v>
      </c>
      <c r="E15" s="371">
        <v>-39.5</v>
      </c>
      <c r="F15" s="371">
        <v>-35.700000000000003</v>
      </c>
      <c r="G15" s="371">
        <v>-34.5</v>
      </c>
      <c r="H15" s="371">
        <v>-32.200000000000003</v>
      </c>
      <c r="I15" s="371">
        <v>-31.6</v>
      </c>
      <c r="J15" s="371">
        <v>-30.7</v>
      </c>
      <c r="K15" s="366">
        <v>5</v>
      </c>
    </row>
    <row r="16" spans="2:11" s="20" customFormat="1" ht="12" thickTop="1" thickBot="1" x14ac:dyDescent="0.2">
      <c r="B16" s="702" t="s">
        <v>333</v>
      </c>
      <c r="C16" s="127">
        <v>51</v>
      </c>
      <c r="D16" s="127">
        <v>52.3</v>
      </c>
      <c r="E16" s="127">
        <v>52.4</v>
      </c>
      <c r="F16" s="127">
        <v>56.6</v>
      </c>
      <c r="G16" s="127">
        <v>56.8</v>
      </c>
      <c r="H16" s="127">
        <v>58.1</v>
      </c>
      <c r="I16" s="127">
        <v>59.4</v>
      </c>
      <c r="J16" s="127">
        <v>59.5</v>
      </c>
      <c r="K16" s="370">
        <v>2.9</v>
      </c>
    </row>
    <row r="17" spans="2:11" s="20" customFormat="1" ht="12" thickTop="1" thickBot="1" x14ac:dyDescent="0.2">
      <c r="B17" s="702" t="s">
        <v>334</v>
      </c>
      <c r="C17" s="127">
        <v>39.700000000000003</v>
      </c>
      <c r="D17" s="127">
        <v>39.5</v>
      </c>
      <c r="E17" s="127">
        <v>41</v>
      </c>
      <c r="F17" s="127">
        <v>39.799999999999997</v>
      </c>
      <c r="G17" s="127">
        <v>39.799999999999997</v>
      </c>
      <c r="H17" s="127">
        <v>40.1</v>
      </c>
      <c r="I17" s="127">
        <v>40.200000000000003</v>
      </c>
      <c r="J17" s="127">
        <v>39</v>
      </c>
      <c r="K17" s="370">
        <v>-0.8</v>
      </c>
    </row>
    <row r="18" spans="2:11" s="20" customFormat="1" ht="21.75" thickTop="1" x14ac:dyDescent="0.15">
      <c r="B18" s="703" t="s">
        <v>335</v>
      </c>
      <c r="C18" s="372">
        <v>38.4</v>
      </c>
      <c r="D18" s="372">
        <v>38.6</v>
      </c>
      <c r="E18" s="372">
        <v>37.700000000000003</v>
      </c>
      <c r="F18" s="372">
        <v>39.799999999999997</v>
      </c>
      <c r="G18" s="372">
        <v>39.6</v>
      </c>
      <c r="H18" s="372">
        <v>39.700000000000003</v>
      </c>
      <c r="I18" s="372">
        <v>40.299999999999997</v>
      </c>
      <c r="J18" s="372">
        <v>42.6</v>
      </c>
      <c r="K18" s="373">
        <v>2.8</v>
      </c>
    </row>
    <row r="19" spans="2:11" s="20" customFormat="1" ht="10.5" x14ac:dyDescent="0.15">
      <c r="B19" s="715" t="s">
        <v>177</v>
      </c>
      <c r="C19" s="715"/>
      <c r="D19" s="715"/>
      <c r="E19" s="715"/>
      <c r="F19" s="715"/>
      <c r="G19" s="715"/>
      <c r="H19" s="715"/>
      <c r="I19" s="715"/>
      <c r="J19" s="715"/>
      <c r="K19" s="715"/>
    </row>
    <row r="20" spans="2:11" x14ac:dyDescent="0.2">
      <c r="B20" s="19"/>
      <c r="C20" s="19"/>
      <c r="D20" s="19"/>
      <c r="E20" s="19"/>
      <c r="F20" s="19"/>
      <c r="G20" s="19"/>
      <c r="H20" s="19"/>
      <c r="I20" s="19"/>
      <c r="J20" s="19"/>
      <c r="K20" s="19"/>
    </row>
  </sheetData>
  <mergeCells count="8">
    <mergeCell ref="B19:K19"/>
    <mergeCell ref="B1:K1"/>
    <mergeCell ref="B5:B7"/>
    <mergeCell ref="C5:F5"/>
    <mergeCell ref="C7:J7"/>
    <mergeCell ref="C14:J14"/>
    <mergeCell ref="G5:J5"/>
    <mergeCell ref="B3:K3"/>
  </mergeCells>
  <hyperlinks>
    <hyperlink ref="B1:F1" location="Cuprins_ro!B34" display="II. Poziția investițională internațională la 31.03.2023 (date provizorii) " xr:uid="{00000000-0004-0000-1C00-000000000000}"/>
    <hyperlink ref="B1:K1" location="Cuprins_ro!B31" display="II. Poziția investițională internațională la 30.09.2024 (date provizorii) " xr:uid="{00000000-0004-0000-1C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RowHeight="14.25" x14ac:dyDescent="0.2"/>
  <cols>
    <col min="1" max="1" customWidth="true" style="9" width="5.7109375" collapsed="false"/>
    <col min="2" max="2" customWidth="true" style="9" width="37.28515625" collapsed="false"/>
    <col min="3" max="3" customWidth="true" style="9" width="11.5703125" collapsed="false"/>
    <col min="4" max="6" customWidth="true" style="9" width="15.85546875" collapsed="false"/>
    <col min="7" max="7" customWidth="true" style="9" width="17.28515625" collapsed="false"/>
    <col min="8" max="8" customWidth="true" style="9" width="15.85546875" collapsed="false"/>
    <col min="9" max="9" customWidth="true" style="9" width="11.0" collapsed="false"/>
    <col min="10" max="16384" style="9" width="9.140625" collapsed="false"/>
  </cols>
  <sheetData>
    <row r="1" spans="2:10" x14ac:dyDescent="0.2">
      <c r="B1" s="850" t="s">
        <v>109</v>
      </c>
      <c r="C1" s="850"/>
      <c r="D1" s="850"/>
      <c r="E1" s="850"/>
      <c r="F1" s="850"/>
      <c r="G1" s="850"/>
      <c r="H1" s="850"/>
      <c r="I1" s="850"/>
      <c r="J1" s="195"/>
    </row>
    <row r="3" spans="2:10" x14ac:dyDescent="0.2">
      <c r="B3" s="748" t="s">
        <v>171</v>
      </c>
      <c r="C3" s="748"/>
      <c r="D3" s="748"/>
      <c r="E3" s="748"/>
      <c r="F3" s="748"/>
      <c r="G3" s="748"/>
      <c r="H3" s="748"/>
      <c r="I3" s="748"/>
      <c r="J3" s="29"/>
    </row>
    <row r="4" spans="2:10" ht="5.0999999999999996" customHeight="1" x14ac:dyDescent="0.2">
      <c r="B4" s="161"/>
    </row>
    <row r="5" spans="2:10" s="65" customFormat="1" ht="12.75" thickBot="1" x14ac:dyDescent="0.25">
      <c r="B5" s="859"/>
      <c r="C5" s="861" t="s">
        <v>336</v>
      </c>
      <c r="D5" s="863" t="s">
        <v>337</v>
      </c>
      <c r="E5" s="740"/>
      <c r="F5" s="740"/>
      <c r="G5" s="740"/>
      <c r="H5" s="864"/>
      <c r="I5" s="863" t="s">
        <v>338</v>
      </c>
    </row>
    <row r="6" spans="2:10" s="65" customFormat="1" ht="24.75" thickBot="1" x14ac:dyDescent="0.25">
      <c r="B6" s="860"/>
      <c r="C6" s="862"/>
      <c r="D6" s="353" t="s">
        <v>339</v>
      </c>
      <c r="E6" s="353" t="s">
        <v>340</v>
      </c>
      <c r="F6" s="353" t="s">
        <v>341</v>
      </c>
      <c r="G6" s="353" t="s">
        <v>342</v>
      </c>
      <c r="H6" s="353" t="s">
        <v>343</v>
      </c>
      <c r="I6" s="865"/>
    </row>
    <row r="7" spans="2:10" s="65" customFormat="1" ht="13.5" thickTop="1" thickBot="1" x14ac:dyDescent="0.25">
      <c r="B7" s="354" t="s">
        <v>344</v>
      </c>
      <c r="C7" s="535">
        <v>-5960.7</v>
      </c>
      <c r="D7" s="535">
        <v>372.4</v>
      </c>
      <c r="E7" s="535">
        <v>-2824.02</v>
      </c>
      <c r="F7" s="535">
        <v>138.94999999999999</v>
      </c>
      <c r="G7" s="535">
        <v>397.25</v>
      </c>
      <c r="H7" s="536">
        <v>2660.22</v>
      </c>
      <c r="I7" s="535">
        <v>-5588.3</v>
      </c>
      <c r="J7" s="290"/>
    </row>
    <row r="8" spans="2:10" s="65" customFormat="1" ht="13.5" thickTop="1" thickBot="1" x14ac:dyDescent="0.25">
      <c r="B8" s="341" t="s">
        <v>303</v>
      </c>
      <c r="C8" s="537">
        <v>7769.48</v>
      </c>
      <c r="D8" s="537">
        <v>457.44</v>
      </c>
      <c r="E8" s="537">
        <v>-1992.76</v>
      </c>
      <c r="F8" s="537">
        <v>5.84</v>
      </c>
      <c r="G8" s="537">
        <v>-186.45</v>
      </c>
      <c r="H8" s="342">
        <v>2630.81</v>
      </c>
      <c r="I8" s="537">
        <v>8226.92</v>
      </c>
    </row>
    <row r="9" spans="2:10" s="65" customFormat="1" ht="13.5" thickTop="1" thickBot="1" x14ac:dyDescent="0.25">
      <c r="B9" s="339" t="s">
        <v>290</v>
      </c>
      <c r="C9" s="538">
        <v>409.29</v>
      </c>
      <c r="D9" s="538">
        <v>88.96</v>
      </c>
      <c r="E9" s="538">
        <v>89.55</v>
      </c>
      <c r="F9" s="539"/>
      <c r="G9" s="538">
        <v>-0.59</v>
      </c>
      <c r="H9" s="540"/>
      <c r="I9" s="538">
        <v>498.25</v>
      </c>
    </row>
    <row r="10" spans="2:10" s="65" customFormat="1" ht="13.5" thickTop="1" thickBot="1" x14ac:dyDescent="0.25">
      <c r="B10" s="339" t="s">
        <v>299</v>
      </c>
      <c r="C10" s="538">
        <v>23.56</v>
      </c>
      <c r="D10" s="538">
        <v>67.849999999999994</v>
      </c>
      <c r="E10" s="538">
        <v>67.81</v>
      </c>
      <c r="F10" s="538">
        <v>0.06</v>
      </c>
      <c r="G10" s="538">
        <v>-0.02</v>
      </c>
      <c r="H10" s="540"/>
      <c r="I10" s="538">
        <v>91.41</v>
      </c>
    </row>
    <row r="11" spans="2:10" s="65" customFormat="1" ht="13.5" thickTop="1" thickBot="1" x14ac:dyDescent="0.25">
      <c r="B11" s="339" t="s">
        <v>345</v>
      </c>
      <c r="C11" s="538">
        <v>1883.48</v>
      </c>
      <c r="D11" s="538">
        <v>270.2</v>
      </c>
      <c r="E11" s="538">
        <v>-2305.73</v>
      </c>
      <c r="F11" s="539"/>
      <c r="G11" s="538">
        <v>-54.88</v>
      </c>
      <c r="H11" s="541">
        <v>2630.81</v>
      </c>
      <c r="I11" s="538">
        <v>2153.6799999999998</v>
      </c>
    </row>
    <row r="12" spans="2:10" s="65" customFormat="1" ht="13.5" thickTop="1" thickBot="1" x14ac:dyDescent="0.25">
      <c r="B12" s="339" t="s">
        <v>346</v>
      </c>
      <c r="C12" s="538">
        <v>5453.15</v>
      </c>
      <c r="D12" s="538">
        <v>30.42</v>
      </c>
      <c r="E12" s="538">
        <v>155.61000000000001</v>
      </c>
      <c r="F12" s="538">
        <v>5.78</v>
      </c>
      <c r="G12" s="538">
        <v>-130.96</v>
      </c>
      <c r="H12" s="540"/>
      <c r="I12" s="538">
        <v>5483.57</v>
      </c>
    </row>
    <row r="13" spans="2:10" s="65" customFormat="1" ht="13.5" thickTop="1" thickBot="1" x14ac:dyDescent="0.25">
      <c r="B13" s="355" t="s">
        <v>304</v>
      </c>
      <c r="C13" s="537">
        <v>13730.18</v>
      </c>
      <c r="D13" s="537">
        <v>85.03</v>
      </c>
      <c r="E13" s="537">
        <v>831.26</v>
      </c>
      <c r="F13" s="537">
        <v>-133.11000000000001</v>
      </c>
      <c r="G13" s="537">
        <v>-583.70000000000005</v>
      </c>
      <c r="H13" s="342">
        <v>-29.41</v>
      </c>
      <c r="I13" s="537">
        <v>13815.22</v>
      </c>
    </row>
    <row r="14" spans="2:10" s="65" customFormat="1" ht="13.5" thickTop="1" thickBot="1" x14ac:dyDescent="0.25">
      <c r="B14" s="339" t="s">
        <v>298</v>
      </c>
      <c r="C14" s="538">
        <v>5468.97</v>
      </c>
      <c r="D14" s="538">
        <v>-75.59</v>
      </c>
      <c r="E14" s="538">
        <v>333.34</v>
      </c>
      <c r="F14" s="538">
        <v>-133.11000000000001</v>
      </c>
      <c r="G14" s="538">
        <v>-246.89</v>
      </c>
      <c r="H14" s="541">
        <v>-28.93</v>
      </c>
      <c r="I14" s="538">
        <v>5393.38</v>
      </c>
    </row>
    <row r="15" spans="2:10" s="65" customFormat="1" ht="13.5" thickTop="1" thickBot="1" x14ac:dyDescent="0.25">
      <c r="B15" s="339" t="s">
        <v>299</v>
      </c>
      <c r="C15" s="538">
        <v>23.3</v>
      </c>
      <c r="D15" s="538">
        <v>-0.91</v>
      </c>
      <c r="E15" s="538">
        <v>-0.91</v>
      </c>
      <c r="F15" s="539"/>
      <c r="G15" s="538"/>
      <c r="H15" s="540"/>
      <c r="I15" s="538">
        <v>22.39</v>
      </c>
    </row>
    <row r="16" spans="2:10" s="65" customFormat="1" ht="12.75" thickTop="1" x14ac:dyDescent="0.2">
      <c r="B16" s="347" t="s">
        <v>345</v>
      </c>
      <c r="C16" s="542">
        <v>8237.91</v>
      </c>
      <c r="D16" s="543">
        <v>161.53</v>
      </c>
      <c r="E16" s="542">
        <v>498.82</v>
      </c>
      <c r="F16" s="544"/>
      <c r="G16" s="543">
        <v>-336.81</v>
      </c>
      <c r="H16" s="545">
        <v>-0.48</v>
      </c>
      <c r="I16" s="542">
        <v>8399.4500000000007</v>
      </c>
    </row>
    <row r="17" spans="2:9" s="20" customFormat="1" ht="10.5" x14ac:dyDescent="0.15">
      <c r="B17" s="715" t="s">
        <v>347</v>
      </c>
      <c r="C17" s="715"/>
      <c r="D17" s="715"/>
      <c r="E17" s="715"/>
      <c r="F17" s="715"/>
      <c r="G17" s="715"/>
      <c r="H17" s="715"/>
      <c r="I17" s="715"/>
    </row>
    <row r="18" spans="2:9" s="20" customFormat="1" ht="10.5" x14ac:dyDescent="0.15">
      <c r="B18" s="715" t="s">
        <v>348</v>
      </c>
      <c r="C18" s="715"/>
      <c r="D18" s="715"/>
      <c r="E18" s="715"/>
      <c r="F18" s="715"/>
      <c r="G18" s="715"/>
      <c r="H18" s="715"/>
      <c r="I18" s="715"/>
    </row>
    <row r="19" spans="2:9" ht="15.75" customHeight="1" x14ac:dyDescent="0.2"/>
    <row r="20" spans="2:9" ht="20.25" customHeight="1" x14ac:dyDescent="0.2"/>
  </sheetData>
  <mergeCells count="8">
    <mergeCell ref="B3:I3"/>
    <mergeCell ref="B1:I1"/>
    <mergeCell ref="B18:I18"/>
    <mergeCell ref="B17:I17"/>
    <mergeCell ref="B5:B6"/>
    <mergeCell ref="C5:C6"/>
    <mergeCell ref="D5:H5"/>
    <mergeCell ref="I5:I6"/>
  </mergeCells>
  <hyperlinks>
    <hyperlink ref="B1:F1" location="Cuprins_ro!B34" display="II. Poziția investițională internațională la 31.03.2023 (date provizorii) " xr:uid="{95E05C2D-D0B4-45A7-B556-8E47D241E2A7}"/>
    <hyperlink ref="B1:I1" location="Cuprins_ro!B31" display="II. Poziția investițională internațională la 30.09.2024 (date provizorii) " xr:uid="{0B51C307-F85F-4868-A885-410768B4698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R40"/>
  <sheetViews>
    <sheetView showGridLines="0" showRowColHeaders="0" zoomScaleNormal="100" workbookViewId="0"/>
  </sheetViews>
  <sheetFormatPr defaultColWidth="9.140625" defaultRowHeight="14.25" x14ac:dyDescent="0.2"/>
  <cols>
    <col min="1" max="1" customWidth="true" style="162" width="5.7109375" collapsed="false"/>
    <col min="2" max="2" customWidth="true" style="162" width="32.7109375" collapsed="false"/>
    <col min="3" max="10" customWidth="true" style="162" width="9.5703125" collapsed="false"/>
    <col min="11" max="16384" style="162" width="9.140625" collapsed="false"/>
  </cols>
  <sheetData>
    <row r="1" spans="2:12" s="9" customFormat="1" x14ac:dyDescent="0.2">
      <c r="B1" s="707" t="s">
        <v>109</v>
      </c>
      <c r="C1" s="707"/>
      <c r="D1" s="707"/>
      <c r="E1" s="707"/>
      <c r="F1" s="707"/>
      <c r="G1" s="707"/>
      <c r="H1" s="707"/>
      <c r="I1" s="707"/>
      <c r="J1" s="707"/>
      <c r="K1" s="707"/>
      <c r="L1" s="707"/>
    </row>
    <row r="2" spans="2:12" ht="12" customHeight="1" x14ac:dyDescent="0.2"/>
    <row r="3" spans="2:12" s="668" customFormat="1" x14ac:dyDescent="0.25">
      <c r="B3" s="811" t="s">
        <v>110</v>
      </c>
      <c r="C3" s="811"/>
      <c r="D3" s="811"/>
      <c r="E3" s="811"/>
      <c r="F3" s="811"/>
      <c r="G3" s="811"/>
      <c r="H3" s="811"/>
      <c r="I3" s="811"/>
      <c r="J3" s="811"/>
      <c r="K3" s="811"/>
      <c r="L3" s="811"/>
    </row>
    <row r="4" spans="2:12" s="163" customFormat="1" ht="5.0999999999999996" customHeight="1" x14ac:dyDescent="0.25">
      <c r="B4" s="164"/>
      <c r="C4" s="164"/>
      <c r="D4" s="164"/>
      <c r="E4" s="164"/>
      <c r="F4" s="164"/>
      <c r="G4" s="164"/>
      <c r="H4" s="164"/>
      <c r="I4" s="164"/>
      <c r="J4" s="164"/>
    </row>
    <row r="5" spans="2:12" s="163" customFormat="1" x14ac:dyDescent="0.25">
      <c r="B5" s="869" t="s">
        <v>130</v>
      </c>
      <c r="C5" s="869"/>
      <c r="D5" s="869"/>
      <c r="E5" s="869"/>
      <c r="F5" s="869"/>
      <c r="G5" s="869"/>
      <c r="H5" s="869"/>
      <c r="I5" s="869"/>
      <c r="J5" s="869"/>
      <c r="K5" s="869"/>
      <c r="L5" s="869"/>
    </row>
    <row r="6" spans="2:12" x14ac:dyDescent="0.2">
      <c r="B6" s="165"/>
    </row>
    <row r="7" spans="2:12" x14ac:dyDescent="0.2">
      <c r="B7" s="165"/>
    </row>
    <row r="8" spans="2:12" x14ac:dyDescent="0.2">
      <c r="B8" s="165"/>
    </row>
    <row r="9" spans="2:12" x14ac:dyDescent="0.2">
      <c r="B9" s="165"/>
      <c r="C9" s="166"/>
      <c r="D9" s="166"/>
      <c r="E9" s="166"/>
      <c r="F9" s="166"/>
      <c r="G9" s="166"/>
      <c r="H9" s="166"/>
      <c r="I9" s="166"/>
      <c r="J9" s="166"/>
    </row>
    <row r="10" spans="2:12" x14ac:dyDescent="0.2">
      <c r="B10" s="165"/>
    </row>
    <row r="11" spans="2:12" x14ac:dyDescent="0.2">
      <c r="B11" s="165"/>
    </row>
    <row r="12" spans="2:12" x14ac:dyDescent="0.2">
      <c r="B12" s="165"/>
    </row>
    <row r="13" spans="2:12" x14ac:dyDescent="0.2">
      <c r="B13" s="165"/>
    </row>
    <row r="14" spans="2:12" x14ac:dyDescent="0.2">
      <c r="B14" s="165"/>
    </row>
    <row r="15" spans="2:12" x14ac:dyDescent="0.2">
      <c r="B15" s="165"/>
    </row>
    <row r="16" spans="2:12" x14ac:dyDescent="0.2">
      <c r="B16" s="165"/>
    </row>
    <row r="17" spans="2:11" x14ac:dyDescent="0.2">
      <c r="B17" s="165"/>
    </row>
    <row r="18" spans="2:11" x14ac:dyDescent="0.2">
      <c r="B18" s="165"/>
    </row>
    <row r="19" spans="2:11" x14ac:dyDescent="0.2">
      <c r="B19" s="165"/>
    </row>
    <row r="20" spans="2:11" x14ac:dyDescent="0.2">
      <c r="B20" s="165"/>
    </row>
    <row r="21" spans="2:11" x14ac:dyDescent="0.2">
      <c r="B21" s="165"/>
    </row>
    <row r="22" spans="2:11" x14ac:dyDescent="0.2">
      <c r="B22" s="165"/>
    </row>
    <row r="23" spans="2:11" x14ac:dyDescent="0.2">
      <c r="B23" s="165"/>
    </row>
    <row r="24" spans="2:11" x14ac:dyDescent="0.2">
      <c r="B24" s="165"/>
    </row>
    <row r="25" spans="2:11" x14ac:dyDescent="0.2">
      <c r="B25" s="165"/>
    </row>
    <row r="26" spans="2:11" x14ac:dyDescent="0.2">
      <c r="B26" s="165"/>
    </row>
    <row r="27" spans="2:11" x14ac:dyDescent="0.2">
      <c r="B27" s="165"/>
    </row>
    <row r="28" spans="2:11" x14ac:dyDescent="0.2">
      <c r="B28" s="165"/>
    </row>
    <row r="29" spans="2:11" s="669" customFormat="1" ht="10.5" x14ac:dyDescent="0.15">
      <c r="B29" s="715" t="s">
        <v>177</v>
      </c>
      <c r="C29" s="715"/>
      <c r="D29" s="715"/>
      <c r="E29" s="715"/>
      <c r="F29" s="715"/>
      <c r="G29" s="715"/>
      <c r="H29" s="715"/>
      <c r="I29" s="715"/>
      <c r="J29" s="715"/>
      <c r="K29" s="715"/>
    </row>
    <row r="30" spans="2:11" x14ac:dyDescent="0.2">
      <c r="B30" s="249"/>
      <c r="C30" s="249"/>
      <c r="D30" s="249"/>
      <c r="E30" s="249"/>
      <c r="F30" s="249"/>
      <c r="G30" s="249"/>
      <c r="H30" s="249"/>
      <c r="I30" s="249"/>
      <c r="J30" s="249"/>
      <c r="K30" s="249"/>
    </row>
    <row r="31" spans="2:11" ht="15" customHeight="1" x14ac:dyDescent="0.2">
      <c r="B31" s="867"/>
      <c r="C31" s="732">
        <v>2023</v>
      </c>
      <c r="D31" s="733"/>
      <c r="E31" s="733"/>
      <c r="F31" s="866"/>
      <c r="G31" s="732">
        <v>2024</v>
      </c>
      <c r="H31" s="733"/>
      <c r="I31" s="733"/>
      <c r="J31" s="866"/>
    </row>
    <row r="32" spans="2:11" s="669" customFormat="1" ht="10.5" x14ac:dyDescent="0.15">
      <c r="B32" s="868"/>
      <c r="C32" s="167" t="s">
        <v>0</v>
      </c>
      <c r="D32" s="167" t="s">
        <v>1</v>
      </c>
      <c r="E32" s="167" t="s">
        <v>2</v>
      </c>
      <c r="F32" s="167" t="s">
        <v>3</v>
      </c>
      <c r="G32" s="167" t="s">
        <v>74</v>
      </c>
      <c r="H32" s="167" t="s">
        <v>75</v>
      </c>
      <c r="I32" s="167" t="s">
        <v>76</v>
      </c>
      <c r="J32" s="167" t="s">
        <v>3</v>
      </c>
    </row>
    <row r="33" spans="2:18" s="669" customFormat="1" ht="10.5" x14ac:dyDescent="0.15">
      <c r="B33" s="168" t="s">
        <v>349</v>
      </c>
      <c r="C33" s="374">
        <v>31</v>
      </c>
      <c r="D33" s="374">
        <v>31.5</v>
      </c>
      <c r="E33" s="374">
        <v>30.5</v>
      </c>
      <c r="F33" s="374">
        <v>32.299999999999997</v>
      </c>
      <c r="G33" s="374">
        <v>31.4</v>
      </c>
      <c r="H33" s="374">
        <v>30.3</v>
      </c>
      <c r="I33" s="374">
        <v>31.3</v>
      </c>
      <c r="J33" s="374">
        <v>29.9</v>
      </c>
      <c r="M33" s="670"/>
      <c r="N33" s="670"/>
      <c r="O33" s="670"/>
      <c r="P33" s="670"/>
      <c r="Q33" s="670"/>
      <c r="R33" s="670"/>
    </row>
    <row r="34" spans="2:18" s="669" customFormat="1" ht="10.5" x14ac:dyDescent="0.15">
      <c r="B34" s="168" t="s">
        <v>311</v>
      </c>
      <c r="C34" s="374">
        <v>-22.8</v>
      </c>
      <c r="D34" s="374">
        <v>-22.7</v>
      </c>
      <c r="E34" s="374">
        <v>-20.7</v>
      </c>
      <c r="F34" s="374">
        <v>-22.4</v>
      </c>
      <c r="G34" s="374">
        <v>-21.6</v>
      </c>
      <c r="H34" s="374">
        <v>-20.7</v>
      </c>
      <c r="I34" s="374">
        <v>-21.9</v>
      </c>
      <c r="J34" s="374">
        <v>-23.3</v>
      </c>
      <c r="M34" s="670"/>
      <c r="N34" s="670"/>
      <c r="O34" s="670"/>
      <c r="P34" s="670"/>
      <c r="Q34" s="670"/>
      <c r="R34" s="670"/>
    </row>
    <row r="35" spans="2:18" s="669" customFormat="1" ht="10.5" x14ac:dyDescent="0.15">
      <c r="B35" s="168" t="s">
        <v>433</v>
      </c>
      <c r="C35" s="374">
        <v>-0.3</v>
      </c>
      <c r="D35" s="374">
        <v>0.3</v>
      </c>
      <c r="E35" s="374">
        <v>1</v>
      </c>
      <c r="F35" s="374">
        <v>1.5</v>
      </c>
      <c r="G35" s="374">
        <v>2.1</v>
      </c>
      <c r="H35" s="374">
        <v>2.4</v>
      </c>
      <c r="I35" s="374">
        <v>2.7</v>
      </c>
      <c r="J35" s="374">
        <v>2.4</v>
      </c>
      <c r="M35" s="670"/>
      <c r="N35" s="670"/>
      <c r="O35" s="670"/>
      <c r="P35" s="670"/>
      <c r="Q35" s="670"/>
      <c r="R35" s="670"/>
    </row>
    <row r="36" spans="2:18" s="669" customFormat="1" ht="10.5" x14ac:dyDescent="0.15">
      <c r="B36" s="168" t="s">
        <v>350</v>
      </c>
      <c r="C36" s="374">
        <v>-51.7</v>
      </c>
      <c r="D36" s="374">
        <v>-50.6</v>
      </c>
      <c r="E36" s="374">
        <v>-50.3</v>
      </c>
      <c r="F36" s="374">
        <v>-47.1</v>
      </c>
      <c r="G36" s="374">
        <v>-46.4</v>
      </c>
      <c r="H36" s="374">
        <v>-44.2</v>
      </c>
      <c r="I36" s="374">
        <v>-43.7</v>
      </c>
      <c r="J36" s="374">
        <v>-39.700000000000003</v>
      </c>
      <c r="M36" s="670"/>
      <c r="N36" s="670"/>
      <c r="O36" s="670"/>
      <c r="P36" s="670"/>
      <c r="Q36" s="670"/>
      <c r="R36" s="670"/>
    </row>
    <row r="37" spans="2:18" s="669" customFormat="1" ht="10.5" x14ac:dyDescent="0.15">
      <c r="B37" s="168" t="s">
        <v>351</v>
      </c>
      <c r="C37" s="374">
        <v>-43.8</v>
      </c>
      <c r="D37" s="374">
        <v>-41.5</v>
      </c>
      <c r="E37" s="374">
        <v>-39.5</v>
      </c>
      <c r="F37" s="374">
        <v>-35.700000000000003</v>
      </c>
      <c r="G37" s="374">
        <v>-34.5</v>
      </c>
      <c r="H37" s="374">
        <v>-32.200000000000003</v>
      </c>
      <c r="I37" s="374">
        <v>-31.6</v>
      </c>
      <c r="J37" s="374">
        <v>-30.7</v>
      </c>
      <c r="M37" s="670"/>
      <c r="N37" s="670"/>
      <c r="O37" s="670"/>
      <c r="P37" s="670"/>
      <c r="Q37" s="670"/>
      <c r="R37" s="670"/>
    </row>
    <row r="38" spans="2:18" x14ac:dyDescent="0.2">
      <c r="C38" s="169"/>
      <c r="D38" s="169"/>
      <c r="E38" s="169"/>
      <c r="F38" s="169"/>
      <c r="G38" s="169"/>
      <c r="H38" s="169"/>
      <c r="I38" s="169"/>
      <c r="J38" s="169"/>
    </row>
    <row r="40" spans="2:18" x14ac:dyDescent="0.2">
      <c r="C40" s="170"/>
      <c r="D40" s="170"/>
      <c r="E40" s="170"/>
      <c r="F40" s="170"/>
      <c r="G40" s="170"/>
      <c r="H40" s="170"/>
      <c r="I40" s="170"/>
      <c r="J40" s="170"/>
    </row>
  </sheetData>
  <mergeCells count="7">
    <mergeCell ref="B1:L1"/>
    <mergeCell ref="G31:J31"/>
    <mergeCell ref="B31:B32"/>
    <mergeCell ref="B3:L3"/>
    <mergeCell ref="B5:L5"/>
    <mergeCell ref="C31:F31"/>
    <mergeCell ref="B29:K29"/>
  </mergeCells>
  <hyperlinks>
    <hyperlink ref="B1:F1" location="Cuprins_ro!B34" display="II. Poziția investițională internațională la 31.03.2023 (date provizorii) " xr:uid="{00000000-0004-0000-1E00-000000000000}"/>
    <hyperlink ref="B1:L1" location="Cuprins_ro!B30" display="II. Poziția investițională internațională la 31.03.2024 (date provizorii) " xr:uid="{00000000-0004-0000-1E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K46"/>
  <sheetViews>
    <sheetView showGridLines="0" showRowColHeaders="0" zoomScaleNormal="100" workbookViewId="0"/>
  </sheetViews>
  <sheetFormatPr defaultColWidth="9.140625" defaultRowHeight="12.75" x14ac:dyDescent="0.2"/>
  <cols>
    <col min="1" max="1" customWidth="true" style="41" width="5.7109375" collapsed="false"/>
    <col min="2" max="2" customWidth="true" style="171" width="16.28515625" collapsed="false"/>
    <col min="3" max="3" customWidth="true" style="171" width="47.0" collapsed="false"/>
    <col min="4" max="11" customWidth="true" style="41" width="7.0" collapsed="false"/>
    <col min="12" max="16384" style="41" width="9.140625" collapsed="false"/>
  </cols>
  <sheetData>
    <row r="1" spans="2:11" s="9" customFormat="1" ht="14.25" x14ac:dyDescent="0.2">
      <c r="B1" s="707" t="s">
        <v>109</v>
      </c>
      <c r="C1" s="707"/>
      <c r="D1" s="707"/>
      <c r="E1" s="707"/>
      <c r="F1" s="707"/>
      <c r="G1" s="707"/>
      <c r="H1" s="707"/>
      <c r="I1" s="707"/>
      <c r="J1" s="707"/>
      <c r="K1" s="707"/>
    </row>
    <row r="3" spans="2:11" s="671" customFormat="1" ht="30" customHeight="1" x14ac:dyDescent="0.2">
      <c r="B3" s="874" t="s">
        <v>113</v>
      </c>
      <c r="C3" s="874"/>
      <c r="D3" s="874"/>
      <c r="E3" s="874"/>
      <c r="F3" s="874"/>
      <c r="G3" s="874"/>
      <c r="H3" s="874"/>
      <c r="I3" s="874"/>
      <c r="J3" s="874"/>
      <c r="K3" s="874"/>
    </row>
    <row r="4" spans="2:11" ht="5.0999999999999996" customHeight="1" x14ac:dyDescent="0.2"/>
    <row r="5" spans="2:11" s="672" customFormat="1" ht="14.25" x14ac:dyDescent="0.2">
      <c r="B5" s="727" t="s">
        <v>131</v>
      </c>
      <c r="C5" s="727"/>
      <c r="D5" s="727"/>
      <c r="E5" s="727"/>
      <c r="F5" s="727"/>
      <c r="G5" s="727"/>
      <c r="H5" s="727"/>
      <c r="I5" s="727"/>
      <c r="J5" s="727"/>
      <c r="K5" s="727"/>
    </row>
    <row r="33" spans="2:11" x14ac:dyDescent="0.2">
      <c r="B33" s="875"/>
      <c r="C33" s="876"/>
    </row>
    <row r="34" spans="2:11" x14ac:dyDescent="0.2">
      <c r="B34" s="172"/>
      <c r="C34" s="172"/>
    </row>
    <row r="35" spans="2:11" s="20" customFormat="1" ht="10.5" x14ac:dyDescent="0.15">
      <c r="B35" s="715" t="s">
        <v>177</v>
      </c>
      <c r="C35" s="715"/>
      <c r="D35" s="715"/>
      <c r="E35" s="715"/>
      <c r="F35" s="715"/>
      <c r="G35" s="715"/>
      <c r="H35" s="715"/>
      <c r="I35" s="715"/>
      <c r="J35" s="715"/>
      <c r="K35" s="715"/>
    </row>
    <row r="36" spans="2:11" s="9" customFormat="1" ht="11.25" customHeight="1" x14ac:dyDescent="0.2">
      <c r="B36" s="249"/>
      <c r="C36" s="249"/>
      <c r="D36" s="249"/>
      <c r="E36" s="249"/>
      <c r="F36" s="249"/>
      <c r="G36" s="249"/>
      <c r="H36" s="249"/>
      <c r="I36" s="249"/>
      <c r="J36" s="249"/>
      <c r="K36" s="249"/>
    </row>
    <row r="37" spans="2:11" s="45" customFormat="1" ht="10.5" x14ac:dyDescent="0.15">
      <c r="B37" s="872" t="s">
        <v>352</v>
      </c>
      <c r="C37" s="877"/>
      <c r="D37" s="870">
        <v>2023</v>
      </c>
      <c r="E37" s="871"/>
      <c r="F37" s="871"/>
      <c r="G37" s="871"/>
      <c r="H37" s="870">
        <v>2024</v>
      </c>
      <c r="I37" s="871"/>
      <c r="J37" s="871"/>
      <c r="K37" s="879"/>
    </row>
    <row r="38" spans="2:11" s="45" customFormat="1" ht="10.5" x14ac:dyDescent="0.15">
      <c r="B38" s="873"/>
      <c r="C38" s="878"/>
      <c r="D38" s="569" t="s">
        <v>0</v>
      </c>
      <c r="E38" s="570" t="s">
        <v>1</v>
      </c>
      <c r="F38" s="570" t="s">
        <v>2</v>
      </c>
      <c r="G38" s="570" t="s">
        <v>3</v>
      </c>
      <c r="H38" s="569" t="s">
        <v>74</v>
      </c>
      <c r="I38" s="570" t="s">
        <v>75</v>
      </c>
      <c r="J38" s="570" t="s">
        <v>76</v>
      </c>
      <c r="K38" s="570" t="s">
        <v>3</v>
      </c>
    </row>
    <row r="39" spans="2:11" s="45" customFormat="1" ht="10.5" x14ac:dyDescent="0.15">
      <c r="B39" s="873"/>
      <c r="C39" s="173" t="s">
        <v>290</v>
      </c>
      <c r="D39" s="324">
        <v>5.9</v>
      </c>
      <c r="E39" s="324">
        <v>5.7</v>
      </c>
      <c r="F39" s="324">
        <v>5.8</v>
      </c>
      <c r="G39" s="324">
        <v>5.3</v>
      </c>
      <c r="H39" s="324">
        <v>5.6</v>
      </c>
      <c r="I39" s="324">
        <v>5.8</v>
      </c>
      <c r="J39" s="324">
        <v>5.6</v>
      </c>
      <c r="K39" s="324">
        <v>6.1</v>
      </c>
    </row>
    <row r="40" spans="2:11" s="45" customFormat="1" ht="10.5" x14ac:dyDescent="0.15">
      <c r="B40" s="873"/>
      <c r="C40" s="173" t="s">
        <v>353</v>
      </c>
      <c r="D40" s="324">
        <v>0.2</v>
      </c>
      <c r="E40" s="324">
        <v>0.2</v>
      </c>
      <c r="F40" s="324">
        <v>0.2</v>
      </c>
      <c r="G40" s="324">
        <v>0.3</v>
      </c>
      <c r="H40" s="324">
        <v>0.3</v>
      </c>
      <c r="I40" s="324">
        <v>0.3</v>
      </c>
      <c r="J40" s="324">
        <v>0.3</v>
      </c>
      <c r="K40" s="324">
        <v>1.1000000000000001</v>
      </c>
    </row>
    <row r="41" spans="2:11" s="45" customFormat="1" ht="10.5" x14ac:dyDescent="0.15">
      <c r="B41" s="873"/>
      <c r="C41" s="173" t="s">
        <v>345</v>
      </c>
      <c r="D41" s="324">
        <v>24.7</v>
      </c>
      <c r="E41" s="324">
        <v>24.1</v>
      </c>
      <c r="F41" s="324">
        <v>23</v>
      </c>
      <c r="G41" s="324">
        <v>24.2</v>
      </c>
      <c r="H41" s="324">
        <v>24</v>
      </c>
      <c r="I41" s="324">
        <v>25.3</v>
      </c>
      <c r="J41" s="324">
        <v>25.7</v>
      </c>
      <c r="K41" s="324">
        <v>26.1</v>
      </c>
    </row>
    <row r="42" spans="2:11" s="45" customFormat="1" ht="10.5" x14ac:dyDescent="0.15">
      <c r="B42" s="873"/>
      <c r="C42" s="173" t="s">
        <v>216</v>
      </c>
      <c r="D42" s="324">
        <v>69.2</v>
      </c>
      <c r="E42" s="324">
        <v>70</v>
      </c>
      <c r="F42" s="324">
        <v>71</v>
      </c>
      <c r="G42" s="324">
        <v>70.2</v>
      </c>
      <c r="H42" s="324">
        <v>70.099999999999994</v>
      </c>
      <c r="I42" s="324">
        <v>68.599999999999994</v>
      </c>
      <c r="J42" s="324">
        <v>68.400000000000006</v>
      </c>
      <c r="K42" s="324">
        <v>66.7</v>
      </c>
    </row>
    <row r="43" spans="2:11" s="45" customFormat="1" ht="10.5" x14ac:dyDescent="0.15">
      <c r="B43" s="872" t="s">
        <v>304</v>
      </c>
      <c r="C43" s="173" t="s">
        <v>345</v>
      </c>
      <c r="D43" s="324">
        <v>-60.1</v>
      </c>
      <c r="E43" s="324">
        <v>-60.3</v>
      </c>
      <c r="F43" s="324">
        <v>-58.8</v>
      </c>
      <c r="G43" s="324">
        <v>-60</v>
      </c>
      <c r="H43" s="324">
        <v>-60</v>
      </c>
      <c r="I43" s="324">
        <v>-59.7</v>
      </c>
      <c r="J43" s="324">
        <v>-59.6</v>
      </c>
      <c r="K43" s="324">
        <v>-60.8</v>
      </c>
    </row>
    <row r="44" spans="2:11" s="45" customFormat="1" ht="10.5" x14ac:dyDescent="0.15">
      <c r="B44" s="873"/>
      <c r="C44" s="173" t="s">
        <v>290</v>
      </c>
      <c r="D44" s="324">
        <v>-39.700000000000003</v>
      </c>
      <c r="E44" s="324">
        <v>-39.5</v>
      </c>
      <c r="F44" s="324">
        <v>-41</v>
      </c>
      <c r="G44" s="324">
        <v>-39.799999999999997</v>
      </c>
      <c r="H44" s="324">
        <v>-39.799999999999997</v>
      </c>
      <c r="I44" s="324">
        <v>-40.1</v>
      </c>
      <c r="J44" s="324">
        <v>-40.200000000000003</v>
      </c>
      <c r="K44" s="324">
        <v>-39</v>
      </c>
    </row>
    <row r="45" spans="2:11" s="45" customFormat="1" ht="10.5" x14ac:dyDescent="0.15">
      <c r="B45" s="873"/>
      <c r="C45" s="173" t="s">
        <v>353</v>
      </c>
      <c r="D45" s="324">
        <v>-0.2</v>
      </c>
      <c r="E45" s="324">
        <v>-0.2</v>
      </c>
      <c r="F45" s="324">
        <v>-0.2</v>
      </c>
      <c r="G45" s="324">
        <v>-0.2</v>
      </c>
      <c r="H45" s="324">
        <v>-0.2</v>
      </c>
      <c r="I45" s="324">
        <v>-0.2</v>
      </c>
      <c r="J45" s="324">
        <v>-0.2</v>
      </c>
      <c r="K45" s="324">
        <v>-0.2</v>
      </c>
    </row>
    <row r="46" spans="2:11" x14ac:dyDescent="0.2">
      <c r="B46" s="172"/>
      <c r="C46" s="172"/>
    </row>
  </sheetData>
  <mergeCells count="10">
    <mergeCell ref="B1:K1"/>
    <mergeCell ref="D37:G37"/>
    <mergeCell ref="B43:B45"/>
    <mergeCell ref="B3:K3"/>
    <mergeCell ref="B33:C33"/>
    <mergeCell ref="B37:B42"/>
    <mergeCell ref="C37:C38"/>
    <mergeCell ref="B5:K5"/>
    <mergeCell ref="B35:K35"/>
    <mergeCell ref="H37:K37"/>
  </mergeCells>
  <hyperlinks>
    <hyperlink ref="B1:F1" location="Cuprins_ro!B34" display="II. Poziția investițională internațională la 31.03.2023 (date provizorii) " xr:uid="{00000000-0004-0000-1F00-000000000000}"/>
    <hyperlink ref="B1:K1" location="Cuprins_ro!B30" display="II. Poziția investițională internațională la 31.03.2024 (date provizorii) " xr:uid="{00000000-0004-0000-1F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AA91"/>
  <sheetViews>
    <sheetView showGridLines="0" showRowColHeaders="0" zoomScaleNormal="100" workbookViewId="0"/>
  </sheetViews>
  <sheetFormatPr defaultRowHeight="10.5" x14ac:dyDescent="0.15"/>
  <cols>
    <col min="1" max="1" customWidth="true" style="20" width="5.7109375" collapsed="false"/>
    <col min="2" max="2" customWidth="true" style="20" width="49.140625" collapsed="false"/>
    <col min="3" max="3" customWidth="true" style="20" width="16.28515625" collapsed="false"/>
    <col min="4" max="11" customWidth="true" style="20" width="8.28515625" collapsed="false"/>
    <col min="12" max="16384" style="20" width="9.140625" collapsed="false"/>
  </cols>
  <sheetData>
    <row r="1" spans="2:27" s="9" customFormat="1" ht="14.25" x14ac:dyDescent="0.2">
      <c r="B1" s="707" t="s">
        <v>141</v>
      </c>
      <c r="C1" s="708"/>
      <c r="D1" s="708"/>
      <c r="E1" s="708"/>
      <c r="F1" s="708"/>
      <c r="G1" s="708"/>
      <c r="H1" s="708"/>
      <c r="I1" s="708"/>
      <c r="J1" s="708"/>
      <c r="K1" s="708"/>
    </row>
    <row r="2" spans="2:27" s="9" customFormat="1" ht="11.25" customHeight="1" x14ac:dyDescent="0.2">
      <c r="B2" s="285"/>
      <c r="C2" s="285"/>
      <c r="D2" s="285"/>
      <c r="E2" s="285"/>
      <c r="F2" s="285"/>
      <c r="G2" s="285"/>
      <c r="H2" s="285"/>
      <c r="I2" s="285"/>
      <c r="J2" s="285"/>
      <c r="K2" s="285"/>
    </row>
    <row r="3" spans="2:27" s="9" customFormat="1" ht="14.25" x14ac:dyDescent="0.2">
      <c r="B3" s="726" t="s">
        <v>7</v>
      </c>
      <c r="C3" s="726"/>
      <c r="D3" s="726"/>
      <c r="E3" s="726"/>
      <c r="F3" s="726"/>
      <c r="G3" s="726"/>
      <c r="H3" s="726"/>
      <c r="I3" s="726"/>
      <c r="J3" s="726"/>
      <c r="K3" s="726"/>
    </row>
    <row r="4" spans="2:27" ht="5.0999999999999996" customHeight="1" x14ac:dyDescent="0.15">
      <c r="B4" s="28"/>
      <c r="C4" s="28"/>
    </row>
    <row r="5" spans="2:27" s="65" customFormat="1" ht="12" x14ac:dyDescent="0.2">
      <c r="B5" s="719"/>
      <c r="C5" s="724" t="s">
        <v>53</v>
      </c>
      <c r="D5" s="721">
        <v>2023</v>
      </c>
      <c r="E5" s="722"/>
      <c r="F5" s="722"/>
      <c r="G5" s="723"/>
      <c r="H5" s="722">
        <v>2024</v>
      </c>
      <c r="I5" s="722"/>
      <c r="J5" s="722"/>
      <c r="K5" s="722"/>
    </row>
    <row r="6" spans="2:27" s="65" customFormat="1" ht="12.75" thickBot="1" x14ac:dyDescent="0.25">
      <c r="B6" s="720"/>
      <c r="C6" s="725"/>
      <c r="D6" s="574" t="s">
        <v>0</v>
      </c>
      <c r="E6" s="329" t="s">
        <v>1</v>
      </c>
      <c r="F6" s="329" t="s">
        <v>2</v>
      </c>
      <c r="G6" s="575" t="s">
        <v>3</v>
      </c>
      <c r="H6" s="329" t="s">
        <v>74</v>
      </c>
      <c r="I6" s="329" t="s">
        <v>75</v>
      </c>
      <c r="J6" s="329" t="s">
        <v>76</v>
      </c>
      <c r="K6" s="329" t="s">
        <v>3</v>
      </c>
    </row>
    <row r="7" spans="2:27" s="65" customFormat="1" ht="13.5" thickTop="1" thickBot="1" x14ac:dyDescent="0.25">
      <c r="B7" s="330" t="s">
        <v>179</v>
      </c>
      <c r="C7" s="331" t="s">
        <v>180</v>
      </c>
      <c r="D7" s="576">
        <v>64773</v>
      </c>
      <c r="E7" s="332">
        <v>71269</v>
      </c>
      <c r="F7" s="332">
        <v>80835</v>
      </c>
      <c r="G7" s="577">
        <v>83589</v>
      </c>
      <c r="H7" s="395">
        <v>68171</v>
      </c>
      <c r="I7" s="395">
        <v>75606</v>
      </c>
      <c r="J7" s="395">
        <v>91797</v>
      </c>
      <c r="K7" s="395">
        <v>88243</v>
      </c>
      <c r="M7" s="605"/>
      <c r="N7" s="605"/>
      <c r="O7" s="605"/>
      <c r="P7" s="605"/>
      <c r="Q7" s="605"/>
      <c r="R7" s="605"/>
      <c r="S7" s="605"/>
      <c r="T7" s="605"/>
      <c r="U7" s="605"/>
      <c r="V7" s="605"/>
      <c r="W7" s="605"/>
      <c r="X7" s="605"/>
      <c r="Y7" s="605"/>
      <c r="Z7" s="605"/>
      <c r="AA7" s="605"/>
    </row>
    <row r="8" spans="2:27" s="65" customFormat="1" ht="13.5" thickTop="1" thickBot="1" x14ac:dyDescent="0.25">
      <c r="B8" s="333" t="s">
        <v>181</v>
      </c>
      <c r="C8" s="334" t="s">
        <v>182</v>
      </c>
      <c r="D8" s="578">
        <v>3437</v>
      </c>
      <c r="E8" s="335">
        <v>3970</v>
      </c>
      <c r="F8" s="335">
        <v>4510</v>
      </c>
      <c r="G8" s="579">
        <v>4660</v>
      </c>
      <c r="H8" s="335">
        <v>3842</v>
      </c>
      <c r="I8" s="335">
        <v>4254</v>
      </c>
      <c r="J8" s="335">
        <v>5214</v>
      </c>
      <c r="K8" s="335">
        <v>4890</v>
      </c>
      <c r="M8" s="605"/>
      <c r="N8" s="605"/>
      <c r="O8" s="605"/>
      <c r="P8" s="605"/>
      <c r="Q8" s="605"/>
      <c r="R8" s="605"/>
      <c r="S8" s="605"/>
      <c r="T8" s="605"/>
      <c r="U8" s="605"/>
      <c r="V8" s="605"/>
      <c r="W8" s="605"/>
      <c r="X8" s="605"/>
      <c r="Y8" s="605"/>
      <c r="Z8" s="605"/>
      <c r="AA8" s="605"/>
    </row>
    <row r="9" spans="2:27" s="65" customFormat="1" ht="13.5" thickTop="1" thickBot="1" x14ac:dyDescent="0.25">
      <c r="B9" s="333" t="s">
        <v>183</v>
      </c>
      <c r="C9" s="336" t="s">
        <v>8</v>
      </c>
      <c r="D9" s="580">
        <v>99.6</v>
      </c>
      <c r="E9" s="547">
        <v>99.7</v>
      </c>
      <c r="F9" s="547">
        <v>103.3</v>
      </c>
      <c r="G9" s="581">
        <v>99.8</v>
      </c>
      <c r="H9" s="547">
        <v>102</v>
      </c>
      <c r="I9" s="547">
        <v>102.5</v>
      </c>
      <c r="J9" s="547">
        <v>98.1</v>
      </c>
      <c r="K9" s="547">
        <v>98.7</v>
      </c>
      <c r="U9" s="605"/>
      <c r="V9" s="605"/>
      <c r="W9" s="605"/>
      <c r="X9" s="605"/>
      <c r="Y9" s="605"/>
      <c r="Z9" s="605"/>
      <c r="AA9" s="605"/>
    </row>
    <row r="10" spans="2:27" s="65" customFormat="1" ht="13.5" thickTop="1" thickBot="1" x14ac:dyDescent="0.25">
      <c r="B10" s="333" t="s">
        <v>184</v>
      </c>
      <c r="C10" s="336" t="s">
        <v>8</v>
      </c>
      <c r="D10" s="582">
        <v>106.9</v>
      </c>
      <c r="E10" s="478">
        <v>93.9</v>
      </c>
      <c r="F10" s="478">
        <v>115.1</v>
      </c>
      <c r="G10" s="583">
        <v>110.1</v>
      </c>
      <c r="H10" s="547">
        <v>96.2</v>
      </c>
      <c r="I10" s="547">
        <v>89.9</v>
      </c>
      <c r="J10" s="547">
        <v>83.3</v>
      </c>
      <c r="K10" s="547">
        <v>83.3</v>
      </c>
      <c r="L10" s="605"/>
      <c r="M10" s="605"/>
      <c r="N10" s="605"/>
      <c r="O10" s="605"/>
      <c r="P10" s="605"/>
      <c r="Q10" s="605"/>
      <c r="R10" s="605"/>
      <c r="S10" s="605"/>
      <c r="U10" s="605"/>
      <c r="V10" s="605"/>
      <c r="W10" s="605"/>
      <c r="X10" s="605"/>
      <c r="Y10" s="605"/>
      <c r="Z10" s="605"/>
      <c r="AA10" s="605"/>
    </row>
    <row r="11" spans="2:27" s="65" customFormat="1" ht="13.5" thickTop="1" thickBot="1" x14ac:dyDescent="0.25">
      <c r="B11" s="333" t="s">
        <v>185</v>
      </c>
      <c r="C11" s="336" t="s">
        <v>8</v>
      </c>
      <c r="D11" s="582">
        <v>94.4</v>
      </c>
      <c r="E11" s="478">
        <v>84.1</v>
      </c>
      <c r="F11" s="478">
        <v>85.6</v>
      </c>
      <c r="G11" s="583">
        <v>88.9</v>
      </c>
      <c r="H11" s="547">
        <v>89.4</v>
      </c>
      <c r="I11" s="547">
        <v>98.5</v>
      </c>
      <c r="J11" s="547">
        <v>103.4</v>
      </c>
      <c r="K11" s="547">
        <v>108.9</v>
      </c>
      <c r="U11" s="605"/>
      <c r="V11" s="605"/>
      <c r="W11" s="605"/>
      <c r="X11" s="605"/>
      <c r="Y11" s="605"/>
      <c r="Z11" s="605"/>
      <c r="AA11" s="605"/>
    </row>
    <row r="12" spans="2:27" s="65" customFormat="1" ht="13.5" thickTop="1" thickBot="1" x14ac:dyDescent="0.25">
      <c r="B12" s="333" t="s">
        <v>186</v>
      </c>
      <c r="C12" s="334" t="s">
        <v>8</v>
      </c>
      <c r="D12" s="582">
        <v>107.7</v>
      </c>
      <c r="E12" s="478">
        <v>96</v>
      </c>
      <c r="F12" s="478">
        <v>88.5</v>
      </c>
      <c r="G12" s="583">
        <v>98.1</v>
      </c>
      <c r="H12" s="547">
        <v>104.1</v>
      </c>
      <c r="I12" s="547">
        <v>107.6</v>
      </c>
      <c r="J12" s="547">
        <v>115</v>
      </c>
      <c r="K12" s="547">
        <v>110.7</v>
      </c>
      <c r="U12" s="605"/>
      <c r="V12" s="605"/>
      <c r="W12" s="605"/>
      <c r="X12" s="605"/>
      <c r="Y12" s="605"/>
      <c r="Z12" s="605"/>
      <c r="AA12" s="605"/>
    </row>
    <row r="13" spans="2:27" s="65" customFormat="1" ht="13.5" thickTop="1" thickBot="1" x14ac:dyDescent="0.25">
      <c r="B13" s="333" t="s">
        <v>187</v>
      </c>
      <c r="C13" s="334" t="s">
        <v>8</v>
      </c>
      <c r="D13" s="582">
        <v>105.1</v>
      </c>
      <c r="E13" s="478">
        <v>93.1</v>
      </c>
      <c r="F13" s="478">
        <v>96.6</v>
      </c>
      <c r="G13" s="583">
        <v>92.8</v>
      </c>
      <c r="H13" s="547">
        <v>89.7</v>
      </c>
      <c r="I13" s="547">
        <v>97.2</v>
      </c>
      <c r="J13" s="547">
        <v>97.8</v>
      </c>
      <c r="K13" s="547">
        <v>97.9</v>
      </c>
      <c r="U13" s="605"/>
      <c r="V13" s="605"/>
      <c r="W13" s="605"/>
      <c r="X13" s="605"/>
      <c r="Y13" s="605"/>
      <c r="Z13" s="605"/>
      <c r="AA13" s="605"/>
    </row>
    <row r="14" spans="2:27" s="65" customFormat="1" ht="13.5" thickTop="1" thickBot="1" x14ac:dyDescent="0.25">
      <c r="B14" s="333" t="s">
        <v>188</v>
      </c>
      <c r="C14" s="334" t="s">
        <v>8</v>
      </c>
      <c r="D14" s="582">
        <v>89.8</v>
      </c>
      <c r="E14" s="478">
        <v>90.3</v>
      </c>
      <c r="F14" s="478">
        <v>88.6</v>
      </c>
      <c r="G14" s="583">
        <v>95.8</v>
      </c>
      <c r="H14" s="547">
        <v>99.7</v>
      </c>
      <c r="I14" s="547">
        <v>101.3</v>
      </c>
      <c r="J14" s="547">
        <v>105.7</v>
      </c>
      <c r="K14" s="547">
        <v>111.2</v>
      </c>
      <c r="U14" s="605"/>
      <c r="V14" s="605"/>
      <c r="W14" s="605"/>
      <c r="X14" s="605"/>
      <c r="Y14" s="605"/>
      <c r="Z14" s="605"/>
      <c r="AA14" s="605"/>
    </row>
    <row r="15" spans="2:27" s="65" customFormat="1" ht="13.5" thickTop="1" thickBot="1" x14ac:dyDescent="0.25">
      <c r="B15" s="333" t="s">
        <v>189</v>
      </c>
      <c r="C15" s="334" t="s">
        <v>190</v>
      </c>
      <c r="D15" s="584">
        <v>18.845300000000002</v>
      </c>
      <c r="E15" s="337">
        <v>17.9513</v>
      </c>
      <c r="F15" s="337">
        <v>17.922899999999998</v>
      </c>
      <c r="G15" s="583">
        <v>17.935700000000001</v>
      </c>
      <c r="H15" s="337">
        <v>17.741399999999999</v>
      </c>
      <c r="I15" s="337">
        <v>17.772099999999998</v>
      </c>
      <c r="J15" s="337">
        <v>17.6066</v>
      </c>
      <c r="K15" s="337">
        <v>18.046399999999998</v>
      </c>
      <c r="U15" s="605"/>
      <c r="V15" s="605"/>
      <c r="W15" s="605"/>
      <c r="X15" s="605"/>
      <c r="Y15" s="605"/>
      <c r="Z15" s="605"/>
      <c r="AA15" s="605"/>
    </row>
    <row r="16" spans="2:27" s="65" customFormat="1" ht="13.5" thickTop="1" thickBot="1" x14ac:dyDescent="0.25">
      <c r="B16" s="333" t="s">
        <v>191</v>
      </c>
      <c r="C16" s="334" t="s">
        <v>8</v>
      </c>
      <c r="D16" s="587">
        <v>-14.3</v>
      </c>
      <c r="E16" s="588">
        <v>-9.6999999999999993</v>
      </c>
      <c r="F16" s="588">
        <v>-12.3</v>
      </c>
      <c r="G16" s="589">
        <v>-9.9</v>
      </c>
      <c r="H16" s="588">
        <v>-11.7</v>
      </c>
      <c r="I16" s="588">
        <v>-16.7</v>
      </c>
      <c r="J16" s="588">
        <v>-16.8</v>
      </c>
      <c r="K16" s="588">
        <v>-18.100000000000001</v>
      </c>
      <c r="U16" s="605"/>
      <c r="V16" s="605"/>
      <c r="W16" s="605"/>
      <c r="X16" s="605"/>
      <c r="Y16" s="605"/>
      <c r="Z16" s="605"/>
      <c r="AA16" s="605"/>
    </row>
    <row r="17" spans="2:27" s="65" customFormat="1" ht="13.5" thickTop="1" thickBot="1" x14ac:dyDescent="0.25">
      <c r="B17" s="333" t="s">
        <v>192</v>
      </c>
      <c r="C17" s="334" t="s">
        <v>8</v>
      </c>
      <c r="D17" s="590">
        <v>13.5</v>
      </c>
      <c r="E17" s="478">
        <v>12.8</v>
      </c>
      <c r="F17" s="478">
        <v>10.9</v>
      </c>
      <c r="G17" s="591">
        <v>10.3</v>
      </c>
      <c r="H17" s="478">
        <v>11.3</v>
      </c>
      <c r="I17" s="478">
        <v>11.3</v>
      </c>
      <c r="J17" s="478">
        <v>9.1999999999999993</v>
      </c>
      <c r="K17" s="478">
        <v>9.6</v>
      </c>
      <c r="U17" s="605"/>
      <c r="V17" s="605"/>
      <c r="W17" s="605"/>
      <c r="X17" s="605"/>
      <c r="Y17" s="605"/>
      <c r="Z17" s="605"/>
      <c r="AA17" s="605"/>
    </row>
    <row r="18" spans="2:27" s="65" customFormat="1" ht="12.75" thickTop="1" x14ac:dyDescent="0.2">
      <c r="B18" s="8" t="s">
        <v>193</v>
      </c>
      <c r="C18" s="338" t="s">
        <v>8</v>
      </c>
      <c r="D18" s="592">
        <v>3.9</v>
      </c>
      <c r="E18" s="58">
        <v>1.6</v>
      </c>
      <c r="F18" s="58">
        <v>2.4</v>
      </c>
      <c r="G18" s="593">
        <v>1.1000000000000001</v>
      </c>
      <c r="H18" s="58">
        <v>1.2</v>
      </c>
      <c r="I18" s="58">
        <v>1.3</v>
      </c>
      <c r="J18" s="58">
        <v>3</v>
      </c>
      <c r="K18" s="58">
        <v>1.5</v>
      </c>
      <c r="U18" s="605"/>
      <c r="V18" s="605"/>
      <c r="W18" s="605"/>
      <c r="X18" s="605"/>
      <c r="Y18" s="605"/>
      <c r="Z18" s="605"/>
      <c r="AA18" s="605"/>
    </row>
    <row r="19" spans="2:27" x14ac:dyDescent="0.15">
      <c r="B19" s="282" t="s">
        <v>194</v>
      </c>
      <c r="C19" s="44"/>
    </row>
    <row r="20" spans="2:27" x14ac:dyDescent="0.15">
      <c r="B20" s="281" t="s">
        <v>177</v>
      </c>
    </row>
    <row r="22" spans="2:27" x14ac:dyDescent="0.15">
      <c r="C22" s="284"/>
    </row>
    <row r="23" spans="2:27" x14ac:dyDescent="0.15">
      <c r="D23" s="283"/>
      <c r="E23" s="283"/>
      <c r="F23" s="283"/>
      <c r="G23" s="283"/>
      <c r="H23" s="283"/>
      <c r="I23" s="283"/>
      <c r="J23" s="283"/>
      <c r="K23" s="283"/>
    </row>
    <row r="26" spans="2:27" x14ac:dyDescent="0.15">
      <c r="D26" s="283"/>
      <c r="E26" s="283"/>
      <c r="F26" s="283"/>
      <c r="G26" s="283"/>
      <c r="H26" s="283"/>
      <c r="I26" s="283"/>
      <c r="J26" s="283"/>
      <c r="K26" s="283"/>
    </row>
    <row r="58" spans="4:11" x14ac:dyDescent="0.15">
      <c r="D58" s="283"/>
      <c r="E58" s="283"/>
      <c r="F58" s="283"/>
      <c r="G58" s="283"/>
      <c r="H58" s="283"/>
      <c r="I58" s="283"/>
      <c r="J58" s="283"/>
      <c r="K58" s="283"/>
    </row>
    <row r="59" spans="4:11" x14ac:dyDescent="0.15">
      <c r="D59" s="283"/>
      <c r="E59" s="283"/>
      <c r="F59" s="283"/>
      <c r="G59" s="283"/>
      <c r="H59" s="283"/>
      <c r="I59" s="283"/>
      <c r="J59" s="283"/>
      <c r="K59" s="283"/>
    </row>
    <row r="60" spans="4:11" x14ac:dyDescent="0.15">
      <c r="D60" s="283"/>
      <c r="E60" s="283"/>
      <c r="F60" s="283"/>
      <c r="G60" s="283"/>
      <c r="H60" s="283"/>
      <c r="I60" s="283"/>
      <c r="J60" s="283"/>
      <c r="K60" s="283"/>
    </row>
    <row r="61" spans="4:11" x14ac:dyDescent="0.15">
      <c r="D61" s="283"/>
      <c r="E61" s="283"/>
      <c r="F61" s="283"/>
      <c r="G61" s="283"/>
      <c r="H61" s="283"/>
      <c r="I61" s="283"/>
      <c r="J61" s="283"/>
      <c r="K61" s="283"/>
    </row>
    <row r="62" spans="4:11" x14ac:dyDescent="0.15">
      <c r="D62" s="283"/>
      <c r="E62" s="283"/>
      <c r="F62" s="283"/>
      <c r="G62" s="283"/>
      <c r="H62" s="283"/>
      <c r="I62" s="283"/>
      <c r="J62" s="283"/>
      <c r="K62" s="283"/>
    </row>
    <row r="63" spans="4:11" x14ac:dyDescent="0.15">
      <c r="D63" s="283"/>
      <c r="E63" s="283"/>
      <c r="F63" s="283"/>
      <c r="G63" s="283"/>
      <c r="H63" s="283"/>
      <c r="I63" s="283"/>
      <c r="J63" s="283"/>
      <c r="K63" s="283"/>
    </row>
    <row r="64" spans="4:11" x14ac:dyDescent="0.15">
      <c r="D64" s="283"/>
      <c r="E64" s="283"/>
      <c r="F64" s="283"/>
      <c r="G64" s="283"/>
      <c r="H64" s="283"/>
      <c r="I64" s="283"/>
      <c r="J64" s="283"/>
      <c r="K64" s="283"/>
    </row>
    <row r="65" spans="4:11" x14ac:dyDescent="0.15">
      <c r="D65" s="283"/>
      <c r="E65" s="283"/>
      <c r="F65" s="283"/>
      <c r="G65" s="283"/>
      <c r="H65" s="283"/>
      <c r="I65" s="283"/>
      <c r="J65" s="283"/>
      <c r="K65" s="283"/>
    </row>
    <row r="66" spans="4:11" x14ac:dyDescent="0.15">
      <c r="D66" s="283"/>
      <c r="E66" s="283"/>
      <c r="F66" s="283"/>
      <c r="G66" s="283"/>
      <c r="H66" s="283"/>
      <c r="I66" s="283"/>
      <c r="J66" s="283"/>
      <c r="K66" s="283"/>
    </row>
    <row r="67" spans="4:11" x14ac:dyDescent="0.15">
      <c r="D67" s="283"/>
      <c r="E67" s="283"/>
      <c r="F67" s="283"/>
      <c r="G67" s="283"/>
      <c r="H67" s="283"/>
      <c r="I67" s="283"/>
      <c r="J67" s="283"/>
      <c r="K67" s="283"/>
    </row>
    <row r="68" spans="4:11" x14ac:dyDescent="0.15">
      <c r="D68" s="283"/>
      <c r="E68" s="283"/>
      <c r="F68" s="283"/>
      <c r="G68" s="283"/>
      <c r="H68" s="283"/>
      <c r="I68" s="283"/>
      <c r="J68" s="283"/>
      <c r="K68" s="283"/>
    </row>
    <row r="69" spans="4:11" x14ac:dyDescent="0.15">
      <c r="D69" s="283"/>
      <c r="E69" s="283"/>
      <c r="F69" s="283"/>
      <c r="G69" s="283"/>
      <c r="H69" s="283"/>
      <c r="I69" s="283"/>
      <c r="J69" s="283"/>
      <c r="K69" s="283"/>
    </row>
    <row r="70" spans="4:11" x14ac:dyDescent="0.15">
      <c r="D70" s="283"/>
      <c r="E70" s="283"/>
      <c r="F70" s="283"/>
      <c r="G70" s="283"/>
      <c r="H70" s="283"/>
      <c r="I70" s="283"/>
      <c r="J70" s="283"/>
      <c r="K70" s="283"/>
    </row>
    <row r="71" spans="4:11" x14ac:dyDescent="0.15">
      <c r="D71" s="283"/>
      <c r="E71" s="283"/>
      <c r="F71" s="283"/>
      <c r="G71" s="283"/>
      <c r="H71" s="283"/>
      <c r="I71" s="283"/>
      <c r="J71" s="283"/>
      <c r="K71" s="283"/>
    </row>
    <row r="72" spans="4:11" x14ac:dyDescent="0.15">
      <c r="D72" s="283"/>
      <c r="E72" s="283"/>
      <c r="F72" s="283"/>
      <c r="G72" s="283"/>
      <c r="H72" s="283"/>
      <c r="I72" s="283"/>
      <c r="J72" s="283"/>
      <c r="K72" s="283"/>
    </row>
    <row r="73" spans="4:11" x14ac:dyDescent="0.15">
      <c r="D73" s="283"/>
      <c r="E73" s="283"/>
      <c r="F73" s="283"/>
      <c r="G73" s="283"/>
      <c r="H73" s="283"/>
      <c r="I73" s="283"/>
      <c r="J73" s="283"/>
      <c r="K73" s="283"/>
    </row>
    <row r="74" spans="4:11" x14ac:dyDescent="0.15">
      <c r="D74" s="283"/>
      <c r="E74" s="283"/>
      <c r="F74" s="283"/>
      <c r="G74" s="283"/>
      <c r="H74" s="283"/>
      <c r="I74" s="283"/>
      <c r="J74" s="283"/>
      <c r="K74" s="283"/>
    </row>
    <row r="75" spans="4:11" x14ac:dyDescent="0.15">
      <c r="D75" s="283"/>
      <c r="E75" s="283"/>
      <c r="F75" s="283"/>
      <c r="G75" s="283"/>
      <c r="H75" s="283"/>
      <c r="I75" s="283"/>
      <c r="J75" s="283"/>
      <c r="K75" s="283"/>
    </row>
    <row r="76" spans="4:11" x14ac:dyDescent="0.15">
      <c r="D76" s="283"/>
      <c r="E76" s="283"/>
      <c r="F76" s="283"/>
      <c r="G76" s="283"/>
      <c r="H76" s="283"/>
      <c r="I76" s="283"/>
      <c r="J76" s="283"/>
      <c r="K76" s="283"/>
    </row>
    <row r="77" spans="4:11" x14ac:dyDescent="0.15">
      <c r="D77" s="283"/>
      <c r="E77" s="283"/>
      <c r="F77" s="283"/>
      <c r="G77" s="283"/>
      <c r="H77" s="283"/>
      <c r="I77" s="283"/>
      <c r="J77" s="283"/>
      <c r="K77" s="283"/>
    </row>
    <row r="78" spans="4:11" x14ac:dyDescent="0.15">
      <c r="D78" s="283"/>
      <c r="E78" s="283"/>
      <c r="F78" s="283"/>
      <c r="G78" s="283"/>
      <c r="H78" s="283"/>
      <c r="I78" s="283"/>
      <c r="J78" s="283"/>
      <c r="K78" s="283"/>
    </row>
    <row r="79" spans="4:11" x14ac:dyDescent="0.15">
      <c r="D79" s="283"/>
      <c r="E79" s="283"/>
      <c r="F79" s="283"/>
      <c r="G79" s="283"/>
      <c r="H79" s="283"/>
      <c r="I79" s="283"/>
      <c r="J79" s="283"/>
      <c r="K79" s="283"/>
    </row>
    <row r="80" spans="4:11" x14ac:dyDescent="0.15">
      <c r="D80" s="283"/>
      <c r="E80" s="283"/>
      <c r="F80" s="283"/>
      <c r="G80" s="283"/>
      <c r="H80" s="283"/>
      <c r="I80" s="283"/>
      <c r="J80" s="283"/>
      <c r="K80" s="283"/>
    </row>
    <row r="81" spans="4:11" x14ac:dyDescent="0.15">
      <c r="D81" s="283"/>
      <c r="E81" s="283"/>
      <c r="F81" s="283"/>
      <c r="G81" s="283"/>
      <c r="H81" s="283"/>
      <c r="I81" s="283"/>
      <c r="J81" s="283"/>
      <c r="K81" s="283"/>
    </row>
    <row r="82" spans="4:11" x14ac:dyDescent="0.15">
      <c r="D82" s="283"/>
      <c r="E82" s="283"/>
      <c r="F82" s="283"/>
      <c r="G82" s="283"/>
      <c r="H82" s="283"/>
      <c r="I82" s="283"/>
      <c r="J82" s="283"/>
      <c r="K82" s="283"/>
    </row>
    <row r="83" spans="4:11" x14ac:dyDescent="0.15">
      <c r="D83" s="283"/>
      <c r="E83" s="283"/>
      <c r="F83" s="283"/>
      <c r="G83" s="283"/>
      <c r="H83" s="283"/>
      <c r="I83" s="283"/>
      <c r="J83" s="283"/>
      <c r="K83" s="283"/>
    </row>
    <row r="84" spans="4:11" x14ac:dyDescent="0.15">
      <c r="D84" s="283"/>
      <c r="E84" s="283"/>
      <c r="F84" s="283"/>
      <c r="G84" s="283"/>
      <c r="H84" s="283"/>
      <c r="I84" s="283"/>
      <c r="J84" s="283"/>
      <c r="K84" s="283"/>
    </row>
    <row r="85" spans="4:11" x14ac:dyDescent="0.15">
      <c r="D85" s="283"/>
      <c r="E85" s="283"/>
      <c r="F85" s="283"/>
      <c r="G85" s="283"/>
      <c r="H85" s="283"/>
      <c r="I85" s="283"/>
      <c r="J85" s="283"/>
      <c r="K85" s="283"/>
    </row>
    <row r="86" spans="4:11" x14ac:dyDescent="0.15">
      <c r="D86" s="283"/>
      <c r="E86" s="283"/>
      <c r="F86" s="283"/>
      <c r="G86" s="283"/>
      <c r="H86" s="283"/>
      <c r="I86" s="283"/>
      <c r="J86" s="283"/>
      <c r="K86" s="283"/>
    </row>
    <row r="87" spans="4:11" x14ac:dyDescent="0.15">
      <c r="D87" s="283"/>
      <c r="E87" s="283"/>
      <c r="F87" s="283"/>
      <c r="G87" s="283"/>
      <c r="H87" s="283"/>
      <c r="I87" s="283"/>
      <c r="J87" s="283"/>
      <c r="K87" s="283"/>
    </row>
    <row r="88" spans="4:11" x14ac:dyDescent="0.15">
      <c r="D88" s="283"/>
      <c r="E88" s="283"/>
      <c r="F88" s="283"/>
      <c r="G88" s="283"/>
      <c r="H88" s="283"/>
      <c r="I88" s="283"/>
      <c r="J88" s="283"/>
      <c r="K88" s="283"/>
    </row>
    <row r="89" spans="4:11" x14ac:dyDescent="0.15">
      <c r="D89" s="283"/>
      <c r="E89" s="283"/>
      <c r="F89" s="283"/>
      <c r="G89" s="283"/>
      <c r="H89" s="283"/>
      <c r="I89" s="283"/>
      <c r="J89" s="283"/>
      <c r="K89" s="283"/>
    </row>
    <row r="90" spans="4:11" x14ac:dyDescent="0.15">
      <c r="D90" s="283"/>
      <c r="E90" s="283"/>
      <c r="F90" s="283"/>
      <c r="G90" s="283"/>
      <c r="H90" s="283"/>
      <c r="I90" s="283"/>
      <c r="J90" s="283"/>
      <c r="K90" s="283"/>
    </row>
    <row r="91" spans="4:11" x14ac:dyDescent="0.15">
      <c r="D91" s="283"/>
      <c r="E91" s="283"/>
      <c r="F91" s="283"/>
      <c r="G91" s="283"/>
      <c r="H91" s="283"/>
      <c r="I91" s="283"/>
      <c r="J91" s="283"/>
      <c r="K91" s="283"/>
    </row>
  </sheetData>
  <mergeCells count="6">
    <mergeCell ref="B1:K1"/>
    <mergeCell ref="B5:B6"/>
    <mergeCell ref="D5:G5"/>
    <mergeCell ref="C5:C6"/>
    <mergeCell ref="B3:K3"/>
    <mergeCell ref="H5:K5"/>
  </mergeCells>
  <hyperlinks>
    <hyperlink ref="B1:C1" location="Cuprins_ro!B4" display="I. Balanța de plăți a Republicii Moldova în trimestrul I 2023 (date provizorii)" xr:uid="{72D71C00-4780-4A6E-AE63-03C3E6B1088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S44"/>
  <sheetViews>
    <sheetView showGridLines="0" showRowColHeaders="0" zoomScaleNormal="100" workbookViewId="0"/>
  </sheetViews>
  <sheetFormatPr defaultRowHeight="11.25" customHeight="1" x14ac:dyDescent="0.2"/>
  <cols>
    <col min="1" max="1" customWidth="true" style="175" width="5.7109375" collapsed="false"/>
    <col min="2" max="2" customWidth="true" style="175" width="43.5703125" collapsed="false"/>
    <col min="3" max="10" customWidth="true" style="175" width="9.7109375" collapsed="false"/>
    <col min="11" max="249" style="175" width="9.140625" collapsed="false"/>
    <col min="250" max="250" customWidth="true" style="175" width="30.140625" collapsed="false"/>
    <col min="251" max="505" style="175" width="9.140625" collapsed="false"/>
    <col min="506" max="506" customWidth="true" style="175" width="30.140625" collapsed="false"/>
    <col min="507" max="761" style="175" width="9.140625" collapsed="false"/>
    <col min="762" max="762" customWidth="true" style="175" width="30.140625" collapsed="false"/>
    <col min="763" max="1017" style="175" width="9.140625" collapsed="false"/>
    <col min="1018" max="1018" customWidth="true" style="175" width="30.140625" collapsed="false"/>
    <col min="1019" max="1273" style="175" width="9.140625" collapsed="false"/>
    <col min="1274" max="1274" customWidth="true" style="175" width="30.140625" collapsed="false"/>
    <col min="1275" max="1529" style="175" width="9.140625" collapsed="false"/>
    <col min="1530" max="1530" customWidth="true" style="175" width="30.140625" collapsed="false"/>
    <col min="1531" max="1785" style="175" width="9.140625" collapsed="false"/>
    <col min="1786" max="1786" customWidth="true" style="175" width="30.140625" collapsed="false"/>
    <col min="1787" max="2041" style="175" width="9.140625" collapsed="false"/>
    <col min="2042" max="2042" customWidth="true" style="175" width="30.140625" collapsed="false"/>
    <col min="2043" max="2297" style="175" width="9.140625" collapsed="false"/>
    <col min="2298" max="2298" customWidth="true" style="175" width="30.140625" collapsed="false"/>
    <col min="2299" max="2553" style="175" width="9.140625" collapsed="false"/>
    <col min="2554" max="2554" customWidth="true" style="175" width="30.140625" collapsed="false"/>
    <col min="2555" max="2809" style="175" width="9.140625" collapsed="false"/>
    <col min="2810" max="2810" customWidth="true" style="175" width="30.140625" collapsed="false"/>
    <col min="2811" max="3065" style="175" width="9.140625" collapsed="false"/>
    <col min="3066" max="3066" customWidth="true" style="175" width="30.140625" collapsed="false"/>
    <col min="3067" max="3321" style="175" width="9.140625" collapsed="false"/>
    <col min="3322" max="3322" customWidth="true" style="175" width="30.140625" collapsed="false"/>
    <col min="3323" max="3577" style="175" width="9.140625" collapsed="false"/>
    <col min="3578" max="3578" customWidth="true" style="175" width="30.140625" collapsed="false"/>
    <col min="3579" max="3833" style="175" width="9.140625" collapsed="false"/>
    <col min="3834" max="3834" customWidth="true" style="175" width="30.140625" collapsed="false"/>
    <col min="3835" max="4089" style="175" width="9.140625" collapsed="false"/>
    <col min="4090" max="4090" customWidth="true" style="175" width="30.140625" collapsed="false"/>
    <col min="4091" max="4345" style="175" width="9.140625" collapsed="false"/>
    <col min="4346" max="4346" customWidth="true" style="175" width="30.140625" collapsed="false"/>
    <col min="4347" max="4601" style="175" width="9.140625" collapsed="false"/>
    <col min="4602" max="4602" customWidth="true" style="175" width="30.140625" collapsed="false"/>
    <col min="4603" max="4857" style="175" width="9.140625" collapsed="false"/>
    <col min="4858" max="4858" customWidth="true" style="175" width="30.140625" collapsed="false"/>
    <col min="4859" max="5113" style="175" width="9.140625" collapsed="false"/>
    <col min="5114" max="5114" customWidth="true" style="175" width="30.140625" collapsed="false"/>
    <col min="5115" max="5369" style="175" width="9.140625" collapsed="false"/>
    <col min="5370" max="5370" customWidth="true" style="175" width="30.140625" collapsed="false"/>
    <col min="5371" max="5625" style="175" width="9.140625" collapsed="false"/>
    <col min="5626" max="5626" customWidth="true" style="175" width="30.140625" collapsed="false"/>
    <col min="5627" max="5881" style="175" width="9.140625" collapsed="false"/>
    <col min="5882" max="5882" customWidth="true" style="175" width="30.140625" collapsed="false"/>
    <col min="5883" max="6137" style="175" width="9.140625" collapsed="false"/>
    <col min="6138" max="6138" customWidth="true" style="175" width="30.140625" collapsed="false"/>
    <col min="6139" max="6393" style="175" width="9.140625" collapsed="false"/>
    <col min="6394" max="6394" customWidth="true" style="175" width="30.140625" collapsed="false"/>
    <col min="6395" max="6649" style="175" width="9.140625" collapsed="false"/>
    <col min="6650" max="6650" customWidth="true" style="175" width="30.140625" collapsed="false"/>
    <col min="6651" max="6905" style="175" width="9.140625" collapsed="false"/>
    <col min="6906" max="6906" customWidth="true" style="175" width="30.140625" collapsed="false"/>
    <col min="6907" max="7161" style="175" width="9.140625" collapsed="false"/>
    <col min="7162" max="7162" customWidth="true" style="175" width="30.140625" collapsed="false"/>
    <col min="7163" max="7417" style="175" width="9.140625" collapsed="false"/>
    <col min="7418" max="7418" customWidth="true" style="175" width="30.140625" collapsed="false"/>
    <col min="7419" max="7673" style="175" width="9.140625" collapsed="false"/>
    <col min="7674" max="7674" customWidth="true" style="175" width="30.140625" collapsed="false"/>
    <col min="7675" max="7929" style="175" width="9.140625" collapsed="false"/>
    <col min="7930" max="7930" customWidth="true" style="175" width="30.140625" collapsed="false"/>
    <col min="7931" max="8185" style="175" width="9.140625" collapsed="false"/>
    <col min="8186" max="8186" customWidth="true" style="175" width="30.140625" collapsed="false"/>
    <col min="8187" max="8441" style="175" width="9.140625" collapsed="false"/>
    <col min="8442" max="8442" customWidth="true" style="175" width="30.140625" collapsed="false"/>
    <col min="8443" max="8697" style="175" width="9.140625" collapsed="false"/>
    <col min="8698" max="8698" customWidth="true" style="175" width="30.140625" collapsed="false"/>
    <col min="8699" max="8953" style="175" width="9.140625" collapsed="false"/>
    <col min="8954" max="8954" customWidth="true" style="175" width="30.140625" collapsed="false"/>
    <col min="8955" max="9209" style="175" width="9.140625" collapsed="false"/>
    <col min="9210" max="9210" customWidth="true" style="175" width="30.140625" collapsed="false"/>
    <col min="9211" max="9465" style="175" width="9.140625" collapsed="false"/>
    <col min="9466" max="9466" customWidth="true" style="175" width="30.140625" collapsed="false"/>
    <col min="9467" max="9721" style="175" width="9.140625" collapsed="false"/>
    <col min="9722" max="9722" customWidth="true" style="175" width="30.140625" collapsed="false"/>
    <col min="9723" max="9977" style="175" width="9.140625" collapsed="false"/>
    <col min="9978" max="9978" customWidth="true" style="175" width="30.140625" collapsed="false"/>
    <col min="9979" max="10233" style="175" width="9.140625" collapsed="false"/>
    <col min="10234" max="10234" customWidth="true" style="175" width="30.140625" collapsed="false"/>
    <col min="10235" max="10489" style="175" width="9.140625" collapsed="false"/>
    <col min="10490" max="10490" customWidth="true" style="175" width="30.140625" collapsed="false"/>
    <col min="10491" max="10745" style="175" width="9.140625" collapsed="false"/>
    <col min="10746" max="10746" customWidth="true" style="175" width="30.140625" collapsed="false"/>
    <col min="10747" max="11001" style="175" width="9.140625" collapsed="false"/>
    <col min="11002" max="11002" customWidth="true" style="175" width="30.140625" collapsed="false"/>
    <col min="11003" max="11257" style="175" width="9.140625" collapsed="false"/>
    <col min="11258" max="11258" customWidth="true" style="175" width="30.140625" collapsed="false"/>
    <col min="11259" max="11513" style="175" width="9.140625" collapsed="false"/>
    <col min="11514" max="11514" customWidth="true" style="175" width="30.140625" collapsed="false"/>
    <col min="11515" max="11769" style="175" width="9.140625" collapsed="false"/>
    <col min="11770" max="11770" customWidth="true" style="175" width="30.140625" collapsed="false"/>
    <col min="11771" max="12025" style="175" width="9.140625" collapsed="false"/>
    <col min="12026" max="12026" customWidth="true" style="175" width="30.140625" collapsed="false"/>
    <col min="12027" max="12281" style="175" width="9.140625" collapsed="false"/>
    <col min="12282" max="12282" customWidth="true" style="175" width="30.140625" collapsed="false"/>
    <col min="12283" max="12537" style="175" width="9.140625" collapsed="false"/>
    <col min="12538" max="12538" customWidth="true" style="175" width="30.140625" collapsed="false"/>
    <col min="12539" max="12793" style="175" width="9.140625" collapsed="false"/>
    <col min="12794" max="12794" customWidth="true" style="175" width="30.140625" collapsed="false"/>
    <col min="12795" max="13049" style="175" width="9.140625" collapsed="false"/>
    <col min="13050" max="13050" customWidth="true" style="175" width="30.140625" collapsed="false"/>
    <col min="13051" max="13305" style="175" width="9.140625" collapsed="false"/>
    <col min="13306" max="13306" customWidth="true" style="175" width="30.140625" collapsed="false"/>
    <col min="13307" max="13561" style="175" width="9.140625" collapsed="false"/>
    <col min="13562" max="13562" customWidth="true" style="175" width="30.140625" collapsed="false"/>
    <col min="13563" max="13817" style="175" width="9.140625" collapsed="false"/>
    <col min="13818" max="13818" customWidth="true" style="175" width="30.140625" collapsed="false"/>
    <col min="13819" max="14073" style="175" width="9.140625" collapsed="false"/>
    <col min="14074" max="14074" customWidth="true" style="175" width="30.140625" collapsed="false"/>
    <col min="14075" max="14329" style="175" width="9.140625" collapsed="false"/>
    <col min="14330" max="14330" customWidth="true" style="175" width="30.140625" collapsed="false"/>
    <col min="14331" max="14585" style="175" width="9.140625" collapsed="false"/>
    <col min="14586" max="14586" customWidth="true" style="175" width="30.140625" collapsed="false"/>
    <col min="14587" max="14841" style="175" width="9.140625" collapsed="false"/>
    <col min="14842" max="14842" customWidth="true" style="175" width="30.140625" collapsed="false"/>
    <col min="14843" max="15097" style="175" width="9.140625" collapsed="false"/>
    <col min="15098" max="15098" customWidth="true" style="175" width="30.140625" collapsed="false"/>
    <col min="15099" max="15353" style="175" width="9.140625" collapsed="false"/>
    <col min="15354" max="15354" customWidth="true" style="175" width="30.140625" collapsed="false"/>
    <col min="15355" max="15609" style="175" width="9.140625" collapsed="false"/>
    <col min="15610" max="15610" customWidth="true" style="175" width="30.140625" collapsed="false"/>
    <col min="15611" max="15865" style="175" width="9.140625" collapsed="false"/>
    <col min="15866" max="15866" customWidth="true" style="175" width="30.140625" collapsed="false"/>
    <col min="15867" max="16121" style="175" width="9.140625" collapsed="false"/>
    <col min="16122" max="16122" customWidth="true" style="175" width="30.140625" collapsed="false"/>
    <col min="16123" max="16384" style="175" width="9.140625" collapsed="false"/>
  </cols>
  <sheetData>
    <row r="1" spans="2:12" s="9" customFormat="1" ht="14.25" x14ac:dyDescent="0.2">
      <c r="B1" s="707" t="s">
        <v>109</v>
      </c>
      <c r="C1" s="707"/>
      <c r="D1" s="707"/>
      <c r="E1" s="707"/>
      <c r="F1" s="707"/>
      <c r="G1" s="707"/>
      <c r="H1" s="707"/>
      <c r="I1" s="707"/>
      <c r="J1" s="707"/>
    </row>
    <row r="2" spans="2:12" ht="15" customHeight="1" x14ac:dyDescent="0.2">
      <c r="B2" s="174"/>
    </row>
    <row r="3" spans="2:12" s="673" customFormat="1" ht="30" customHeight="1" x14ac:dyDescent="0.2">
      <c r="B3" s="882" t="s">
        <v>172</v>
      </c>
      <c r="C3" s="882"/>
      <c r="D3" s="882"/>
      <c r="E3" s="882"/>
      <c r="F3" s="882"/>
      <c r="G3" s="882"/>
      <c r="H3" s="882"/>
      <c r="I3" s="882"/>
      <c r="J3" s="882"/>
    </row>
    <row r="4" spans="2:12" ht="5.0999999999999996" customHeight="1" x14ac:dyDescent="0.2">
      <c r="B4" s="174"/>
    </row>
    <row r="5" spans="2:12" s="673" customFormat="1" ht="14.25" x14ac:dyDescent="0.2">
      <c r="B5" s="869" t="s">
        <v>132</v>
      </c>
      <c r="C5" s="869"/>
      <c r="D5" s="869"/>
      <c r="E5" s="869"/>
      <c r="F5" s="869"/>
      <c r="G5" s="869"/>
      <c r="H5" s="869"/>
      <c r="I5" s="869"/>
      <c r="J5" s="869"/>
    </row>
    <row r="6" spans="2:12" ht="11.25" customHeight="1" x14ac:dyDescent="0.2">
      <c r="C6" s="176"/>
      <c r="D6" s="176"/>
      <c r="E6" s="176"/>
      <c r="F6" s="176"/>
      <c r="G6" s="176"/>
      <c r="H6" s="176"/>
      <c r="I6" s="176"/>
      <c r="J6" s="176"/>
      <c r="K6" s="177"/>
      <c r="L6" s="177"/>
    </row>
    <row r="7" spans="2:12" ht="11.25" customHeight="1" x14ac:dyDescent="0.2">
      <c r="C7" s="176"/>
      <c r="D7" s="176"/>
      <c r="E7" s="176"/>
      <c r="F7" s="176"/>
      <c r="G7" s="176"/>
      <c r="H7" s="176"/>
      <c r="I7" s="176"/>
      <c r="J7" s="176"/>
      <c r="K7" s="177"/>
      <c r="L7" s="177"/>
    </row>
    <row r="8" spans="2:12" ht="11.25" customHeight="1" x14ac:dyDescent="0.2">
      <c r="C8" s="176"/>
      <c r="D8" s="176"/>
      <c r="E8" s="176"/>
      <c r="F8" s="176"/>
      <c r="G8" s="176"/>
      <c r="H8" s="176"/>
      <c r="I8" s="176"/>
      <c r="J8" s="176"/>
      <c r="K8" s="177"/>
      <c r="L8" s="177"/>
    </row>
    <row r="9" spans="2:12" ht="11.25" customHeight="1" x14ac:dyDescent="0.2">
      <c r="C9" s="176"/>
      <c r="D9" s="176"/>
      <c r="E9" s="176"/>
      <c r="F9" s="176"/>
      <c r="G9" s="176"/>
      <c r="H9" s="176"/>
      <c r="I9" s="176"/>
      <c r="J9" s="176"/>
      <c r="K9" s="177"/>
      <c r="L9" s="177"/>
    </row>
    <row r="10" spans="2:12" ht="11.25" customHeight="1" x14ac:dyDescent="0.2">
      <c r="C10" s="176"/>
      <c r="D10" s="176"/>
      <c r="E10" s="176"/>
      <c r="F10" s="176"/>
      <c r="G10" s="176"/>
      <c r="H10" s="176"/>
      <c r="I10" s="176"/>
      <c r="J10" s="176"/>
      <c r="K10" s="177"/>
      <c r="L10" s="177"/>
    </row>
    <row r="11" spans="2:12" ht="11.25" customHeight="1" x14ac:dyDescent="0.2">
      <c r="C11" s="176"/>
      <c r="D11" s="176"/>
      <c r="E11" s="176"/>
      <c r="F11" s="176"/>
      <c r="G11" s="176"/>
      <c r="H11" s="176"/>
      <c r="I11" s="176"/>
      <c r="J11" s="176"/>
      <c r="K11" s="177"/>
      <c r="L11" s="177"/>
    </row>
    <row r="12" spans="2:12" ht="11.25" customHeight="1" x14ac:dyDescent="0.2">
      <c r="C12" s="176"/>
      <c r="D12" s="176"/>
      <c r="E12" s="176"/>
      <c r="F12" s="176"/>
      <c r="G12" s="176"/>
      <c r="H12" s="176"/>
      <c r="I12" s="176"/>
      <c r="J12" s="176"/>
      <c r="K12" s="177"/>
      <c r="L12" s="177"/>
    </row>
    <row r="13" spans="2:12" ht="11.25" customHeight="1" x14ac:dyDescent="0.2">
      <c r="C13" s="176"/>
      <c r="D13" s="176"/>
      <c r="E13" s="176"/>
      <c r="F13" s="176"/>
      <c r="G13" s="176"/>
      <c r="H13" s="176"/>
      <c r="I13" s="176"/>
      <c r="J13" s="176"/>
      <c r="K13" s="177"/>
      <c r="L13" s="177"/>
    </row>
    <row r="14" spans="2:12" ht="11.25" customHeight="1" x14ac:dyDescent="0.2">
      <c r="C14" s="176"/>
      <c r="D14" s="176"/>
      <c r="E14" s="176"/>
      <c r="F14" s="176"/>
      <c r="G14" s="176"/>
      <c r="H14" s="176"/>
      <c r="I14" s="176"/>
      <c r="J14" s="176"/>
      <c r="K14" s="177"/>
      <c r="L14" s="177"/>
    </row>
    <row r="15" spans="2:12" ht="11.25" customHeight="1" x14ac:dyDescent="0.2">
      <c r="C15" s="176"/>
      <c r="D15" s="176"/>
      <c r="E15" s="176"/>
      <c r="F15" s="176"/>
      <c r="G15" s="176"/>
      <c r="H15" s="176"/>
      <c r="I15" s="176"/>
      <c r="J15" s="176"/>
      <c r="K15" s="177"/>
      <c r="L15" s="177"/>
    </row>
    <row r="16" spans="2:12" ht="11.25" customHeight="1" x14ac:dyDescent="0.2">
      <c r="C16" s="176"/>
      <c r="D16" s="176"/>
      <c r="E16" s="176"/>
      <c r="F16" s="176"/>
      <c r="G16" s="176"/>
      <c r="H16" s="176"/>
      <c r="I16" s="176"/>
      <c r="J16" s="176"/>
      <c r="K16" s="177"/>
      <c r="L16" s="177"/>
    </row>
    <row r="17" spans="2:12" ht="11.25" customHeight="1" x14ac:dyDescent="0.2">
      <c r="C17" s="176"/>
      <c r="D17" s="176"/>
      <c r="E17" s="176"/>
      <c r="F17" s="176"/>
      <c r="G17" s="176"/>
      <c r="H17" s="176"/>
      <c r="I17" s="176"/>
      <c r="J17" s="176"/>
      <c r="K17" s="178"/>
      <c r="L17" s="177"/>
    </row>
    <row r="18" spans="2:12" ht="11.25" customHeight="1" x14ac:dyDescent="0.2">
      <c r="C18" s="176"/>
      <c r="D18" s="176"/>
      <c r="E18" s="176"/>
      <c r="F18" s="176"/>
      <c r="G18" s="176"/>
      <c r="H18" s="176"/>
      <c r="I18" s="176"/>
      <c r="J18" s="176"/>
      <c r="K18" s="177"/>
      <c r="L18" s="177"/>
    </row>
    <row r="19" spans="2:12" ht="11.25" customHeight="1" x14ac:dyDescent="0.2">
      <c r="C19" s="176"/>
      <c r="D19" s="176"/>
      <c r="E19" s="176"/>
      <c r="F19" s="176"/>
      <c r="G19" s="176"/>
      <c r="H19" s="176"/>
      <c r="I19" s="176"/>
      <c r="J19" s="176"/>
      <c r="K19" s="177"/>
      <c r="L19" s="177"/>
    </row>
    <row r="20" spans="2:12" ht="11.25" customHeight="1" x14ac:dyDescent="0.2">
      <c r="C20" s="176"/>
      <c r="D20" s="176"/>
      <c r="E20" s="176"/>
      <c r="F20" s="176"/>
      <c r="G20" s="176"/>
      <c r="H20" s="176"/>
      <c r="I20" s="176"/>
      <c r="J20" s="176"/>
      <c r="K20" s="177"/>
      <c r="L20" s="177"/>
    </row>
    <row r="21" spans="2:12" ht="11.25" customHeight="1" x14ac:dyDescent="0.2">
      <c r="C21" s="176"/>
      <c r="D21" s="176"/>
      <c r="E21" s="176"/>
      <c r="F21" s="176"/>
      <c r="G21" s="176"/>
      <c r="H21" s="176"/>
      <c r="I21" s="176"/>
      <c r="J21" s="176"/>
      <c r="K21" s="177"/>
      <c r="L21" s="177"/>
    </row>
    <row r="22" spans="2:12" ht="11.25" customHeight="1" x14ac:dyDescent="0.2">
      <c r="C22" s="176"/>
      <c r="D22" s="176"/>
      <c r="E22" s="176"/>
      <c r="F22" s="176"/>
      <c r="G22" s="176"/>
      <c r="H22" s="176"/>
      <c r="I22" s="176"/>
      <c r="J22" s="176"/>
      <c r="K22" s="177"/>
      <c r="L22" s="177"/>
    </row>
    <row r="23" spans="2:12" ht="11.25" customHeight="1" x14ac:dyDescent="0.2">
      <c r="C23" s="176"/>
      <c r="D23" s="176"/>
      <c r="E23" s="176"/>
      <c r="F23" s="176"/>
      <c r="G23" s="176"/>
      <c r="H23" s="176"/>
      <c r="I23" s="176"/>
      <c r="J23" s="176"/>
      <c r="K23" s="177"/>
      <c r="L23" s="177"/>
    </row>
    <row r="24" spans="2:12" ht="11.25" customHeight="1" x14ac:dyDescent="0.2">
      <c r="C24" s="176"/>
      <c r="D24" s="176"/>
      <c r="E24" s="176"/>
      <c r="F24" s="176"/>
      <c r="G24" s="176"/>
      <c r="H24" s="176"/>
      <c r="I24" s="176"/>
      <c r="J24" s="176"/>
      <c r="K24" s="177"/>
      <c r="L24" s="177"/>
    </row>
    <row r="25" spans="2:12" ht="11.25" customHeight="1" x14ac:dyDescent="0.2">
      <c r="C25" s="176"/>
      <c r="D25" s="176"/>
      <c r="E25" s="176"/>
      <c r="F25" s="176"/>
      <c r="G25" s="176"/>
      <c r="H25" s="176"/>
      <c r="I25" s="176"/>
      <c r="J25" s="176"/>
      <c r="K25" s="177"/>
      <c r="L25" s="177"/>
    </row>
    <row r="26" spans="2:12" ht="11.25" customHeight="1" x14ac:dyDescent="0.2">
      <c r="C26" s="176"/>
      <c r="D26" s="176"/>
      <c r="E26" s="176"/>
      <c r="F26" s="176"/>
      <c r="G26" s="176"/>
      <c r="H26" s="176"/>
      <c r="I26" s="176"/>
      <c r="J26" s="176"/>
      <c r="K26" s="177"/>
      <c r="L26" s="177"/>
    </row>
    <row r="27" spans="2:12" ht="11.25" customHeight="1" x14ac:dyDescent="0.2">
      <c r="C27" s="176"/>
      <c r="D27" s="176"/>
      <c r="E27" s="176"/>
      <c r="F27" s="176"/>
      <c r="G27" s="176"/>
      <c r="H27" s="176"/>
      <c r="I27" s="176"/>
      <c r="J27" s="176"/>
      <c r="K27" s="177"/>
      <c r="L27" s="177"/>
    </row>
    <row r="28" spans="2:12" ht="11.25" customHeight="1" x14ac:dyDescent="0.2">
      <c r="C28" s="176"/>
      <c r="D28" s="176"/>
      <c r="E28" s="176"/>
      <c r="F28" s="176"/>
      <c r="G28" s="176"/>
      <c r="H28" s="176"/>
      <c r="I28" s="176"/>
      <c r="J28" s="176"/>
      <c r="K28" s="177"/>
      <c r="L28" s="177"/>
    </row>
    <row r="29" spans="2:12" ht="11.25" customHeight="1" x14ac:dyDescent="0.2">
      <c r="C29" s="176"/>
      <c r="D29" s="176"/>
      <c r="E29" s="176"/>
      <c r="F29" s="176"/>
      <c r="G29" s="176"/>
      <c r="H29" s="176"/>
      <c r="I29" s="176"/>
      <c r="J29" s="176"/>
      <c r="K29" s="177"/>
      <c r="L29" s="177"/>
    </row>
    <row r="30" spans="2:12" ht="11.25" customHeight="1" x14ac:dyDescent="0.2">
      <c r="C30" s="176"/>
      <c r="D30" s="176"/>
      <c r="E30" s="176"/>
      <c r="F30" s="176"/>
      <c r="G30" s="176"/>
      <c r="H30" s="176"/>
      <c r="I30" s="176"/>
      <c r="J30" s="176"/>
      <c r="K30" s="177"/>
      <c r="L30" s="177"/>
    </row>
    <row r="31" spans="2:12" ht="11.25" customHeight="1" x14ac:dyDescent="0.2">
      <c r="C31" s="176"/>
      <c r="D31" s="176"/>
      <c r="E31" s="176"/>
      <c r="F31" s="176"/>
      <c r="G31" s="176"/>
      <c r="H31" s="176"/>
      <c r="I31" s="176"/>
      <c r="J31" s="176"/>
      <c r="K31" s="177"/>
      <c r="L31" s="177"/>
    </row>
    <row r="32" spans="2:12" s="675" customFormat="1" ht="10.5" x14ac:dyDescent="0.15">
      <c r="B32" s="715" t="s">
        <v>354</v>
      </c>
      <c r="C32" s="715"/>
      <c r="D32" s="715"/>
      <c r="E32" s="715"/>
      <c r="F32" s="715"/>
      <c r="G32" s="715"/>
      <c r="H32" s="715"/>
      <c r="I32" s="715"/>
      <c r="J32" s="715"/>
      <c r="K32" s="674"/>
      <c r="L32" s="674"/>
    </row>
    <row r="33" spans="2:19" s="675" customFormat="1" ht="10.5" x14ac:dyDescent="0.15">
      <c r="B33" s="179" t="s">
        <v>50</v>
      </c>
      <c r="C33" s="676"/>
      <c r="D33" s="676"/>
      <c r="E33" s="676"/>
      <c r="F33" s="676"/>
      <c r="G33" s="676"/>
      <c r="H33" s="676"/>
      <c r="I33" s="676"/>
      <c r="J33" s="676"/>
      <c r="K33" s="674"/>
      <c r="L33" s="674"/>
    </row>
    <row r="34" spans="2:19" s="675" customFormat="1" ht="10.5" x14ac:dyDescent="0.15">
      <c r="B34" s="715" t="s">
        <v>355</v>
      </c>
      <c r="C34" s="715"/>
      <c r="D34" s="715"/>
      <c r="E34" s="715"/>
      <c r="F34" s="715"/>
      <c r="G34" s="715"/>
      <c r="H34" s="715"/>
      <c r="I34" s="715"/>
      <c r="J34" s="715"/>
      <c r="K34" s="715"/>
      <c r="L34" s="674"/>
      <c r="M34" s="674"/>
      <c r="N34" s="674"/>
      <c r="O34" s="674"/>
      <c r="P34" s="674"/>
      <c r="Q34" s="674"/>
      <c r="R34" s="674"/>
      <c r="S34" s="674"/>
    </row>
    <row r="35" spans="2:19" ht="11.25" customHeight="1" x14ac:dyDescent="0.2">
      <c r="B35" s="249"/>
      <c r="C35" s="249"/>
      <c r="D35" s="249"/>
      <c r="E35" s="249"/>
      <c r="F35" s="249"/>
      <c r="G35" s="249"/>
      <c r="H35" s="249"/>
      <c r="I35" s="249"/>
      <c r="J35" s="249"/>
      <c r="K35" s="249"/>
      <c r="L35" s="177"/>
      <c r="M35" s="177"/>
      <c r="N35" s="177"/>
      <c r="O35" s="177"/>
      <c r="P35" s="177"/>
      <c r="Q35" s="177"/>
      <c r="R35" s="177"/>
      <c r="S35" s="177"/>
    </row>
    <row r="36" spans="2:19" ht="11.25" customHeight="1" x14ac:dyDescent="0.2">
      <c r="B36" s="180"/>
      <c r="C36" s="880">
        <v>2023</v>
      </c>
      <c r="D36" s="881"/>
      <c r="E36" s="881"/>
      <c r="F36" s="881"/>
      <c r="G36" s="880" t="s">
        <v>71</v>
      </c>
      <c r="H36" s="881"/>
      <c r="I36" s="881"/>
      <c r="J36" s="883"/>
      <c r="L36" s="177"/>
      <c r="M36" s="177"/>
      <c r="N36" s="177"/>
      <c r="O36" s="177"/>
      <c r="P36" s="177"/>
      <c r="Q36" s="177"/>
      <c r="R36" s="177"/>
      <c r="S36" s="177"/>
    </row>
    <row r="37" spans="2:19" s="675" customFormat="1" ht="10.5" x14ac:dyDescent="0.15">
      <c r="B37" s="180"/>
      <c r="C37" s="321" t="s">
        <v>0</v>
      </c>
      <c r="D37" s="321" t="s">
        <v>1</v>
      </c>
      <c r="E37" s="321" t="s">
        <v>2</v>
      </c>
      <c r="F37" s="706" t="s">
        <v>3</v>
      </c>
      <c r="G37" s="321" t="s">
        <v>85</v>
      </c>
      <c r="H37" s="321" t="s">
        <v>75</v>
      </c>
      <c r="I37" s="321" t="s">
        <v>76</v>
      </c>
      <c r="J37" s="321" t="s">
        <v>3</v>
      </c>
      <c r="L37" s="674"/>
      <c r="M37" s="674"/>
      <c r="N37" s="674"/>
      <c r="O37" s="674"/>
      <c r="P37" s="674"/>
      <c r="Q37" s="674"/>
      <c r="R37" s="674"/>
      <c r="S37" s="674"/>
    </row>
    <row r="38" spans="2:19" s="675" customFormat="1" ht="10.5" x14ac:dyDescent="0.15">
      <c r="B38" s="181" t="s">
        <v>216</v>
      </c>
      <c r="C38" s="415">
        <v>4679.3500000000004</v>
      </c>
      <c r="D38" s="415">
        <v>4902.67</v>
      </c>
      <c r="E38" s="415">
        <v>4881.93</v>
      </c>
      <c r="F38" s="415">
        <v>5453.15</v>
      </c>
      <c r="G38" s="415">
        <v>5393.2216103648998</v>
      </c>
      <c r="H38" s="415">
        <v>5288.6072752788004</v>
      </c>
      <c r="I38" s="415">
        <v>5681.8370100000002</v>
      </c>
      <c r="J38" s="415">
        <v>5483.5724689706003</v>
      </c>
      <c r="K38" s="674"/>
      <c r="L38" s="674"/>
      <c r="M38" s="674"/>
      <c r="N38" s="674"/>
      <c r="O38" s="674"/>
      <c r="P38" s="674"/>
      <c r="Q38" s="674"/>
      <c r="R38" s="674"/>
      <c r="S38" s="674"/>
    </row>
    <row r="39" spans="2:19" s="677" customFormat="1" ht="10.5" x14ac:dyDescent="0.15">
      <c r="B39" s="181" t="s">
        <v>356</v>
      </c>
      <c r="C39" s="415">
        <v>2641.3625000000002</v>
      </c>
      <c r="D39" s="415">
        <v>2576.67</v>
      </c>
      <c r="E39" s="415">
        <v>2555.6149999999998</v>
      </c>
      <c r="F39" s="415">
        <v>2460.0549999999998</v>
      </c>
      <c r="G39" s="415">
        <v>2402.9349999999999</v>
      </c>
      <c r="H39" s="415">
        <v>2473.0100000000002</v>
      </c>
      <c r="I39" s="415">
        <v>2530.9450000000002</v>
      </c>
      <c r="J39" s="415">
        <v>2604.6125000000002</v>
      </c>
      <c r="K39" s="674"/>
      <c r="L39" s="674"/>
      <c r="M39" s="674"/>
      <c r="N39" s="674"/>
      <c r="O39" s="674"/>
      <c r="P39" s="674"/>
      <c r="Q39" s="674"/>
      <c r="R39" s="674"/>
      <c r="S39" s="674"/>
    </row>
    <row r="40" spans="2:19" s="675" customFormat="1" ht="10.5" x14ac:dyDescent="0.15">
      <c r="B40" s="181" t="s">
        <v>357</v>
      </c>
      <c r="C40" s="415">
        <v>3973.1795190026623</v>
      </c>
      <c r="D40" s="415">
        <v>4161.7704298847684</v>
      </c>
      <c r="E40" s="415">
        <v>3809.9790861411839</v>
      </c>
      <c r="F40" s="415">
        <v>3855.15</v>
      </c>
      <c r="G40" s="415">
        <v>3918.18</v>
      </c>
      <c r="H40" s="415">
        <v>3716.66</v>
      </c>
      <c r="I40" s="415">
        <v>3704.91</v>
      </c>
      <c r="J40" s="415">
        <v>3685.85</v>
      </c>
      <c r="K40" s="674"/>
      <c r="L40" s="674"/>
      <c r="M40" s="674"/>
      <c r="N40" s="674"/>
      <c r="O40" s="674"/>
      <c r="P40" s="674"/>
      <c r="Q40" s="674"/>
      <c r="R40" s="674"/>
      <c r="S40" s="674"/>
    </row>
    <row r="41" spans="2:19" s="677" customFormat="1" ht="10.5" x14ac:dyDescent="0.15">
      <c r="B41" s="181" t="s">
        <v>358</v>
      </c>
      <c r="C41" s="415">
        <v>1047.5967358115377</v>
      </c>
      <c r="D41" s="415">
        <v>1119.6839813102522</v>
      </c>
      <c r="E41" s="415">
        <v>1122.9997851866949</v>
      </c>
      <c r="F41" s="415">
        <v>1264.3315600188441</v>
      </c>
      <c r="G41" s="415">
        <v>1281.0158176016866</v>
      </c>
      <c r="H41" s="415">
        <v>1310.6299954821043</v>
      </c>
      <c r="I41" s="415">
        <v>1403.4068292682928</v>
      </c>
      <c r="J41" s="415">
        <v>1365.6854500489744</v>
      </c>
      <c r="K41" s="674"/>
      <c r="L41" s="674"/>
      <c r="M41" s="674"/>
      <c r="N41" s="674"/>
      <c r="O41" s="674"/>
      <c r="P41" s="674"/>
      <c r="Q41" s="674"/>
      <c r="R41" s="674"/>
      <c r="S41" s="674"/>
    </row>
    <row r="42" spans="2:19" s="677" customFormat="1" ht="10.5" x14ac:dyDescent="0.15">
      <c r="B42" s="181" t="s">
        <v>359</v>
      </c>
      <c r="C42" s="415">
        <v>2545.757039653683</v>
      </c>
      <c r="D42" s="415">
        <v>2615.0941242929939</v>
      </c>
      <c r="E42" s="415">
        <v>2487.6881721390291</v>
      </c>
      <c r="F42" s="415">
        <v>2678.3988900047107</v>
      </c>
      <c r="G42" s="415">
        <v>2677.1002438108417</v>
      </c>
      <c r="H42" s="415">
        <v>2609.3184320752557</v>
      </c>
      <c r="I42" s="415">
        <v>2680.6854981322481</v>
      </c>
      <c r="J42" s="415">
        <v>2630.23</v>
      </c>
      <c r="K42" s="674"/>
      <c r="L42" s="674"/>
      <c r="M42" s="674"/>
      <c r="N42" s="674"/>
      <c r="O42" s="674"/>
      <c r="P42" s="674"/>
      <c r="Q42" s="674"/>
      <c r="R42" s="674"/>
      <c r="S42" s="674"/>
    </row>
    <row r="43" spans="2:19" s="677" customFormat="1" ht="10.5" x14ac:dyDescent="0.15">
      <c r="B43" s="181" t="s">
        <v>360</v>
      </c>
      <c r="C43" s="415">
        <v>3818.6355594805245</v>
      </c>
      <c r="D43" s="415">
        <v>3922.6411864394909</v>
      </c>
      <c r="E43" s="415">
        <v>3731.5322582085437</v>
      </c>
      <c r="F43" s="415">
        <v>4017.598335007066</v>
      </c>
      <c r="G43" s="415">
        <v>4015.6503657162625</v>
      </c>
      <c r="H43" s="415">
        <v>3913.9776481128838</v>
      </c>
      <c r="I43" s="415">
        <v>4021.0282471983719</v>
      </c>
      <c r="J43" s="415">
        <v>3945.35</v>
      </c>
      <c r="K43" s="674"/>
      <c r="L43" s="674"/>
      <c r="M43" s="674"/>
      <c r="N43" s="674"/>
      <c r="O43" s="674"/>
      <c r="P43" s="674"/>
      <c r="Q43" s="674"/>
      <c r="R43" s="674"/>
      <c r="S43" s="674"/>
    </row>
    <row r="44" spans="2:19" ht="11.25" customHeight="1" x14ac:dyDescent="0.2">
      <c r="L44" s="177"/>
      <c r="M44" s="177"/>
      <c r="N44" s="177"/>
      <c r="O44" s="177"/>
      <c r="P44" s="177"/>
      <c r="Q44" s="177"/>
      <c r="R44" s="177"/>
      <c r="S44" s="177"/>
    </row>
  </sheetData>
  <mergeCells count="7">
    <mergeCell ref="B34:K34"/>
    <mergeCell ref="C36:F36"/>
    <mergeCell ref="B32:J32"/>
    <mergeCell ref="B1:J1"/>
    <mergeCell ref="B5:J5"/>
    <mergeCell ref="B3:J3"/>
    <mergeCell ref="G36:J36"/>
  </mergeCells>
  <hyperlinks>
    <hyperlink ref="B33" r:id="rId1" xr:uid="{00000000-0004-0000-2000-000000000000}"/>
    <hyperlink ref="B1:F1" location="Cuprins_ro!B34" display="II. Poziția investițională internațională la 31.03.2023 (date provizorii) " xr:uid="{00000000-0004-0000-2000-000001000000}"/>
    <hyperlink ref="B1:J1" location="Cuprins_ro!B30" display="II. Poziția investițională internațională la 31.03.2024 (date provizorii) " xr:uid="{00000000-0004-0000-2000-000004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T39"/>
  <sheetViews>
    <sheetView showGridLines="0" showRowColHeaders="0" zoomScaleNormal="100" workbookViewId="0"/>
  </sheetViews>
  <sheetFormatPr defaultColWidth="9.140625" defaultRowHeight="10.5" x14ac:dyDescent="0.15"/>
  <cols>
    <col min="1" max="1" customWidth="true" style="45" width="5.7109375" collapsed="false"/>
    <col min="2" max="2" customWidth="true" style="45" width="37.0" collapsed="false"/>
    <col min="3" max="10" customWidth="true" style="45" width="9.28515625" collapsed="false"/>
    <col min="11" max="16384" style="45" width="9.140625" collapsed="false"/>
  </cols>
  <sheetData>
    <row r="1" spans="2:10" s="9" customFormat="1" ht="14.25" x14ac:dyDescent="0.2">
      <c r="B1" s="707" t="s">
        <v>109</v>
      </c>
      <c r="C1" s="707"/>
      <c r="D1" s="707"/>
      <c r="E1" s="707"/>
      <c r="F1" s="707"/>
      <c r="G1" s="707"/>
      <c r="H1" s="707"/>
      <c r="I1" s="707"/>
      <c r="J1" s="707"/>
    </row>
    <row r="3" spans="2:10" s="672" customFormat="1" ht="30" customHeight="1" x14ac:dyDescent="0.2">
      <c r="B3" s="888" t="s">
        <v>444</v>
      </c>
      <c r="C3" s="888"/>
      <c r="D3" s="888"/>
      <c r="E3" s="888"/>
      <c r="F3" s="888"/>
      <c r="G3" s="888"/>
      <c r="H3" s="888"/>
      <c r="I3" s="888"/>
      <c r="J3" s="888"/>
    </row>
    <row r="4" spans="2:10" ht="5.0999999999999996" customHeight="1" x14ac:dyDescent="0.15">
      <c r="B4" s="182"/>
    </row>
    <row r="5" spans="2:10" s="672" customFormat="1" ht="14.25" x14ac:dyDescent="0.2">
      <c r="B5" s="869" t="s">
        <v>133</v>
      </c>
      <c r="C5" s="869"/>
      <c r="D5" s="869"/>
      <c r="E5" s="869"/>
      <c r="F5" s="869"/>
      <c r="G5" s="869"/>
      <c r="H5" s="869"/>
      <c r="I5" s="869"/>
      <c r="J5" s="869"/>
    </row>
    <row r="6" spans="2:10" x14ac:dyDescent="0.15">
      <c r="B6" s="182"/>
    </row>
    <row r="7" spans="2:10" x14ac:dyDescent="0.15">
      <c r="B7" s="182"/>
    </row>
    <row r="8" spans="2:10" x14ac:dyDescent="0.15">
      <c r="B8" s="182"/>
    </row>
    <row r="9" spans="2:10" x14ac:dyDescent="0.15">
      <c r="B9" s="182"/>
    </row>
    <row r="10" spans="2:10" x14ac:dyDescent="0.15">
      <c r="B10" s="182"/>
    </row>
    <row r="11" spans="2:10" x14ac:dyDescent="0.15">
      <c r="B11" s="182"/>
    </row>
    <row r="12" spans="2:10" x14ac:dyDescent="0.15">
      <c r="B12" s="182"/>
    </row>
    <row r="13" spans="2:10" x14ac:dyDescent="0.15">
      <c r="B13" s="182"/>
    </row>
    <row r="14" spans="2:10" x14ac:dyDescent="0.15">
      <c r="B14" s="182"/>
    </row>
    <row r="15" spans="2:10" x14ac:dyDescent="0.15">
      <c r="B15" s="182"/>
    </row>
    <row r="16" spans="2:10" x14ac:dyDescent="0.15">
      <c r="B16" s="182"/>
    </row>
    <row r="17" spans="2:10" x14ac:dyDescent="0.15">
      <c r="B17" s="182"/>
    </row>
    <row r="18" spans="2:10" x14ac:dyDescent="0.15">
      <c r="B18" s="182"/>
    </row>
    <row r="19" spans="2:10" x14ac:dyDescent="0.15">
      <c r="B19" s="182"/>
    </row>
    <row r="20" spans="2:10" x14ac:dyDescent="0.15">
      <c r="B20" s="182"/>
    </row>
    <row r="21" spans="2:10" x14ac:dyDescent="0.15">
      <c r="B21" s="182"/>
    </row>
    <row r="22" spans="2:10" x14ac:dyDescent="0.15">
      <c r="B22" s="182"/>
    </row>
    <row r="23" spans="2:10" x14ac:dyDescent="0.15">
      <c r="B23" s="182"/>
    </row>
    <row r="24" spans="2:10" x14ac:dyDescent="0.15">
      <c r="B24" s="182"/>
    </row>
    <row r="25" spans="2:10" x14ac:dyDescent="0.15">
      <c r="B25" s="182"/>
    </row>
    <row r="26" spans="2:10" x14ac:dyDescent="0.15">
      <c r="B26" s="182"/>
    </row>
    <row r="27" spans="2:10" x14ac:dyDescent="0.15">
      <c r="B27" s="182"/>
    </row>
    <row r="28" spans="2:10" x14ac:dyDescent="0.15">
      <c r="B28" s="182"/>
    </row>
    <row r="29" spans="2:10" x14ac:dyDescent="0.15">
      <c r="B29" s="182"/>
    </row>
    <row r="30" spans="2:10" x14ac:dyDescent="0.15">
      <c r="B30" s="715" t="s">
        <v>177</v>
      </c>
      <c r="C30" s="715"/>
      <c r="D30" s="715"/>
      <c r="E30" s="715"/>
      <c r="F30" s="715"/>
      <c r="G30" s="715"/>
      <c r="H30" s="715"/>
      <c r="I30" s="715"/>
      <c r="J30" s="715"/>
    </row>
    <row r="31" spans="2:10" x14ac:dyDescent="0.15">
      <c r="B31" s="889" t="s">
        <v>361</v>
      </c>
      <c r="C31" s="889"/>
      <c r="D31" s="889"/>
      <c r="E31" s="889"/>
      <c r="F31" s="889"/>
      <c r="G31" s="889"/>
      <c r="H31" s="889"/>
      <c r="I31" s="889"/>
      <c r="J31" s="889"/>
    </row>
    <row r="32" spans="2:10" x14ac:dyDescent="0.15">
      <c r="B32" s="182"/>
    </row>
    <row r="33" spans="2:20" s="183" customFormat="1" ht="11.25" customHeight="1" x14ac:dyDescent="0.15">
      <c r="B33" s="884"/>
      <c r="C33" s="886">
        <v>2023</v>
      </c>
      <c r="D33" s="887"/>
      <c r="E33" s="887"/>
      <c r="F33" s="887"/>
      <c r="G33" s="886">
        <v>2024</v>
      </c>
      <c r="H33" s="887"/>
      <c r="I33" s="887"/>
      <c r="J33" s="890"/>
      <c r="K33" s="45"/>
      <c r="L33" s="45"/>
      <c r="M33" s="45"/>
      <c r="N33" s="45"/>
      <c r="O33" s="45"/>
      <c r="P33" s="45"/>
      <c r="Q33" s="45"/>
      <c r="R33" s="45"/>
      <c r="S33" s="45"/>
      <c r="T33" s="45"/>
    </row>
    <row r="34" spans="2:20" s="183" customFormat="1" x14ac:dyDescent="0.15">
      <c r="B34" s="885"/>
      <c r="C34" s="321" t="s">
        <v>0</v>
      </c>
      <c r="D34" s="321" t="s">
        <v>1</v>
      </c>
      <c r="E34" s="321" t="s">
        <v>2</v>
      </c>
      <c r="F34" s="321" t="s">
        <v>3</v>
      </c>
      <c r="G34" s="321" t="s">
        <v>85</v>
      </c>
      <c r="H34" s="321" t="s">
        <v>75</v>
      </c>
      <c r="I34" s="321" t="s">
        <v>76</v>
      </c>
      <c r="J34" s="321" t="s">
        <v>3</v>
      </c>
      <c r="K34" s="45"/>
      <c r="L34" s="45"/>
      <c r="M34" s="45"/>
      <c r="N34" s="45"/>
      <c r="O34" s="45"/>
      <c r="P34" s="45"/>
      <c r="Q34" s="45"/>
      <c r="R34" s="45"/>
      <c r="S34" s="45"/>
      <c r="T34" s="45"/>
    </row>
    <row r="35" spans="2:20" x14ac:dyDescent="0.15">
      <c r="B35" s="184" t="s">
        <v>241</v>
      </c>
      <c r="C35" s="416">
        <v>2882.34</v>
      </c>
      <c r="D35" s="416">
        <v>2880.39</v>
      </c>
      <c r="E35" s="416">
        <v>3030.68</v>
      </c>
      <c r="F35" s="417">
        <v>3014.09</v>
      </c>
      <c r="G35" s="416">
        <v>3007.2706515154864</v>
      </c>
      <c r="H35" s="416">
        <v>2996.9837237756096</v>
      </c>
      <c r="I35" s="416">
        <v>3219.1727853802317</v>
      </c>
      <c r="J35" s="416">
        <v>3066.6483276306772</v>
      </c>
    </row>
    <row r="36" spans="2:20" x14ac:dyDescent="0.15">
      <c r="B36" s="184" t="s">
        <v>362</v>
      </c>
      <c r="C36" s="416">
        <v>511.64</v>
      </c>
      <c r="D36" s="416">
        <v>547.44000000000005</v>
      </c>
      <c r="E36" s="416">
        <v>543.82000000000005</v>
      </c>
      <c r="F36" s="417">
        <v>584.30999999999995</v>
      </c>
      <c r="G36" s="416">
        <v>523.65980723873326</v>
      </c>
      <c r="H36" s="416">
        <v>507.73233617854879</v>
      </c>
      <c r="I36" s="416">
        <v>572.5676550950003</v>
      </c>
      <c r="J36" s="416">
        <v>534.2309215339219</v>
      </c>
    </row>
    <row r="37" spans="2:20" x14ac:dyDescent="0.15">
      <c r="B37" s="184" t="s">
        <v>363</v>
      </c>
      <c r="C37" s="416">
        <v>-32.47</v>
      </c>
      <c r="D37" s="416">
        <v>-33.549999999999997</v>
      </c>
      <c r="E37" s="416">
        <v>-35.86</v>
      </c>
      <c r="F37" s="417">
        <v>-9.89</v>
      </c>
      <c r="G37" s="416">
        <v>-24.917443106364772</v>
      </c>
      <c r="H37" s="416">
        <v>-33.27205655473302</v>
      </c>
      <c r="I37" s="416">
        <v>-22.2216302075974</v>
      </c>
      <c r="J37" s="416">
        <v>-20.885926060368398</v>
      </c>
    </row>
    <row r="38" spans="2:20" x14ac:dyDescent="0.15">
      <c r="C38" s="185"/>
      <c r="D38" s="185"/>
      <c r="E38" s="185"/>
      <c r="F38" s="185"/>
      <c r="G38" s="185"/>
      <c r="H38" s="185"/>
      <c r="I38" s="185"/>
    </row>
    <row r="39" spans="2:20" x14ac:dyDescent="0.15">
      <c r="C39" s="186"/>
      <c r="D39" s="186"/>
      <c r="E39" s="186"/>
      <c r="F39" s="186"/>
      <c r="G39" s="186"/>
      <c r="H39" s="186"/>
      <c r="I39" s="186"/>
    </row>
  </sheetData>
  <mergeCells count="8">
    <mergeCell ref="B33:B34"/>
    <mergeCell ref="C33:F33"/>
    <mergeCell ref="B1:J1"/>
    <mergeCell ref="B3:J3"/>
    <mergeCell ref="B5:J5"/>
    <mergeCell ref="B31:J31"/>
    <mergeCell ref="B30:J30"/>
    <mergeCell ref="G33:J33"/>
  </mergeCells>
  <hyperlinks>
    <hyperlink ref="B1:F1" location="Cuprins_ro!B34" display="II. Poziția investițională internațională la 31.03.2023 (date provizorii) " xr:uid="{00000000-0004-0000-2100-000000000000}"/>
    <hyperlink ref="B1:J1" location="Cuprins_ro!B30" display="II. Poziția investițională internațională la 31.03.2024 (date provizorii) " xr:uid="{00000000-0004-0000-21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K62"/>
  <sheetViews>
    <sheetView showGridLines="0" showRowColHeaders="0" zoomScaleNormal="100" zoomScaleSheetLayoutView="80" workbookViewId="0"/>
  </sheetViews>
  <sheetFormatPr defaultColWidth="9.140625" defaultRowHeight="10.5" x14ac:dyDescent="0.15"/>
  <cols>
    <col min="1" max="1" customWidth="true" style="187" width="5.7109375" collapsed="false"/>
    <col min="2" max="2" customWidth="true" style="187" width="65.85546875" collapsed="false"/>
    <col min="3" max="4" customWidth="true" style="187" width="9.140625" collapsed="false"/>
    <col min="5" max="8" customWidth="true" style="187" width="10.0" collapsed="false"/>
    <col min="9" max="23" customWidth="true" style="187" width="9.140625" collapsed="false"/>
    <col min="24" max="16384" style="187" width="9.140625" collapsed="false"/>
  </cols>
  <sheetData>
    <row r="1" spans="2:11" s="9" customFormat="1" ht="14.25" x14ac:dyDescent="0.2">
      <c r="B1" s="707" t="s">
        <v>109</v>
      </c>
      <c r="C1" s="707"/>
      <c r="D1" s="707"/>
      <c r="E1" s="707"/>
      <c r="F1" s="707"/>
      <c r="G1" s="195"/>
      <c r="H1" s="195"/>
      <c r="I1" s="31"/>
    </row>
    <row r="3" spans="2:11" s="678" customFormat="1" ht="45" customHeight="1" x14ac:dyDescent="0.2">
      <c r="B3" s="888" t="s">
        <v>114</v>
      </c>
      <c r="C3" s="888"/>
      <c r="D3" s="888"/>
      <c r="E3" s="888"/>
      <c r="F3" s="888"/>
      <c r="K3" s="679"/>
    </row>
    <row r="4" spans="2:11" ht="5.0999999999999996" customHeight="1" x14ac:dyDescent="0.15"/>
    <row r="5" spans="2:11" s="678" customFormat="1" ht="14.25" x14ac:dyDescent="0.2">
      <c r="B5" s="891" t="s">
        <v>140</v>
      </c>
      <c r="C5" s="891"/>
      <c r="D5" s="891"/>
      <c r="E5" s="891"/>
      <c r="F5" s="891"/>
      <c r="G5" s="672"/>
      <c r="H5" s="672"/>
      <c r="I5" s="672"/>
    </row>
    <row r="6" spans="2:11" x14ac:dyDescent="0.15">
      <c r="G6" s="188"/>
    </row>
    <row r="35" spans="2:6" x14ac:dyDescent="0.15">
      <c r="B35" s="189"/>
    </row>
    <row r="36" spans="2:6" x14ac:dyDescent="0.15">
      <c r="D36" s="190"/>
      <c r="E36" s="190"/>
      <c r="F36" s="190"/>
    </row>
    <row r="37" spans="2:6" x14ac:dyDescent="0.15">
      <c r="B37" s="191" t="s">
        <v>364</v>
      </c>
      <c r="C37" s="323">
        <v>3.4000000000000057</v>
      </c>
    </row>
    <row r="38" spans="2:6" x14ac:dyDescent="0.15">
      <c r="B38" s="191" t="s">
        <v>365</v>
      </c>
      <c r="C38" s="323">
        <v>34.4</v>
      </c>
    </row>
    <row r="39" spans="2:6" x14ac:dyDescent="0.15">
      <c r="B39" s="191" t="s">
        <v>366</v>
      </c>
      <c r="C39" s="323">
        <v>24.4</v>
      </c>
    </row>
    <row r="40" spans="2:6" x14ac:dyDescent="0.15">
      <c r="B40" s="191" t="s">
        <v>367</v>
      </c>
      <c r="C40" s="323">
        <v>20</v>
      </c>
    </row>
    <row r="41" spans="2:6" x14ac:dyDescent="0.15">
      <c r="B41" s="191" t="s">
        <v>368</v>
      </c>
      <c r="C41" s="323">
        <v>5.9</v>
      </c>
    </row>
    <row r="42" spans="2:6" x14ac:dyDescent="0.15">
      <c r="B42" s="322" t="s">
        <v>369</v>
      </c>
      <c r="C42" s="323">
        <v>3.7</v>
      </c>
    </row>
    <row r="43" spans="2:6" x14ac:dyDescent="0.15">
      <c r="B43" s="191" t="s">
        <v>370</v>
      </c>
      <c r="C43" s="323">
        <v>2.6</v>
      </c>
    </row>
    <row r="44" spans="2:6" x14ac:dyDescent="0.15">
      <c r="B44" s="322" t="s">
        <v>371</v>
      </c>
      <c r="C44" s="323">
        <v>2.4</v>
      </c>
      <c r="D44" s="281"/>
      <c r="E44" s="281"/>
      <c r="F44" s="281"/>
    </row>
    <row r="45" spans="2:6" x14ac:dyDescent="0.15">
      <c r="B45" s="191" t="s">
        <v>372</v>
      </c>
      <c r="C45" s="323">
        <v>2.1</v>
      </c>
    </row>
    <row r="46" spans="2:6" x14ac:dyDescent="0.15">
      <c r="B46" s="191" t="s">
        <v>373</v>
      </c>
      <c r="C46" s="323">
        <v>1.1000000000000001</v>
      </c>
    </row>
    <row r="49" spans="3:3" x14ac:dyDescent="0.15">
      <c r="C49" s="192"/>
    </row>
    <row r="50" spans="3:3" x14ac:dyDescent="0.15">
      <c r="C50" s="193"/>
    </row>
    <row r="51" spans="3:3" x14ac:dyDescent="0.15">
      <c r="C51" s="194"/>
    </row>
    <row r="52" spans="3:3" x14ac:dyDescent="0.15">
      <c r="C52" s="194"/>
    </row>
    <row r="53" spans="3:3" x14ac:dyDescent="0.15">
      <c r="C53" s="194"/>
    </row>
    <row r="54" spans="3:3" x14ac:dyDescent="0.15">
      <c r="C54" s="194"/>
    </row>
    <row r="55" spans="3:3" x14ac:dyDescent="0.15">
      <c r="C55" s="194"/>
    </row>
    <row r="56" spans="3:3" x14ac:dyDescent="0.15">
      <c r="C56" s="194"/>
    </row>
    <row r="57" spans="3:3" x14ac:dyDescent="0.15">
      <c r="C57" s="194"/>
    </row>
    <row r="58" spans="3:3" x14ac:dyDescent="0.15">
      <c r="C58" s="194"/>
    </row>
    <row r="59" spans="3:3" x14ac:dyDescent="0.15">
      <c r="C59" s="194"/>
    </row>
    <row r="60" spans="3:3" x14ac:dyDescent="0.15">
      <c r="C60" s="194"/>
    </row>
    <row r="61" spans="3:3" x14ac:dyDescent="0.15">
      <c r="C61" s="194"/>
    </row>
    <row r="62" spans="3:3" x14ac:dyDescent="0.15">
      <c r="C62" s="194"/>
    </row>
  </sheetData>
  <mergeCells count="3">
    <mergeCell ref="B1:F1"/>
    <mergeCell ref="B3:F3"/>
    <mergeCell ref="B5:F5"/>
  </mergeCells>
  <hyperlinks>
    <hyperlink ref="B1:E1" location="Cuprins_ro!B34" display="II. Poziția investițională internațională la 31.03.2023 (date provizorii) " xr:uid="{00000000-0004-0000-2200-000000000000}"/>
    <hyperlink ref="B1:E1" location="Cuprins_ro!B30" display="II. Poziția investițională internațională la 31.03.2024 (date provizorii) " xr:uid="{00000000-0004-0000-22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R45"/>
  <sheetViews>
    <sheetView showGridLines="0" showRowColHeaders="0" zoomScaleNormal="100" workbookViewId="0"/>
  </sheetViews>
  <sheetFormatPr defaultColWidth="9.140625" defaultRowHeight="11.25" customHeight="1" x14ac:dyDescent="0.2"/>
  <cols>
    <col min="1" max="1" customWidth="true" style="41" width="5.7109375" collapsed="false"/>
    <col min="2" max="2" customWidth="true" style="41" width="14.140625" collapsed="false"/>
    <col min="3" max="3" customWidth="true" style="41" width="17.42578125" collapsed="false"/>
    <col min="4" max="4" customWidth="true" style="41" width="9.140625" collapsed="false"/>
    <col min="5" max="10" style="41" width="9.140625" collapsed="false"/>
    <col min="11" max="11" customWidth="true" style="41" width="9.140625" collapsed="false"/>
    <col min="12" max="16384" style="41" width="9.140625" collapsed="false"/>
  </cols>
  <sheetData>
    <row r="1" spans="2:12" s="9" customFormat="1" ht="14.25" x14ac:dyDescent="0.2">
      <c r="B1" s="707" t="s">
        <v>109</v>
      </c>
      <c r="C1" s="707"/>
      <c r="D1" s="707"/>
      <c r="E1" s="707"/>
      <c r="F1" s="707"/>
      <c r="G1" s="707"/>
      <c r="H1" s="707"/>
      <c r="I1" s="707"/>
      <c r="J1" s="707"/>
      <c r="K1" s="707"/>
      <c r="L1" s="546"/>
    </row>
    <row r="3" spans="2:12" s="672" customFormat="1" ht="30" customHeight="1" x14ac:dyDescent="0.2">
      <c r="B3" s="892" t="s">
        <v>105</v>
      </c>
      <c r="C3" s="892"/>
      <c r="D3" s="892"/>
      <c r="E3" s="892"/>
      <c r="F3" s="892"/>
      <c r="G3" s="892"/>
      <c r="H3" s="892"/>
      <c r="I3" s="892"/>
      <c r="J3" s="892"/>
      <c r="K3" s="892"/>
      <c r="L3" s="211"/>
    </row>
    <row r="4" spans="2:12" ht="5.0999999999999996" customHeight="1" x14ac:dyDescent="0.2">
      <c r="B4" s="212"/>
      <c r="C4" s="213"/>
    </row>
    <row r="5" spans="2:12" s="672" customFormat="1" ht="14.25" x14ac:dyDescent="0.2">
      <c r="B5" s="869" t="s">
        <v>134</v>
      </c>
      <c r="C5" s="869"/>
      <c r="D5" s="869"/>
      <c r="E5" s="869"/>
      <c r="F5" s="869"/>
      <c r="G5" s="869"/>
      <c r="H5" s="869"/>
      <c r="I5" s="869"/>
      <c r="J5" s="869"/>
      <c r="K5" s="869"/>
    </row>
    <row r="6" spans="2:12" ht="11.25" customHeight="1" x14ac:dyDescent="0.2">
      <c r="B6" s="212"/>
      <c r="C6" s="213"/>
    </row>
    <row r="7" spans="2:12" ht="11.25" customHeight="1" x14ac:dyDescent="0.2">
      <c r="B7" s="212"/>
      <c r="C7" s="213"/>
    </row>
    <row r="8" spans="2:12" ht="11.25" customHeight="1" x14ac:dyDescent="0.2">
      <c r="B8" s="212"/>
      <c r="C8" s="213"/>
    </row>
    <row r="9" spans="2:12" ht="11.25" customHeight="1" x14ac:dyDescent="0.2">
      <c r="B9" s="212"/>
      <c r="C9" s="213"/>
    </row>
    <row r="10" spans="2:12" ht="11.25" customHeight="1" x14ac:dyDescent="0.2">
      <c r="B10" s="212"/>
      <c r="C10" s="213"/>
    </row>
    <row r="11" spans="2:12" ht="11.25" customHeight="1" x14ac:dyDescent="0.2">
      <c r="B11" s="212"/>
      <c r="C11" s="213"/>
    </row>
    <row r="12" spans="2:12" ht="11.25" customHeight="1" x14ac:dyDescent="0.2">
      <c r="B12" s="212"/>
      <c r="C12" s="213"/>
    </row>
    <row r="13" spans="2:12" ht="11.25" customHeight="1" x14ac:dyDescent="0.2">
      <c r="B13" s="212"/>
      <c r="C13" s="213"/>
    </row>
    <row r="14" spans="2:12" ht="11.25" customHeight="1" x14ac:dyDescent="0.2">
      <c r="B14" s="212"/>
      <c r="C14" s="213"/>
    </row>
    <row r="15" spans="2:12" ht="11.25" customHeight="1" x14ac:dyDescent="0.2">
      <c r="B15" s="212"/>
      <c r="C15" s="213"/>
    </row>
    <row r="16" spans="2:12" ht="11.25" customHeight="1" x14ac:dyDescent="0.2">
      <c r="B16" s="212"/>
      <c r="C16" s="213"/>
    </row>
    <row r="17" spans="2:3" ht="11.25" customHeight="1" x14ac:dyDescent="0.2">
      <c r="B17" s="212"/>
      <c r="C17" s="213"/>
    </row>
    <row r="18" spans="2:3" ht="11.25" customHeight="1" x14ac:dyDescent="0.2">
      <c r="B18" s="212"/>
      <c r="C18" s="213"/>
    </row>
    <row r="19" spans="2:3" ht="11.25" customHeight="1" x14ac:dyDescent="0.2">
      <c r="B19" s="212"/>
      <c r="C19" s="213"/>
    </row>
    <row r="20" spans="2:3" ht="11.25" customHeight="1" x14ac:dyDescent="0.2">
      <c r="B20" s="212"/>
      <c r="C20" s="213"/>
    </row>
    <row r="21" spans="2:3" ht="11.25" customHeight="1" x14ac:dyDescent="0.2">
      <c r="B21" s="212"/>
      <c r="C21" s="213"/>
    </row>
    <row r="22" spans="2:3" ht="11.25" customHeight="1" x14ac:dyDescent="0.2">
      <c r="B22" s="212"/>
      <c r="C22" s="213"/>
    </row>
    <row r="23" spans="2:3" ht="11.25" customHeight="1" x14ac:dyDescent="0.2">
      <c r="B23" s="212"/>
      <c r="C23" s="213"/>
    </row>
    <row r="24" spans="2:3" ht="11.25" customHeight="1" x14ac:dyDescent="0.2">
      <c r="B24" s="212"/>
      <c r="C24" s="213"/>
    </row>
    <row r="25" spans="2:3" ht="11.25" customHeight="1" x14ac:dyDescent="0.2">
      <c r="B25" s="212"/>
      <c r="C25" s="213"/>
    </row>
    <row r="26" spans="2:3" ht="11.25" customHeight="1" x14ac:dyDescent="0.2">
      <c r="B26" s="212"/>
      <c r="C26" s="213"/>
    </row>
    <row r="27" spans="2:3" ht="11.25" customHeight="1" x14ac:dyDescent="0.2">
      <c r="B27" s="212"/>
      <c r="C27" s="213"/>
    </row>
    <row r="28" spans="2:3" ht="11.25" customHeight="1" x14ac:dyDescent="0.2">
      <c r="B28" s="212"/>
      <c r="C28" s="213"/>
    </row>
    <row r="29" spans="2:3" ht="11.25" customHeight="1" x14ac:dyDescent="0.2">
      <c r="B29" s="212"/>
      <c r="C29" s="213"/>
    </row>
    <row r="30" spans="2:3" ht="11.25" customHeight="1" x14ac:dyDescent="0.2">
      <c r="B30" s="212"/>
      <c r="C30" s="213"/>
    </row>
    <row r="31" spans="2:3" ht="11.25" customHeight="1" x14ac:dyDescent="0.2">
      <c r="B31" s="212"/>
      <c r="C31" s="213"/>
    </row>
    <row r="32" spans="2:3" ht="11.25" customHeight="1" x14ac:dyDescent="0.2">
      <c r="B32" s="212"/>
      <c r="C32" s="213"/>
    </row>
    <row r="33" spans="2:18" ht="11.25" customHeight="1" x14ac:dyDescent="0.2">
      <c r="B33" s="212"/>
      <c r="C33" s="213"/>
    </row>
    <row r="34" spans="2:18" ht="11.25" customHeight="1" x14ac:dyDescent="0.2">
      <c r="B34" s="212"/>
      <c r="C34" s="213"/>
    </row>
    <row r="35" spans="2:18" ht="11.25" customHeight="1" x14ac:dyDescent="0.2">
      <c r="B35" s="212"/>
      <c r="C35" s="213"/>
    </row>
    <row r="36" spans="2:18" ht="11.25" customHeight="1" x14ac:dyDescent="0.2">
      <c r="B36" s="212"/>
      <c r="C36" s="213"/>
    </row>
    <row r="37" spans="2:18" s="45" customFormat="1" ht="10.5" x14ac:dyDescent="0.15">
      <c r="B37" s="715" t="s">
        <v>177</v>
      </c>
      <c r="C37" s="715"/>
      <c r="D37" s="715"/>
      <c r="E37" s="715"/>
      <c r="F37" s="715"/>
      <c r="G37" s="715"/>
      <c r="H37" s="715"/>
      <c r="I37" s="715"/>
      <c r="J37" s="715"/>
      <c r="K37" s="715"/>
    </row>
    <row r="38" spans="2:18" ht="15" customHeight="1" x14ac:dyDescent="0.2">
      <c r="B38" s="249"/>
      <c r="C38" s="249"/>
      <c r="D38" s="249"/>
      <c r="E38" s="249"/>
      <c r="F38" s="249"/>
      <c r="G38" s="249"/>
      <c r="H38" s="249"/>
      <c r="I38" s="249"/>
      <c r="J38" s="249"/>
      <c r="K38" s="249"/>
    </row>
    <row r="39" spans="2:18" s="183" customFormat="1" ht="11.25" customHeight="1" x14ac:dyDescent="0.15">
      <c r="B39" s="893"/>
      <c r="C39" s="894"/>
      <c r="D39" s="870">
        <v>2023</v>
      </c>
      <c r="E39" s="871"/>
      <c r="F39" s="871"/>
      <c r="G39" s="871"/>
      <c r="H39" s="897">
        <v>2024</v>
      </c>
      <c r="I39" s="897"/>
      <c r="J39" s="897"/>
      <c r="K39" s="897"/>
    </row>
    <row r="40" spans="2:18" s="183" customFormat="1" ht="10.5" x14ac:dyDescent="0.15">
      <c r="B40" s="895"/>
      <c r="C40" s="896"/>
      <c r="D40" s="321" t="s">
        <v>0</v>
      </c>
      <c r="E40" s="321" t="s">
        <v>1</v>
      </c>
      <c r="F40" s="321" t="s">
        <v>2</v>
      </c>
      <c r="G40" s="321" t="s">
        <v>3</v>
      </c>
      <c r="H40" s="321" t="s">
        <v>85</v>
      </c>
      <c r="I40" s="321" t="s">
        <v>75</v>
      </c>
      <c r="J40" s="321" t="s">
        <v>76</v>
      </c>
      <c r="K40" s="321" t="s">
        <v>3</v>
      </c>
    </row>
    <row r="41" spans="2:18" s="45" customFormat="1" ht="10.5" x14ac:dyDescent="0.15">
      <c r="B41" s="872" t="s">
        <v>303</v>
      </c>
      <c r="C41" s="214" t="s">
        <v>374</v>
      </c>
      <c r="D41" s="324">
        <v>46.9</v>
      </c>
      <c r="E41" s="324">
        <v>44</v>
      </c>
      <c r="F41" s="324">
        <v>39.700000000000003</v>
      </c>
      <c r="G41" s="324">
        <v>43.1</v>
      </c>
      <c r="H41" s="324">
        <v>37.9</v>
      </c>
      <c r="I41" s="324">
        <v>36.4</v>
      </c>
      <c r="J41" s="324">
        <v>40.700000000000003</v>
      </c>
      <c r="K41" s="324">
        <v>41.8</v>
      </c>
      <c r="L41" s="183"/>
      <c r="M41" s="183"/>
      <c r="N41" s="183"/>
      <c r="O41" s="183"/>
      <c r="P41" s="183"/>
      <c r="Q41" s="183"/>
      <c r="R41" s="183"/>
    </row>
    <row r="42" spans="2:18" s="45" customFormat="1" ht="10.5" x14ac:dyDescent="0.15">
      <c r="B42" s="872"/>
      <c r="C42" s="214" t="s">
        <v>375</v>
      </c>
      <c r="D42" s="324">
        <v>53.1</v>
      </c>
      <c r="E42" s="324">
        <v>56</v>
      </c>
      <c r="F42" s="324">
        <v>60.3</v>
      </c>
      <c r="G42" s="324">
        <v>56.9</v>
      </c>
      <c r="H42" s="324">
        <v>62.1</v>
      </c>
      <c r="I42" s="324">
        <v>63.6</v>
      </c>
      <c r="J42" s="324">
        <v>59.3</v>
      </c>
      <c r="K42" s="324">
        <v>58.2</v>
      </c>
      <c r="L42" s="183"/>
      <c r="M42" s="183"/>
      <c r="N42" s="183"/>
      <c r="O42" s="183"/>
      <c r="P42" s="183"/>
      <c r="Q42" s="183"/>
      <c r="R42" s="183"/>
    </row>
    <row r="43" spans="2:18" s="45" customFormat="1" ht="10.5" x14ac:dyDescent="0.15">
      <c r="B43" s="872" t="s">
        <v>304</v>
      </c>
      <c r="C43" s="214" t="s">
        <v>374</v>
      </c>
      <c r="D43" s="324">
        <v>-21</v>
      </c>
      <c r="E43" s="324">
        <v>-21</v>
      </c>
      <c r="F43" s="324">
        <v>-20.399999999999999</v>
      </c>
      <c r="G43" s="324">
        <v>-19.600000000000001</v>
      </c>
      <c r="H43" s="324">
        <v>-19.8</v>
      </c>
      <c r="I43" s="324">
        <v>-19.5</v>
      </c>
      <c r="J43" s="324">
        <v>-18.7</v>
      </c>
      <c r="K43" s="324">
        <v>-17.5</v>
      </c>
      <c r="L43" s="183"/>
      <c r="M43" s="183"/>
      <c r="N43" s="183"/>
      <c r="O43" s="183"/>
      <c r="P43" s="183"/>
      <c r="Q43" s="183"/>
      <c r="R43" s="183"/>
    </row>
    <row r="44" spans="2:18" s="45" customFormat="1" ht="10.5" x14ac:dyDescent="0.15">
      <c r="B44" s="872"/>
      <c r="C44" s="214" t="s">
        <v>375</v>
      </c>
      <c r="D44" s="324">
        <v>-79</v>
      </c>
      <c r="E44" s="324">
        <v>-79</v>
      </c>
      <c r="F44" s="324">
        <v>-79.599999999999994</v>
      </c>
      <c r="G44" s="324">
        <v>-80.400000000000006</v>
      </c>
      <c r="H44" s="382">
        <v>-80.2</v>
      </c>
      <c r="I44" s="382">
        <v>-80.5</v>
      </c>
      <c r="J44" s="382">
        <v>-81.3</v>
      </c>
      <c r="K44" s="382">
        <v>-82.5</v>
      </c>
      <c r="L44" s="183"/>
      <c r="M44" s="183"/>
      <c r="N44" s="183"/>
      <c r="O44" s="183"/>
      <c r="P44" s="183"/>
      <c r="Q44" s="183"/>
      <c r="R44" s="183"/>
    </row>
    <row r="45" spans="2:18" s="45" customFormat="1" ht="11.25" customHeight="1" x14ac:dyDescent="0.15">
      <c r="H45" s="383"/>
      <c r="I45" s="383"/>
      <c r="J45" s="383"/>
      <c r="K45" s="383"/>
    </row>
  </sheetData>
  <mergeCells count="9">
    <mergeCell ref="B1:K1"/>
    <mergeCell ref="B3:K3"/>
    <mergeCell ref="B43:B44"/>
    <mergeCell ref="B39:C40"/>
    <mergeCell ref="D39:G39"/>
    <mergeCell ref="B41:B42"/>
    <mergeCell ref="B5:K5"/>
    <mergeCell ref="H39:K39"/>
    <mergeCell ref="B37:K37"/>
  </mergeCells>
  <hyperlinks>
    <hyperlink ref="B1:F1" location="Cuprins_ro!B34" display="II. Poziția investițională internațională la 31.03.2023 (date provizorii) " xr:uid="{00000000-0004-0000-2300-000000000000}"/>
    <hyperlink ref="B1:K1" location="Cuprins_ro!B30" display="II. Poziția investițională internațională la 31.03.2024 (date provizorii) " xr:uid="{00000000-0004-0000-23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0"/>
  <sheetViews>
    <sheetView showGridLines="0" showRowColHeaders="0" zoomScaleNormal="100" workbookViewId="0"/>
  </sheetViews>
  <sheetFormatPr defaultRowHeight="12" x14ac:dyDescent="0.2"/>
  <cols>
    <col min="1" max="1" customWidth="true" style="65" width="5.7109375" collapsed="false"/>
    <col min="2" max="2" customWidth="true" style="65" width="29.85546875" collapsed="false"/>
    <col min="3" max="11" customWidth="true" style="65" width="9.5703125" collapsed="false"/>
    <col min="12" max="16384" style="65" width="9.140625" collapsed="false"/>
  </cols>
  <sheetData>
    <row r="1" spans="1:12" s="9" customFormat="1" ht="14.25" x14ac:dyDescent="0.2">
      <c r="B1" s="898" t="s">
        <v>115</v>
      </c>
      <c r="C1" s="898"/>
      <c r="D1" s="898"/>
      <c r="E1" s="898"/>
      <c r="F1" s="898"/>
      <c r="G1" s="898"/>
      <c r="H1" s="898"/>
      <c r="I1" s="898"/>
      <c r="J1" s="898"/>
      <c r="K1" s="898"/>
    </row>
    <row r="3" spans="1:12" s="9" customFormat="1" ht="14.25" x14ac:dyDescent="0.2">
      <c r="B3" s="748" t="s">
        <v>57</v>
      </c>
      <c r="C3" s="748"/>
      <c r="D3" s="748"/>
      <c r="E3" s="748"/>
      <c r="F3" s="748"/>
      <c r="G3" s="748"/>
      <c r="H3" s="748"/>
      <c r="I3" s="748"/>
      <c r="J3" s="748"/>
      <c r="K3" s="553"/>
    </row>
    <row r="4" spans="1:12" ht="5.0999999999999996" customHeight="1" thickBot="1" x14ac:dyDescent="0.25">
      <c r="B4" s="286"/>
      <c r="C4" s="286"/>
      <c r="D4" s="286"/>
      <c r="E4" s="286"/>
      <c r="F4" s="286"/>
      <c r="G4" s="286"/>
      <c r="H4" s="286"/>
      <c r="I4" s="286"/>
      <c r="J4" s="286"/>
      <c r="K4" s="286"/>
    </row>
    <row r="5" spans="1:12" ht="12.75" thickBot="1" x14ac:dyDescent="0.25">
      <c r="A5" s="441"/>
      <c r="B5" s="69"/>
      <c r="C5" s="785">
        <v>2023</v>
      </c>
      <c r="D5" s="843"/>
      <c r="E5" s="843"/>
      <c r="F5" s="903"/>
      <c r="G5" s="842">
        <v>2024</v>
      </c>
      <c r="H5" s="843"/>
      <c r="I5" s="843"/>
      <c r="J5" s="906"/>
      <c r="K5" s="907" t="s">
        <v>117</v>
      </c>
      <c r="L5" s="423"/>
    </row>
    <row r="6" spans="1:12" ht="12.75" thickBot="1" x14ac:dyDescent="0.25">
      <c r="A6" s="441"/>
      <c r="B6" s="70"/>
      <c r="C6" s="571" t="s">
        <v>0</v>
      </c>
      <c r="D6" s="430" t="s">
        <v>1</v>
      </c>
      <c r="E6" s="431" t="s">
        <v>2</v>
      </c>
      <c r="F6" s="432" t="s">
        <v>3</v>
      </c>
      <c r="G6" s="433" t="s">
        <v>74</v>
      </c>
      <c r="H6" s="434" t="s">
        <v>75</v>
      </c>
      <c r="I6" s="434" t="s">
        <v>76</v>
      </c>
      <c r="J6" s="433" t="s">
        <v>3</v>
      </c>
      <c r="K6" s="826"/>
      <c r="L6" s="424"/>
    </row>
    <row r="7" spans="1:12" ht="12.75" thickBot="1" x14ac:dyDescent="0.25">
      <c r="A7" s="441"/>
      <c r="B7" s="422"/>
      <c r="C7" s="900" t="s">
        <v>295</v>
      </c>
      <c r="D7" s="901"/>
      <c r="E7" s="901"/>
      <c r="F7" s="901"/>
      <c r="G7" s="901"/>
      <c r="H7" s="901"/>
      <c r="I7" s="901"/>
      <c r="J7" s="902"/>
      <c r="K7" s="562" t="s">
        <v>8</v>
      </c>
      <c r="L7" s="424"/>
    </row>
    <row r="8" spans="1:12" ht="12.75" thickBot="1" x14ac:dyDescent="0.25">
      <c r="A8" s="441"/>
      <c r="B8" s="437" t="s">
        <v>376</v>
      </c>
      <c r="C8" s="438">
        <v>9878.0099999999984</v>
      </c>
      <c r="D8" s="438">
        <v>9969.52</v>
      </c>
      <c r="E8" s="438">
        <v>9562.4000000000015</v>
      </c>
      <c r="F8" s="438">
        <v>10118.84</v>
      </c>
      <c r="G8" s="438">
        <v>10015.85</v>
      </c>
      <c r="H8" s="438">
        <v>9773.7099999999991</v>
      </c>
      <c r="I8" s="438">
        <v>10193.880000000001</v>
      </c>
      <c r="J8" s="439">
        <v>10213.33</v>
      </c>
      <c r="K8" s="448">
        <v>100.9</v>
      </c>
      <c r="L8" s="424"/>
    </row>
    <row r="9" spans="1:12" ht="12.75" thickBot="1" x14ac:dyDescent="0.25">
      <c r="A9" s="441"/>
      <c r="B9" s="426" t="s">
        <v>377</v>
      </c>
      <c r="C9" s="427">
        <v>3476.97</v>
      </c>
      <c r="D9" s="427">
        <v>3574.0100000000007</v>
      </c>
      <c r="E9" s="428">
        <v>3347.5200000000004</v>
      </c>
      <c r="F9" s="428">
        <v>3820.5199999999995</v>
      </c>
      <c r="G9" s="428">
        <v>3751.41</v>
      </c>
      <c r="H9" s="428">
        <v>3656.4599999999996</v>
      </c>
      <c r="I9" s="428">
        <v>4009.4600000000005</v>
      </c>
      <c r="J9" s="429">
        <v>4310.26</v>
      </c>
      <c r="K9" s="449">
        <v>112.8</v>
      </c>
      <c r="L9" s="424"/>
    </row>
    <row r="10" spans="1:12" ht="12.75" thickBot="1" x14ac:dyDescent="0.25">
      <c r="A10" s="441"/>
      <c r="B10" s="8" t="s">
        <v>378</v>
      </c>
      <c r="C10" s="420">
        <v>6401.04</v>
      </c>
      <c r="D10" s="420">
        <v>6395.51</v>
      </c>
      <c r="E10" s="418">
        <v>6214.88</v>
      </c>
      <c r="F10" s="418">
        <v>6298.32</v>
      </c>
      <c r="G10" s="418">
        <v>6264.44</v>
      </c>
      <c r="H10" s="418">
        <v>6117.25</v>
      </c>
      <c r="I10" s="418">
        <v>6184.42</v>
      </c>
      <c r="J10" s="421">
        <v>5903.07</v>
      </c>
      <c r="K10" s="450">
        <v>93.7</v>
      </c>
      <c r="L10" s="424"/>
    </row>
    <row r="11" spans="1:12" ht="12.75" thickBot="1" x14ac:dyDescent="0.25">
      <c r="A11" s="441"/>
      <c r="B11" s="440" t="s">
        <v>379</v>
      </c>
      <c r="C11" s="435">
        <v>2781.91</v>
      </c>
      <c r="D11" s="435">
        <v>2809.51</v>
      </c>
      <c r="E11" s="435">
        <v>2681.2</v>
      </c>
      <c r="F11" s="435">
        <v>2684.6099999999997</v>
      </c>
      <c r="G11" s="435">
        <v>2681.1200000000003</v>
      </c>
      <c r="H11" s="435">
        <v>2587.9899999999998</v>
      </c>
      <c r="I11" s="435">
        <v>2616.54</v>
      </c>
      <c r="J11" s="436">
        <v>2420.4200000000005</v>
      </c>
      <c r="K11" s="451">
        <v>90.2</v>
      </c>
      <c r="L11" s="424"/>
    </row>
    <row r="12" spans="1:12" ht="12.75" thickBot="1" x14ac:dyDescent="0.25">
      <c r="A12" s="441"/>
      <c r="B12" s="426" t="s">
        <v>380</v>
      </c>
      <c r="C12" s="427">
        <v>7096.0999999999985</v>
      </c>
      <c r="D12" s="427">
        <v>7160.01</v>
      </c>
      <c r="E12" s="428">
        <v>6881.2000000000016</v>
      </c>
      <c r="F12" s="428">
        <v>7434.2300000000005</v>
      </c>
      <c r="G12" s="428">
        <v>7334.73</v>
      </c>
      <c r="H12" s="428">
        <v>7185.7199999999993</v>
      </c>
      <c r="I12" s="428">
        <v>7577.3400000000011</v>
      </c>
      <c r="J12" s="429">
        <v>7792.91</v>
      </c>
      <c r="K12" s="449">
        <v>104.8</v>
      </c>
      <c r="L12" s="424"/>
    </row>
    <row r="13" spans="1:12" ht="12.75" thickBot="1" x14ac:dyDescent="0.25">
      <c r="A13" s="441"/>
      <c r="B13" s="419"/>
      <c r="C13" s="904" t="s">
        <v>296</v>
      </c>
      <c r="D13" s="904"/>
      <c r="E13" s="904"/>
      <c r="F13" s="904"/>
      <c r="G13" s="904"/>
      <c r="H13" s="904"/>
      <c r="I13" s="904"/>
      <c r="J13" s="905"/>
      <c r="K13" s="680" t="s">
        <v>223</v>
      </c>
      <c r="L13" s="424"/>
    </row>
    <row r="14" spans="1:12" ht="12.75" thickBot="1" x14ac:dyDescent="0.25">
      <c r="A14" s="441"/>
      <c r="B14" s="437" t="s">
        <v>376</v>
      </c>
      <c r="C14" s="306">
        <v>66.5</v>
      </c>
      <c r="D14" s="306">
        <v>64.8</v>
      </c>
      <c r="E14" s="438">
        <v>60.5</v>
      </c>
      <c r="F14" s="438">
        <v>60.5</v>
      </c>
      <c r="G14" s="438">
        <v>59</v>
      </c>
      <c r="H14" s="438">
        <v>56.6</v>
      </c>
      <c r="I14" s="438">
        <v>56.7</v>
      </c>
      <c r="J14" s="439">
        <v>56.1</v>
      </c>
      <c r="K14" s="439">
        <v>-4.3999999999999986</v>
      </c>
      <c r="L14" s="424"/>
    </row>
    <row r="15" spans="1:12" ht="12.75" thickBot="1" x14ac:dyDescent="0.25">
      <c r="A15" s="441"/>
      <c r="B15" s="440" t="s">
        <v>377</v>
      </c>
      <c r="C15" s="294">
        <v>23.4</v>
      </c>
      <c r="D15" s="294">
        <v>23.2</v>
      </c>
      <c r="E15" s="435">
        <v>21.2</v>
      </c>
      <c r="F15" s="435">
        <v>22.9</v>
      </c>
      <c r="G15" s="435">
        <v>22.1</v>
      </c>
      <c r="H15" s="435">
        <v>21.2</v>
      </c>
      <c r="I15" s="435">
        <v>22.3</v>
      </c>
      <c r="J15" s="436">
        <v>23.7</v>
      </c>
      <c r="K15" s="436">
        <v>0.8</v>
      </c>
      <c r="L15" s="424"/>
    </row>
    <row r="16" spans="1:12" ht="12.75" thickBot="1" x14ac:dyDescent="0.25">
      <c r="A16" s="441"/>
      <c r="B16" s="440" t="s">
        <v>378</v>
      </c>
      <c r="C16" s="294">
        <v>43.1</v>
      </c>
      <c r="D16" s="294">
        <v>41.599999999999994</v>
      </c>
      <c r="E16" s="435">
        <v>39.299999999999997</v>
      </c>
      <c r="F16" s="435">
        <v>37.6</v>
      </c>
      <c r="G16" s="435">
        <v>36.9</v>
      </c>
      <c r="H16" s="435">
        <v>35.400000000000006</v>
      </c>
      <c r="I16" s="435">
        <v>34.400000000000006</v>
      </c>
      <c r="J16" s="436">
        <v>32.400000000000006</v>
      </c>
      <c r="K16" s="436">
        <v>-5.1999999999999957</v>
      </c>
      <c r="L16" s="424"/>
    </row>
    <row r="17" spans="1:12" ht="12.75" thickBot="1" x14ac:dyDescent="0.25">
      <c r="A17" s="441"/>
      <c r="B17" s="440" t="s">
        <v>381</v>
      </c>
      <c r="C17" s="294">
        <v>18.7</v>
      </c>
      <c r="D17" s="294">
        <v>18.3</v>
      </c>
      <c r="E17" s="435">
        <v>17</v>
      </c>
      <c r="F17" s="435">
        <v>16.100000000000001</v>
      </c>
      <c r="G17" s="435">
        <v>15.8</v>
      </c>
      <c r="H17" s="435">
        <v>15</v>
      </c>
      <c r="I17" s="435">
        <v>14.6</v>
      </c>
      <c r="J17" s="436">
        <v>13.3</v>
      </c>
      <c r="K17" s="436">
        <v>-2.8000000000000007</v>
      </c>
      <c r="L17" s="424"/>
    </row>
    <row r="18" spans="1:12" ht="12.75" thickBot="1" x14ac:dyDescent="0.25">
      <c r="A18" s="441"/>
      <c r="B18" s="8" t="s">
        <v>382</v>
      </c>
      <c r="C18" s="420">
        <v>47.8</v>
      </c>
      <c r="D18" s="420">
        <v>46.5</v>
      </c>
      <c r="E18" s="418">
        <v>43.5</v>
      </c>
      <c r="F18" s="418">
        <v>44.4</v>
      </c>
      <c r="G18" s="418">
        <v>43.2</v>
      </c>
      <c r="H18" s="418">
        <v>41.6</v>
      </c>
      <c r="I18" s="418">
        <v>42.1</v>
      </c>
      <c r="J18" s="421">
        <v>42.8</v>
      </c>
      <c r="K18" s="418">
        <v>-1.6000000000000014</v>
      </c>
      <c r="L18" s="425"/>
    </row>
    <row r="19" spans="1:12" s="20" customFormat="1" ht="10.5" x14ac:dyDescent="0.15">
      <c r="B19" s="899" t="s">
        <v>177</v>
      </c>
      <c r="C19" s="899"/>
      <c r="D19" s="899"/>
      <c r="E19" s="899"/>
      <c r="F19" s="899"/>
      <c r="G19" s="899"/>
      <c r="H19" s="899"/>
      <c r="I19" s="899"/>
      <c r="J19" s="899"/>
      <c r="K19" s="899"/>
    </row>
    <row r="20" spans="1:12" s="20" customFormat="1" ht="10.5" x14ac:dyDescent="0.15">
      <c r="B20" s="899" t="s">
        <v>383</v>
      </c>
      <c r="C20" s="899"/>
      <c r="D20" s="899"/>
      <c r="E20" s="899"/>
      <c r="F20" s="899"/>
      <c r="G20" s="899"/>
      <c r="H20" s="899"/>
      <c r="I20" s="899"/>
      <c r="J20" s="899"/>
      <c r="K20" s="899"/>
    </row>
  </sheetData>
  <mergeCells count="9">
    <mergeCell ref="B1:K1"/>
    <mergeCell ref="B3:J3"/>
    <mergeCell ref="B20:K20"/>
    <mergeCell ref="C7:J7"/>
    <mergeCell ref="C5:F5"/>
    <mergeCell ref="C13:J13"/>
    <mergeCell ref="G5:J5"/>
    <mergeCell ref="K5:K6"/>
    <mergeCell ref="B19:K19"/>
  </mergeCells>
  <hyperlinks>
    <hyperlink ref="B1:J1" location="Cuprins_ro!B44" display="III. Datoria externă brută la 31.03.2023 (date provizorii)" xr:uid="{00000000-0004-0000-2400-000000000000}"/>
    <hyperlink ref="B1:J1" location="Cuprins_ro!B40" display="III. Datoria externă brută la 31.03.2024 (date provizorii)" xr:uid="{00000000-0004-0000-2400-000003000000}"/>
    <hyperlink ref="B1:J1" location="Cuprins_ro!B41" display="III. Datoria externă brută la 30.09.2024 (date provizorii)" xr:uid="{4219586F-B396-498F-93CF-54342BF6E40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R29"/>
  <sheetViews>
    <sheetView showGridLines="0" showRowColHeaders="0" zoomScaleNormal="100" workbookViewId="0"/>
  </sheetViews>
  <sheetFormatPr defaultRowHeight="12" x14ac:dyDescent="0.2"/>
  <cols>
    <col min="1" max="1" customWidth="true" style="65" width="5.7109375" collapsed="false"/>
    <col min="2" max="2" customWidth="true" style="65" width="62.0" collapsed="false"/>
    <col min="3" max="10" customWidth="true" style="65" width="7.42578125" collapsed="false"/>
    <col min="11" max="11" customWidth="true" style="65" width="9.85546875" collapsed="false"/>
    <col min="12" max="16384" style="65" width="9.140625" collapsed="false"/>
  </cols>
  <sheetData>
    <row r="1" spans="2:12" s="9" customFormat="1" ht="14.25" x14ac:dyDescent="0.2">
      <c r="B1" s="898" t="s">
        <v>115</v>
      </c>
      <c r="C1" s="898"/>
      <c r="D1" s="898"/>
      <c r="E1" s="898"/>
      <c r="F1" s="898"/>
      <c r="G1" s="898"/>
      <c r="H1" s="898"/>
      <c r="I1" s="898"/>
      <c r="J1" s="898"/>
      <c r="K1" s="898"/>
    </row>
    <row r="3" spans="2:12" s="9" customFormat="1" ht="14.25" x14ac:dyDescent="0.2">
      <c r="B3" s="748" t="s">
        <v>116</v>
      </c>
      <c r="C3" s="748"/>
      <c r="D3" s="748"/>
      <c r="E3" s="748"/>
      <c r="F3" s="748"/>
      <c r="G3" s="748"/>
      <c r="H3" s="748"/>
      <c r="I3" s="748"/>
      <c r="J3" s="748"/>
      <c r="K3" s="748"/>
    </row>
    <row r="4" spans="2:12" ht="5.0999999999999996" customHeight="1" thickBot="1" x14ac:dyDescent="0.25"/>
    <row r="5" spans="2:12" ht="12.75" thickBot="1" x14ac:dyDescent="0.25">
      <c r="B5" s="843"/>
      <c r="C5" s="842">
        <v>2023</v>
      </c>
      <c r="D5" s="843"/>
      <c r="E5" s="843"/>
      <c r="F5" s="903"/>
      <c r="G5" s="842">
        <v>2024</v>
      </c>
      <c r="H5" s="843"/>
      <c r="I5" s="843"/>
      <c r="J5" s="906"/>
      <c r="K5" s="843" t="s">
        <v>117</v>
      </c>
      <c r="L5" s="446"/>
    </row>
    <row r="6" spans="2:12" ht="12.75" thickBot="1" x14ac:dyDescent="0.25">
      <c r="B6" s="843"/>
      <c r="C6" s="561" t="s">
        <v>0</v>
      </c>
      <c r="D6" s="561" t="s">
        <v>1</v>
      </c>
      <c r="E6" s="561" t="s">
        <v>2</v>
      </c>
      <c r="F6" s="561" t="s">
        <v>3</v>
      </c>
      <c r="G6" s="561" t="s">
        <v>74</v>
      </c>
      <c r="H6" s="567" t="s">
        <v>75</v>
      </c>
      <c r="I6" s="567" t="s">
        <v>76</v>
      </c>
      <c r="J6" s="561" t="s">
        <v>3</v>
      </c>
      <c r="K6" s="908"/>
      <c r="L6" s="446"/>
    </row>
    <row r="7" spans="2:12" ht="12.75" thickBot="1" x14ac:dyDescent="0.25">
      <c r="B7" s="831"/>
      <c r="C7" s="830" t="s">
        <v>8</v>
      </c>
      <c r="D7" s="831"/>
      <c r="E7" s="831"/>
      <c r="F7" s="831"/>
      <c r="G7" s="831"/>
      <c r="H7" s="831"/>
      <c r="I7" s="831"/>
      <c r="J7" s="909"/>
      <c r="K7" s="442" t="s">
        <v>384</v>
      </c>
      <c r="L7" s="446"/>
    </row>
    <row r="8" spans="2:12" ht="12.75" thickBot="1" x14ac:dyDescent="0.25">
      <c r="B8" s="440" t="s">
        <v>385</v>
      </c>
      <c r="C8" s="443">
        <v>35.200000000000003</v>
      </c>
      <c r="D8" s="443">
        <v>35.799999999999997</v>
      </c>
      <c r="E8" s="443">
        <v>35</v>
      </c>
      <c r="F8" s="443">
        <v>37.799999999999997</v>
      </c>
      <c r="G8" s="443">
        <v>37.5</v>
      </c>
      <c r="H8" s="443">
        <v>37.4</v>
      </c>
      <c r="I8" s="443">
        <v>39.299999999999997</v>
      </c>
      <c r="J8" s="443">
        <v>42.2</v>
      </c>
      <c r="K8" s="444">
        <v>4.4000000000000004</v>
      </c>
      <c r="L8" s="447"/>
    </row>
    <row r="9" spans="2:12" ht="12.75" thickBot="1" x14ac:dyDescent="0.25">
      <c r="B9" s="440" t="s">
        <v>386</v>
      </c>
      <c r="C9" s="443">
        <v>71.8</v>
      </c>
      <c r="D9" s="443">
        <v>71.8</v>
      </c>
      <c r="E9" s="443">
        <v>72</v>
      </c>
      <c r="F9" s="443">
        <v>73.5</v>
      </c>
      <c r="G9" s="443">
        <v>73.2</v>
      </c>
      <c r="H9" s="443">
        <v>73.5</v>
      </c>
      <c r="I9" s="443">
        <v>74.3</v>
      </c>
      <c r="J9" s="443">
        <v>76.3</v>
      </c>
      <c r="K9" s="444">
        <v>2.7999999999999972</v>
      </c>
      <c r="L9" s="447"/>
    </row>
    <row r="10" spans="2:12" ht="12.75" thickBot="1" x14ac:dyDescent="0.25">
      <c r="B10" s="440" t="s">
        <v>387</v>
      </c>
      <c r="C10" s="443">
        <v>28.2</v>
      </c>
      <c r="D10" s="443">
        <v>28.2</v>
      </c>
      <c r="E10" s="443">
        <v>28</v>
      </c>
      <c r="F10" s="443">
        <v>26.5</v>
      </c>
      <c r="G10" s="443">
        <v>26.8</v>
      </c>
      <c r="H10" s="443">
        <v>26.5</v>
      </c>
      <c r="I10" s="443">
        <v>25.7</v>
      </c>
      <c r="J10" s="443">
        <v>23.7</v>
      </c>
      <c r="K10" s="444">
        <v>-2.8000000000000007</v>
      </c>
      <c r="L10" s="447"/>
    </row>
    <row r="11" spans="2:12" ht="24.75" thickBot="1" x14ac:dyDescent="0.25">
      <c r="B11" s="440" t="s">
        <v>388</v>
      </c>
      <c r="C11" s="443">
        <v>57.6</v>
      </c>
      <c r="D11" s="443">
        <v>58.2</v>
      </c>
      <c r="E11" s="443">
        <v>57.2</v>
      </c>
      <c r="F11" s="443">
        <v>59.6</v>
      </c>
      <c r="G11" s="443">
        <v>59.3</v>
      </c>
      <c r="H11" s="443">
        <v>58.7</v>
      </c>
      <c r="I11" s="443">
        <v>60.6</v>
      </c>
      <c r="J11" s="443">
        <v>62.4</v>
      </c>
      <c r="K11" s="444">
        <v>2.7999999999999972</v>
      </c>
      <c r="L11" s="447"/>
    </row>
    <row r="12" spans="2:12" ht="24.75" thickBot="1" x14ac:dyDescent="0.25">
      <c r="B12" s="440" t="s">
        <v>389</v>
      </c>
      <c r="C12" s="443">
        <v>0.5</v>
      </c>
      <c r="D12" s="443">
        <v>0.6</v>
      </c>
      <c r="E12" s="443">
        <v>0.6</v>
      </c>
      <c r="F12" s="443">
        <v>0.7</v>
      </c>
      <c r="G12" s="443">
        <v>0.5</v>
      </c>
      <c r="H12" s="443">
        <v>0.7</v>
      </c>
      <c r="I12" s="443">
        <v>0.6</v>
      </c>
      <c r="J12" s="443">
        <v>0.7</v>
      </c>
      <c r="K12" s="444">
        <v>0</v>
      </c>
      <c r="L12" s="447"/>
    </row>
    <row r="13" spans="2:12" ht="24.75" thickBot="1" x14ac:dyDescent="0.25">
      <c r="B13" s="440" t="s">
        <v>390</v>
      </c>
      <c r="C13" s="443">
        <v>197.4</v>
      </c>
      <c r="D13" s="443">
        <v>115.4</v>
      </c>
      <c r="E13" s="443">
        <v>62</v>
      </c>
      <c r="F13" s="443">
        <v>234.5</v>
      </c>
      <c r="G13" s="443">
        <v>86.1</v>
      </c>
      <c r="H13" s="443">
        <v>47.7</v>
      </c>
      <c r="I13" s="443">
        <v>151.6</v>
      </c>
      <c r="J13" s="443">
        <v>306.3</v>
      </c>
      <c r="K13" s="444">
        <v>71.800000000000011</v>
      </c>
      <c r="L13" s="447"/>
    </row>
    <row r="14" spans="2:12" ht="12.75" thickBot="1" x14ac:dyDescent="0.25">
      <c r="B14" s="445"/>
      <c r="C14" s="904" t="s">
        <v>391</v>
      </c>
      <c r="D14" s="904"/>
      <c r="E14" s="904"/>
      <c r="F14" s="904"/>
      <c r="G14" s="904"/>
      <c r="H14" s="904"/>
      <c r="I14" s="904"/>
      <c r="J14" s="904"/>
      <c r="K14" s="905"/>
      <c r="L14" s="447"/>
    </row>
    <row r="15" spans="2:12" ht="36.75" thickBot="1" x14ac:dyDescent="0.25">
      <c r="B15" s="8" t="s">
        <v>392</v>
      </c>
      <c r="C15" s="60">
        <v>9.6999999999999993</v>
      </c>
      <c r="D15" s="60">
        <v>6.4</v>
      </c>
      <c r="E15" s="60">
        <v>3.1</v>
      </c>
      <c r="F15" s="60">
        <v>6.7</v>
      </c>
      <c r="G15" s="60">
        <v>8.6</v>
      </c>
      <c r="H15" s="60">
        <v>5.4</v>
      </c>
      <c r="I15" s="60">
        <v>5.6</v>
      </c>
      <c r="J15" s="60">
        <v>7.1</v>
      </c>
      <c r="K15" s="384">
        <v>0.4</v>
      </c>
      <c r="L15" s="447"/>
    </row>
    <row r="16" spans="2:12" s="20" customFormat="1" ht="10.5" x14ac:dyDescent="0.15">
      <c r="B16" s="715" t="s">
        <v>177</v>
      </c>
      <c r="C16" s="715"/>
      <c r="D16" s="715"/>
      <c r="E16" s="715"/>
      <c r="F16" s="715"/>
      <c r="G16" s="715"/>
      <c r="H16" s="715"/>
      <c r="I16" s="715"/>
      <c r="J16" s="715"/>
      <c r="K16" s="715"/>
    </row>
    <row r="29" spans="12:18" ht="14.25" x14ac:dyDescent="0.2">
      <c r="L29" s="898"/>
      <c r="M29" s="898"/>
      <c r="N29" s="898"/>
      <c r="O29" s="898"/>
      <c r="P29" s="898"/>
      <c r="Q29" s="898"/>
      <c r="R29" s="898"/>
    </row>
  </sheetData>
  <mergeCells count="10">
    <mergeCell ref="L29:R29"/>
    <mergeCell ref="B3:K3"/>
    <mergeCell ref="B1:K1"/>
    <mergeCell ref="K5:K6"/>
    <mergeCell ref="B16:K16"/>
    <mergeCell ref="C7:J7"/>
    <mergeCell ref="C5:F5"/>
    <mergeCell ref="G5:J5"/>
    <mergeCell ref="B5:B7"/>
    <mergeCell ref="C14:K14"/>
  </mergeCells>
  <hyperlinks>
    <hyperlink ref="B1:K1" location="Cuprins_ro!B44" display="III. Datoria externă brută la 31.03.2023 (date provizorii)" xr:uid="{0FB8A6E0-D603-40D1-8CC0-C0AC0B09775B}"/>
    <hyperlink ref="B1:K1" location="Cuprins_ro!B40" display="III. Datoria externă brută la 31.03.2024 (date provizorii)" xr:uid="{59112034-89DE-456D-9F23-2770D2D6A278}"/>
    <hyperlink ref="B1:K1" location="Cuprins_ro!B41" display="III. Datoria externă brută la 30.09.2024 (date provizorii)" xr:uid="{B4D237AC-1D28-44DE-8C84-CC3136618E8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S30"/>
  <sheetViews>
    <sheetView showGridLines="0" showRowColHeaders="0" zoomScaleNormal="100" workbookViewId="0"/>
  </sheetViews>
  <sheetFormatPr defaultRowHeight="12" x14ac:dyDescent="0.2"/>
  <cols>
    <col min="1" max="1" customWidth="true" style="65" width="5.7109375" collapsed="false"/>
    <col min="2" max="2" customWidth="true" style="65" width="67.28515625" collapsed="false"/>
    <col min="3" max="10" customWidth="true" style="65" width="7.85546875" collapsed="false"/>
    <col min="11" max="16384" style="65" width="9.140625" collapsed="false"/>
  </cols>
  <sheetData>
    <row r="1" spans="2:10" s="9" customFormat="1" ht="14.25" x14ac:dyDescent="0.2">
      <c r="B1" s="898" t="s">
        <v>115</v>
      </c>
      <c r="C1" s="898"/>
      <c r="D1" s="898"/>
      <c r="E1" s="898"/>
      <c r="F1" s="898"/>
      <c r="G1" s="898"/>
      <c r="H1" s="898"/>
      <c r="I1" s="898"/>
      <c r="J1" s="898"/>
    </row>
    <row r="3" spans="2:10" s="9" customFormat="1" ht="14.25" x14ac:dyDescent="0.2">
      <c r="B3" s="748" t="s">
        <v>108</v>
      </c>
      <c r="C3" s="748"/>
      <c r="D3" s="748"/>
      <c r="E3" s="748"/>
      <c r="F3" s="748"/>
      <c r="G3" s="748"/>
      <c r="H3" s="748"/>
      <c r="I3" s="748"/>
      <c r="J3" s="748"/>
    </row>
    <row r="4" spans="2:10" ht="5.0999999999999996" customHeight="1" x14ac:dyDescent="0.2"/>
    <row r="5" spans="2:10" ht="12" customHeight="1" thickBot="1" x14ac:dyDescent="0.25">
      <c r="B5" s="910"/>
      <c r="C5" s="785">
        <v>2023</v>
      </c>
      <c r="D5" s="822"/>
      <c r="E5" s="822"/>
      <c r="F5" s="829"/>
      <c r="G5" s="785">
        <v>2024</v>
      </c>
      <c r="H5" s="822"/>
      <c r="I5" s="822"/>
      <c r="J5" s="822"/>
    </row>
    <row r="6" spans="2:10" ht="12.75" thickBot="1" x14ac:dyDescent="0.25">
      <c r="B6" s="910"/>
      <c r="C6" s="564" t="s">
        <v>0</v>
      </c>
      <c r="D6" s="566" t="s">
        <v>1</v>
      </c>
      <c r="E6" s="566" t="s">
        <v>2</v>
      </c>
      <c r="F6" s="566" t="s">
        <v>3</v>
      </c>
      <c r="G6" s="564" t="s">
        <v>74</v>
      </c>
      <c r="H6" s="566" t="s">
        <v>75</v>
      </c>
      <c r="I6" s="566" t="s">
        <v>76</v>
      </c>
      <c r="J6" s="565" t="s">
        <v>3</v>
      </c>
    </row>
    <row r="7" spans="2:10" ht="12.75" thickBot="1" x14ac:dyDescent="0.25">
      <c r="B7" s="92"/>
      <c r="C7" s="911" t="s">
        <v>182</v>
      </c>
      <c r="D7" s="828"/>
      <c r="E7" s="828"/>
      <c r="F7" s="828"/>
      <c r="G7" s="828"/>
      <c r="H7" s="828"/>
      <c r="I7" s="828"/>
      <c r="J7" s="828"/>
    </row>
    <row r="8" spans="2:10" ht="13.5" thickTop="1" thickBot="1" x14ac:dyDescent="0.25">
      <c r="B8" s="61" t="s">
        <v>393</v>
      </c>
      <c r="C8" s="55">
        <v>139.41</v>
      </c>
      <c r="D8" s="55">
        <v>222.92000000000002</v>
      </c>
      <c r="E8" s="55">
        <v>485.92999999999995</v>
      </c>
      <c r="F8" s="55">
        <v>204.32999999999998</v>
      </c>
      <c r="G8" s="55">
        <v>175.26</v>
      </c>
      <c r="H8" s="55">
        <v>277.79000000000002</v>
      </c>
      <c r="I8" s="55">
        <v>273.56</v>
      </c>
      <c r="J8" s="55">
        <v>228.09</v>
      </c>
    </row>
    <row r="9" spans="2:10" ht="25.5" thickTop="1" thickBot="1" x14ac:dyDescent="0.25">
      <c r="B9" s="481" t="s">
        <v>394</v>
      </c>
      <c r="C9" s="480">
        <v>39.770000000000003</v>
      </c>
      <c r="D9" s="480">
        <v>97.75</v>
      </c>
      <c r="E9" s="480">
        <v>366.65</v>
      </c>
      <c r="F9" s="480">
        <v>87.21</v>
      </c>
      <c r="G9" s="480">
        <v>76.739999999999995</v>
      </c>
      <c r="H9" s="480">
        <v>134.33000000000001</v>
      </c>
      <c r="I9" s="480">
        <v>155.27000000000001</v>
      </c>
      <c r="J9" s="480">
        <v>101.37</v>
      </c>
    </row>
    <row r="10" spans="2:10" ht="13.5" thickTop="1" thickBot="1" x14ac:dyDescent="0.25">
      <c r="B10" s="63" t="s">
        <v>395</v>
      </c>
      <c r="C10" s="364">
        <v>37.35</v>
      </c>
      <c r="D10" s="364">
        <v>89.38</v>
      </c>
      <c r="E10" s="364">
        <v>363.49</v>
      </c>
      <c r="F10" s="364">
        <v>78.13</v>
      </c>
      <c r="G10" s="364">
        <v>70.91</v>
      </c>
      <c r="H10" s="364">
        <v>121.51</v>
      </c>
      <c r="I10" s="364">
        <v>152.33000000000001</v>
      </c>
      <c r="J10" s="364">
        <v>87.8</v>
      </c>
    </row>
    <row r="11" spans="2:10" ht="13.5" thickTop="1" thickBot="1" x14ac:dyDescent="0.25">
      <c r="B11" s="482" t="s">
        <v>396</v>
      </c>
      <c r="C11" s="230">
        <v>99.64</v>
      </c>
      <c r="D11" s="230">
        <v>125.17</v>
      </c>
      <c r="E11" s="230">
        <v>119.28</v>
      </c>
      <c r="F11" s="230">
        <v>117.12</v>
      </c>
      <c r="G11" s="230">
        <v>98.52</v>
      </c>
      <c r="H11" s="230">
        <v>143.46</v>
      </c>
      <c r="I11" s="230">
        <v>118.29</v>
      </c>
      <c r="J11" s="230">
        <v>126.72</v>
      </c>
    </row>
    <row r="12" spans="2:10" ht="13.5" thickTop="1" thickBot="1" x14ac:dyDescent="0.25">
      <c r="B12" s="109"/>
      <c r="C12" s="912" t="s">
        <v>397</v>
      </c>
      <c r="D12" s="913"/>
      <c r="E12" s="913"/>
      <c r="F12" s="913"/>
      <c r="G12" s="913"/>
      <c r="H12" s="913"/>
      <c r="I12" s="913"/>
      <c r="J12" s="913"/>
    </row>
    <row r="13" spans="2:10" ht="13.5" thickTop="1" thickBot="1" x14ac:dyDescent="0.25">
      <c r="B13" s="110" t="s">
        <v>393</v>
      </c>
      <c r="C13" s="231">
        <v>9.1999999999999993</v>
      </c>
      <c r="D13" s="231">
        <v>16.2</v>
      </c>
      <c r="E13" s="231">
        <v>33.299999999999997</v>
      </c>
      <c r="F13" s="231">
        <v>13.4</v>
      </c>
      <c r="G13" s="231">
        <v>12.8</v>
      </c>
      <c r="H13" s="231">
        <v>20</v>
      </c>
      <c r="I13" s="231">
        <v>19</v>
      </c>
      <c r="J13" s="231">
        <v>15</v>
      </c>
    </row>
    <row r="14" spans="2:10" ht="25.5" thickTop="1" thickBot="1" x14ac:dyDescent="0.25">
      <c r="B14" s="481" t="s">
        <v>394</v>
      </c>
      <c r="C14" s="232">
        <v>2.6</v>
      </c>
      <c r="D14" s="232">
        <v>7.1</v>
      </c>
      <c r="E14" s="232">
        <v>25.1</v>
      </c>
      <c r="F14" s="232">
        <v>5.7</v>
      </c>
      <c r="G14" s="232">
        <v>5.6</v>
      </c>
      <c r="H14" s="232">
        <v>9.6999999999999993</v>
      </c>
      <c r="I14" s="232">
        <v>10.8</v>
      </c>
      <c r="J14" s="232">
        <v>6.7</v>
      </c>
    </row>
    <row r="15" spans="2:10" ht="13.5" thickTop="1" thickBot="1" x14ac:dyDescent="0.25">
      <c r="B15" s="63" t="s">
        <v>395</v>
      </c>
      <c r="C15" s="380">
        <v>2.5</v>
      </c>
      <c r="D15" s="380">
        <v>6.5</v>
      </c>
      <c r="E15" s="380">
        <v>24.9</v>
      </c>
      <c r="F15" s="380">
        <v>5.0999999999999996</v>
      </c>
      <c r="G15" s="380">
        <v>5.2</v>
      </c>
      <c r="H15" s="380">
        <v>8.6999999999999993</v>
      </c>
      <c r="I15" s="380">
        <v>10.6</v>
      </c>
      <c r="J15" s="380">
        <v>5.8</v>
      </c>
    </row>
    <row r="16" spans="2:10" ht="12.75" thickTop="1" x14ac:dyDescent="0.2">
      <c r="B16" s="482" t="s">
        <v>396</v>
      </c>
      <c r="C16" s="232">
        <v>6.6</v>
      </c>
      <c r="D16" s="232">
        <v>9.1</v>
      </c>
      <c r="E16" s="232">
        <v>8.1999999999999993</v>
      </c>
      <c r="F16" s="232">
        <v>7.7</v>
      </c>
      <c r="G16" s="232">
        <v>7.2</v>
      </c>
      <c r="H16" s="232">
        <v>10.3</v>
      </c>
      <c r="I16" s="232">
        <v>8.1999999999999993</v>
      </c>
      <c r="J16" s="232">
        <v>8.3000000000000007</v>
      </c>
    </row>
    <row r="17" spans="2:19" s="20" customFormat="1" ht="10.5" x14ac:dyDescent="0.15">
      <c r="B17" s="715" t="s">
        <v>177</v>
      </c>
      <c r="C17" s="715"/>
      <c r="D17" s="715"/>
      <c r="E17" s="715"/>
      <c r="F17" s="715"/>
      <c r="G17" s="715"/>
      <c r="H17" s="715"/>
      <c r="I17" s="715"/>
      <c r="J17" s="715"/>
    </row>
    <row r="30" spans="2:19" ht="14.25" x14ac:dyDescent="0.2">
      <c r="K30" s="898"/>
      <c r="L30" s="898"/>
      <c r="M30" s="898"/>
      <c r="N30" s="898"/>
      <c r="O30" s="898"/>
      <c r="P30" s="898"/>
      <c r="Q30" s="898"/>
      <c r="R30" s="898"/>
      <c r="S30" s="898"/>
    </row>
  </sheetData>
  <mergeCells count="9">
    <mergeCell ref="B3:J3"/>
    <mergeCell ref="B1:J1"/>
    <mergeCell ref="K30:S30"/>
    <mergeCell ref="B17:J17"/>
    <mergeCell ref="B5:B6"/>
    <mergeCell ref="C5:F5"/>
    <mergeCell ref="G5:J5"/>
    <mergeCell ref="C7:J7"/>
    <mergeCell ref="C12:J12"/>
  </mergeCells>
  <hyperlinks>
    <hyperlink ref="B1:J1" location="Cuprins_ro!B44" display="III. Datoria externă brută la 31.03.2023 (date provizorii)" xr:uid="{7081645A-970A-4C45-BF80-FC7821436648}"/>
    <hyperlink ref="B1:J1" location="Cuprins_ro!B40" display="III. Datoria externă brută la 31.03.2024 (date provizorii)" xr:uid="{DD7E30E2-6DA1-4AAB-8914-5DF4D19AEEC1}"/>
    <hyperlink ref="B1:J1" location="Cuprins_ro!B41" display="III. Datoria externă brută la 30.09.2024 (date provizorii)" xr:uid="{722259E2-206E-4F29-A5C4-10FA1D5B50F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V42"/>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21.85546875" collapsed="false"/>
    <col min="3" max="10" customWidth="true" style="67" width="8.85546875" collapsed="false"/>
    <col min="11" max="11" customWidth="true" style="67" width="3.0" collapsed="false"/>
    <col min="12" max="12" customWidth="true" style="67" width="20.7109375" collapsed="false"/>
    <col min="13" max="13" customWidth="true" style="67" width="8.85546875" collapsed="false"/>
    <col min="14" max="16384" style="67" width="9.140625" collapsed="false"/>
  </cols>
  <sheetData>
    <row r="1" spans="2:13" s="9" customFormat="1" ht="14.25" x14ac:dyDescent="0.2">
      <c r="B1" s="898" t="s">
        <v>115</v>
      </c>
      <c r="C1" s="898"/>
      <c r="D1" s="898"/>
      <c r="E1" s="898"/>
      <c r="F1" s="898"/>
      <c r="G1" s="898"/>
      <c r="H1" s="898"/>
      <c r="I1" s="898"/>
      <c r="J1" s="898"/>
      <c r="K1" s="898"/>
      <c r="L1" s="898"/>
      <c r="M1" s="898"/>
    </row>
    <row r="2" spans="2:13" ht="12" customHeight="1" x14ac:dyDescent="0.2"/>
    <row r="3" spans="2:13" s="68" customFormat="1" ht="30" customHeight="1" x14ac:dyDescent="0.2">
      <c r="B3" s="914" t="s">
        <v>445</v>
      </c>
      <c r="C3" s="914"/>
      <c r="D3" s="914"/>
      <c r="E3" s="914"/>
      <c r="F3" s="914"/>
      <c r="G3" s="914"/>
      <c r="H3" s="914"/>
      <c r="I3" s="914"/>
      <c r="J3" s="914"/>
      <c r="K3" s="914"/>
      <c r="L3" s="914"/>
      <c r="M3" s="914"/>
    </row>
    <row r="4" spans="2:13" ht="5.0999999999999996" customHeight="1" x14ac:dyDescent="0.2">
      <c r="B4" s="920"/>
      <c r="C4" s="920"/>
      <c r="D4" s="920"/>
      <c r="E4" s="88"/>
    </row>
    <row r="5" spans="2:13" s="108" customFormat="1" ht="14.25" x14ac:dyDescent="0.2">
      <c r="B5" s="921" t="s">
        <v>135</v>
      </c>
      <c r="C5" s="921"/>
      <c r="D5" s="921"/>
      <c r="E5" s="921"/>
      <c r="F5" s="921"/>
      <c r="G5" s="921"/>
      <c r="H5" s="921"/>
      <c r="I5" s="921"/>
      <c r="J5" s="921"/>
      <c r="K5" s="921"/>
      <c r="L5" s="921"/>
      <c r="M5" s="922"/>
    </row>
    <row r="6" spans="2:13" ht="4.5" customHeight="1" x14ac:dyDescent="0.2"/>
    <row r="28" spans="2:22" ht="14.25" x14ac:dyDescent="0.2">
      <c r="M28" s="898"/>
      <c r="N28" s="898"/>
      <c r="O28" s="898"/>
      <c r="P28" s="898"/>
      <c r="Q28" s="898"/>
      <c r="R28" s="898"/>
      <c r="S28" s="898"/>
      <c r="T28" s="898"/>
      <c r="U28" s="898"/>
      <c r="V28" s="898"/>
    </row>
    <row r="31" spans="2:22" x14ac:dyDescent="0.2">
      <c r="B31" s="73" t="s">
        <v>177</v>
      </c>
    </row>
    <row r="33" spans="2:13" ht="15" customHeight="1" x14ac:dyDescent="0.2">
      <c r="B33" s="915"/>
      <c r="C33" s="917">
        <v>2023</v>
      </c>
      <c r="D33" s="918"/>
      <c r="E33" s="918"/>
      <c r="F33" s="919"/>
      <c r="G33" s="923">
        <v>2024</v>
      </c>
      <c r="H33" s="923"/>
      <c r="I33" s="923"/>
      <c r="J33" s="924"/>
      <c r="K33" s="452"/>
      <c r="L33" s="452"/>
      <c r="M33" s="452"/>
    </row>
    <row r="34" spans="2:13" s="682" customFormat="1" ht="10.5" x14ac:dyDescent="0.15">
      <c r="B34" s="916"/>
      <c r="C34" s="681" t="s">
        <v>0</v>
      </c>
      <c r="D34" s="681" t="s">
        <v>1</v>
      </c>
      <c r="E34" s="681" t="s">
        <v>2</v>
      </c>
      <c r="F34" s="681" t="s">
        <v>3</v>
      </c>
      <c r="G34" s="681" t="s">
        <v>0</v>
      </c>
      <c r="H34" s="681" t="s">
        <v>1</v>
      </c>
      <c r="I34" s="681" t="s">
        <v>2</v>
      </c>
      <c r="J34" s="681" t="s">
        <v>3</v>
      </c>
      <c r="L34" s="683"/>
      <c r="M34" s="684" t="s">
        <v>118</v>
      </c>
    </row>
    <row r="35" spans="2:13" s="452" customFormat="1" ht="10.5" x14ac:dyDescent="0.15">
      <c r="B35" s="241" t="s">
        <v>377</v>
      </c>
      <c r="C35" s="147">
        <v>3476.97</v>
      </c>
      <c r="D35" s="147">
        <v>3574.0100000000007</v>
      </c>
      <c r="E35" s="147">
        <v>3347.5200000000004</v>
      </c>
      <c r="F35" s="147">
        <v>3820.5199999999995</v>
      </c>
      <c r="G35" s="147">
        <v>3751.41</v>
      </c>
      <c r="H35" s="147">
        <v>3656.4599999999996</v>
      </c>
      <c r="I35" s="147">
        <v>4009.4600000000005</v>
      </c>
      <c r="J35" s="147">
        <v>4310.26</v>
      </c>
      <c r="L35" s="453" t="s">
        <v>213</v>
      </c>
      <c r="M35" s="147">
        <v>3938.72</v>
      </c>
    </row>
    <row r="36" spans="2:13" s="452" customFormat="1" ht="10.5" x14ac:dyDescent="0.15">
      <c r="B36" s="241" t="s">
        <v>379</v>
      </c>
      <c r="C36" s="147">
        <v>0.78</v>
      </c>
      <c r="D36" s="147">
        <v>1.01</v>
      </c>
      <c r="E36" s="147">
        <v>1.1499999999999999</v>
      </c>
      <c r="F36" s="147">
        <v>1.2999999999999998</v>
      </c>
      <c r="G36" s="147">
        <v>1.5</v>
      </c>
      <c r="H36" s="147">
        <v>1.75</v>
      </c>
      <c r="I36" s="147">
        <v>1.96</v>
      </c>
      <c r="J36" s="147">
        <v>2.23</v>
      </c>
      <c r="L36" s="453" t="s">
        <v>398</v>
      </c>
      <c r="M36" s="147">
        <v>369.31</v>
      </c>
    </row>
    <row r="37" spans="2:13" s="452" customFormat="1" ht="10.5" x14ac:dyDescent="0.15">
      <c r="B37" s="241" t="s">
        <v>380</v>
      </c>
      <c r="C37" s="147">
        <v>3476.1899999999996</v>
      </c>
      <c r="D37" s="147">
        <v>3573.0000000000005</v>
      </c>
      <c r="E37" s="147">
        <v>3346.3700000000003</v>
      </c>
      <c r="F37" s="147">
        <v>3819.2199999999993</v>
      </c>
      <c r="G37" s="147">
        <v>3749.91</v>
      </c>
      <c r="H37" s="147">
        <v>3654.7099999999996</v>
      </c>
      <c r="I37" s="147">
        <v>4007.5000000000005</v>
      </c>
      <c r="J37" s="147">
        <v>4308.0300000000007</v>
      </c>
      <c r="L37" s="453" t="s">
        <v>399</v>
      </c>
      <c r="M37" s="147">
        <v>2.23</v>
      </c>
    </row>
    <row r="38" spans="2:13" s="65" customFormat="1" x14ac:dyDescent="0.2"/>
    <row r="39" spans="2:13" s="65" customFormat="1" ht="11.25" customHeight="1" x14ac:dyDescent="0.2">
      <c r="B39" s="89"/>
    </row>
    <row r="42" spans="2:13" x14ac:dyDescent="0.2">
      <c r="C42" s="91"/>
      <c r="D42" s="91"/>
      <c r="E42" s="91"/>
      <c r="F42" s="91"/>
      <c r="G42" s="91"/>
    </row>
  </sheetData>
  <mergeCells count="8">
    <mergeCell ref="B3:M3"/>
    <mergeCell ref="B1:M1"/>
    <mergeCell ref="B33:B34"/>
    <mergeCell ref="C33:F33"/>
    <mergeCell ref="B4:D4"/>
    <mergeCell ref="B5:M5"/>
    <mergeCell ref="M28:V28"/>
    <mergeCell ref="G33:J33"/>
  </mergeCells>
  <hyperlinks>
    <hyperlink ref="B1:M1" location="Cuprins_ro!B44" display="III. Datoria externă brută la 31.03.2023 (date provizorii)" xr:uid="{79265BB1-9881-4595-B0AE-5698CCCCB863}"/>
    <hyperlink ref="B1:M1" location="Cuprins_ro!B40" display="III. Datoria externă brută la 31.03.2024 (date provizorii)" xr:uid="{C9533D48-F34C-43C9-8134-14FFE4D5F3DC}"/>
    <hyperlink ref="B1:M1" location="Cuprins_ro!B41" display="III. Datoria externă brută la 30.09.2024 (date provizorii)" xr:uid="{48B9567D-8EFE-4CBF-AC65-5D0DF08E977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S32"/>
  <sheetViews>
    <sheetView showGridLines="0" showRowColHeaders="0" zoomScaleNormal="100" workbookViewId="0"/>
  </sheetViews>
  <sheetFormatPr defaultRowHeight="12" x14ac:dyDescent="0.2"/>
  <cols>
    <col min="1" max="1" customWidth="true" style="65" width="5.7109375" collapsed="false"/>
    <col min="2" max="2" customWidth="true" style="65" width="67.28515625" collapsed="false"/>
    <col min="3" max="10" customWidth="true" style="65" width="8.0" collapsed="false"/>
    <col min="11" max="16384" style="65" width="9.140625" collapsed="false"/>
  </cols>
  <sheetData>
    <row r="1" spans="1:10" s="9" customFormat="1" ht="14.25" x14ac:dyDescent="0.2">
      <c r="B1" s="898" t="s">
        <v>115</v>
      </c>
      <c r="C1" s="898"/>
      <c r="D1" s="898"/>
      <c r="E1" s="898"/>
      <c r="F1" s="898"/>
      <c r="G1" s="898"/>
      <c r="H1" s="898"/>
      <c r="I1" s="898"/>
      <c r="J1" s="898"/>
    </row>
    <row r="3" spans="1:10" s="9" customFormat="1" ht="14.25" x14ac:dyDescent="0.2">
      <c r="B3" s="914" t="s">
        <v>119</v>
      </c>
      <c r="C3" s="914"/>
      <c r="D3" s="914"/>
      <c r="E3" s="914"/>
      <c r="F3" s="914"/>
      <c r="G3" s="914"/>
      <c r="H3" s="914"/>
      <c r="I3" s="914"/>
      <c r="J3" s="914"/>
    </row>
    <row r="4" spans="1:10" ht="3.75" customHeight="1" thickBot="1" x14ac:dyDescent="0.25"/>
    <row r="5" spans="1:10" ht="12.75" thickBot="1" x14ac:dyDescent="0.25">
      <c r="B5" s="287"/>
      <c r="C5" s="925">
        <v>2023</v>
      </c>
      <c r="D5" s="926"/>
      <c r="E5" s="926"/>
      <c r="F5" s="927"/>
      <c r="G5" s="925">
        <v>2024</v>
      </c>
      <c r="H5" s="926"/>
      <c r="I5" s="926"/>
      <c r="J5" s="927"/>
    </row>
    <row r="6" spans="1:10" ht="12.75" thickBot="1" x14ac:dyDescent="0.25">
      <c r="B6" s="311"/>
      <c r="C6" s="312" t="s">
        <v>0</v>
      </c>
      <c r="D6" s="313" t="s">
        <v>1</v>
      </c>
      <c r="E6" s="313" t="s">
        <v>2</v>
      </c>
      <c r="F6" s="313" t="s">
        <v>3</v>
      </c>
      <c r="G6" s="313" t="s">
        <v>74</v>
      </c>
      <c r="H6" s="313" t="s">
        <v>75</v>
      </c>
      <c r="I6" s="313" t="s">
        <v>76</v>
      </c>
      <c r="J6" s="313" t="s">
        <v>3</v>
      </c>
    </row>
    <row r="7" spans="1:10" ht="13.5" thickTop="1" thickBot="1" x14ac:dyDescent="0.25">
      <c r="B7" s="292" t="s">
        <v>400</v>
      </c>
      <c r="C7" s="291">
        <v>283.33999999999997</v>
      </c>
      <c r="D7" s="291">
        <v>506.55</v>
      </c>
      <c r="E7" s="291">
        <v>266.95999999999998</v>
      </c>
      <c r="F7" s="291">
        <v>346.87</v>
      </c>
      <c r="G7" s="291">
        <v>349.33</v>
      </c>
      <c r="H7" s="291">
        <v>299.97000000000003</v>
      </c>
      <c r="I7" s="291">
        <v>259.46999999999997</v>
      </c>
      <c r="J7" s="381">
        <v>447.58</v>
      </c>
    </row>
    <row r="8" spans="1:10" ht="12.75" thickBot="1" x14ac:dyDescent="0.25">
      <c r="B8" s="293" t="s">
        <v>401</v>
      </c>
      <c r="C8" s="294">
        <v>0.78</v>
      </c>
      <c r="D8" s="294">
        <v>1.01</v>
      </c>
      <c r="E8" s="294">
        <v>1.1499999999999999</v>
      </c>
      <c r="F8" s="294">
        <v>1.2999999999999998</v>
      </c>
      <c r="G8" s="294">
        <v>1.5</v>
      </c>
      <c r="H8" s="294">
        <v>1.75</v>
      </c>
      <c r="I8" s="294">
        <v>1.96</v>
      </c>
      <c r="J8" s="295">
        <v>2.23</v>
      </c>
    </row>
    <row r="9" spans="1:10" ht="12.75" thickBot="1" x14ac:dyDescent="0.25">
      <c r="B9" s="299" t="s">
        <v>291</v>
      </c>
      <c r="C9" s="300">
        <v>0.63</v>
      </c>
      <c r="D9" s="300">
        <v>0.63</v>
      </c>
      <c r="E9" s="300">
        <v>0.55000000000000004</v>
      </c>
      <c r="F9" s="300">
        <v>0.47</v>
      </c>
      <c r="G9" s="300">
        <v>0.44</v>
      </c>
      <c r="H9" s="300">
        <v>0.47</v>
      </c>
      <c r="I9" s="300">
        <v>0.45</v>
      </c>
      <c r="J9" s="301">
        <v>0.49</v>
      </c>
    </row>
    <row r="10" spans="1:10" ht="12.75" thickBot="1" x14ac:dyDescent="0.25">
      <c r="B10" s="309" t="s">
        <v>402</v>
      </c>
      <c r="C10" s="300">
        <v>0.15</v>
      </c>
      <c r="D10" s="300">
        <v>0.38</v>
      </c>
      <c r="E10" s="300">
        <v>0.6</v>
      </c>
      <c r="F10" s="300">
        <v>0.83</v>
      </c>
      <c r="G10" s="300">
        <v>1.06</v>
      </c>
      <c r="H10" s="300">
        <v>1.28</v>
      </c>
      <c r="I10" s="300">
        <v>1.51</v>
      </c>
      <c r="J10" s="300">
        <v>1.74</v>
      </c>
    </row>
    <row r="11" spans="1:10" ht="12.75" thickBot="1" x14ac:dyDescent="0.25">
      <c r="A11" s="302"/>
      <c r="B11" s="293" t="s">
        <v>403</v>
      </c>
      <c r="C11" s="294">
        <v>282.56</v>
      </c>
      <c r="D11" s="294">
        <v>505.54</v>
      </c>
      <c r="E11" s="294">
        <v>265.81</v>
      </c>
      <c r="F11" s="294">
        <v>345.57</v>
      </c>
      <c r="G11" s="294">
        <v>347.83</v>
      </c>
      <c r="H11" s="294">
        <v>298.22000000000003</v>
      </c>
      <c r="I11" s="294">
        <v>257.51</v>
      </c>
      <c r="J11" s="303">
        <v>445.34999999999997</v>
      </c>
    </row>
    <row r="12" spans="1:10" ht="12.75" thickBot="1" x14ac:dyDescent="0.25">
      <c r="B12" s="296" t="s">
        <v>213</v>
      </c>
      <c r="C12" s="297">
        <v>282.56</v>
      </c>
      <c r="D12" s="297">
        <v>505.54</v>
      </c>
      <c r="E12" s="297">
        <v>265.81</v>
      </c>
      <c r="F12" s="297">
        <v>345.57</v>
      </c>
      <c r="G12" s="297">
        <v>347.83</v>
      </c>
      <c r="H12" s="297">
        <v>298.22000000000003</v>
      </c>
      <c r="I12" s="297">
        <v>257.51</v>
      </c>
      <c r="J12" s="298">
        <v>445.34999999999997</v>
      </c>
    </row>
    <row r="13" spans="1:10" ht="12.75" thickBot="1" x14ac:dyDescent="0.25">
      <c r="B13" s="483" t="s">
        <v>404</v>
      </c>
      <c r="C13" s="484"/>
      <c r="D13" s="484"/>
      <c r="E13" s="484"/>
      <c r="F13" s="484"/>
      <c r="G13" s="484">
        <v>11.24</v>
      </c>
      <c r="H13" s="484">
        <v>8.49</v>
      </c>
      <c r="I13" s="484">
        <v>7.93</v>
      </c>
      <c r="J13" s="485">
        <v>7.4</v>
      </c>
    </row>
    <row r="14" spans="1:10" ht="12.75" thickBot="1" x14ac:dyDescent="0.25">
      <c r="B14" s="305" t="s">
        <v>317</v>
      </c>
      <c r="C14" s="306">
        <v>8.9499999999999993</v>
      </c>
      <c r="D14" s="306">
        <v>8.8699999999999992</v>
      </c>
      <c r="E14" s="306">
        <v>10.130000000000001</v>
      </c>
      <c r="F14" s="306">
        <v>10.36</v>
      </c>
      <c r="G14" s="306">
        <v>11.25</v>
      </c>
      <c r="H14" s="306">
        <v>11.18</v>
      </c>
      <c r="I14" s="306">
        <v>12.38</v>
      </c>
      <c r="J14" s="307">
        <v>11.93</v>
      </c>
    </row>
    <row r="15" spans="1:10" ht="12.75" thickBot="1" x14ac:dyDescent="0.25">
      <c r="B15" s="293" t="s">
        <v>403</v>
      </c>
      <c r="C15" s="294">
        <v>8.9499999999999993</v>
      </c>
      <c r="D15" s="294">
        <v>8.8699999999999992</v>
      </c>
      <c r="E15" s="294">
        <v>10.130000000000001</v>
      </c>
      <c r="F15" s="294">
        <v>10.36</v>
      </c>
      <c r="G15" s="294">
        <v>11.25</v>
      </c>
      <c r="H15" s="294">
        <v>11.18</v>
      </c>
      <c r="I15" s="294">
        <v>12.38</v>
      </c>
      <c r="J15" s="295">
        <v>11.93</v>
      </c>
    </row>
    <row r="16" spans="1:10" ht="12.75" thickBot="1" x14ac:dyDescent="0.25">
      <c r="B16" s="296" t="s">
        <v>213</v>
      </c>
      <c r="C16" s="297">
        <v>8.9499999999999993</v>
      </c>
      <c r="D16" s="297">
        <v>8.8699999999999992</v>
      </c>
      <c r="E16" s="297">
        <v>10.130000000000001</v>
      </c>
      <c r="F16" s="297">
        <v>10.36</v>
      </c>
      <c r="G16" s="297">
        <v>11.25</v>
      </c>
      <c r="H16" s="297">
        <v>11.18</v>
      </c>
      <c r="I16" s="297">
        <v>12.38</v>
      </c>
      <c r="J16" s="298">
        <v>11.93</v>
      </c>
    </row>
    <row r="17" spans="2:19" x14ac:dyDescent="0.2">
      <c r="B17" s="96" t="s">
        <v>240</v>
      </c>
      <c r="C17" s="304">
        <v>292.28999999999996</v>
      </c>
      <c r="D17" s="304">
        <v>515.41999999999996</v>
      </c>
      <c r="E17" s="304">
        <v>277.08999999999997</v>
      </c>
      <c r="F17" s="304">
        <v>357.23</v>
      </c>
      <c r="G17" s="304">
        <v>360.58</v>
      </c>
      <c r="H17" s="304">
        <v>311.15000000000003</v>
      </c>
      <c r="I17" s="304">
        <v>271.84999999999997</v>
      </c>
      <c r="J17" s="288">
        <v>459.51</v>
      </c>
    </row>
    <row r="18" spans="2:19" s="20" customFormat="1" ht="10.5" x14ac:dyDescent="0.15">
      <c r="B18" s="715" t="s">
        <v>177</v>
      </c>
      <c r="C18" s="715"/>
      <c r="D18" s="715"/>
      <c r="E18" s="715"/>
      <c r="F18" s="715"/>
      <c r="G18" s="715"/>
      <c r="H18" s="715"/>
      <c r="I18" s="715"/>
      <c r="J18" s="715"/>
    </row>
    <row r="32" spans="2:19" ht="14.25" x14ac:dyDescent="0.2">
      <c r="K32" s="898"/>
      <c r="L32" s="898"/>
      <c r="M32" s="898"/>
      <c r="N32" s="898"/>
      <c r="O32" s="898"/>
      <c r="P32" s="898"/>
      <c r="Q32" s="898"/>
      <c r="R32" s="898"/>
      <c r="S32" s="898"/>
    </row>
  </sheetData>
  <mergeCells count="6">
    <mergeCell ref="B1:J1"/>
    <mergeCell ref="K32:S32"/>
    <mergeCell ref="B18:J18"/>
    <mergeCell ref="C5:F5"/>
    <mergeCell ref="G5:J5"/>
    <mergeCell ref="B3:J3"/>
  </mergeCells>
  <hyperlinks>
    <hyperlink ref="B1:J1" location="Cuprins_ro!B44" display="III. Datoria externă brută la 31.03.2023 (date provizorii)" xr:uid="{C49C853C-9676-4BCB-A72D-624058436B9E}"/>
    <hyperlink ref="B1:J1" location="Cuprins_ro!B40" display="III. Datoria externă brută la 31.03.2024 (date provizorii)" xr:uid="{910DE753-8C8D-45F2-8B81-07A8E5E8CDAD}"/>
    <hyperlink ref="B1:J1" location="Cuprins_ro!B41" display="III. Datoria externă brută la 30.09.2024 (date provizorii)" xr:uid="{E5B9E9D7-1EC6-44FD-85EA-79DADAC082F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S41"/>
  <sheetViews>
    <sheetView showGridLines="0" showRowColHeaders="0" zoomScaleNormal="100" workbookViewId="0"/>
  </sheetViews>
  <sheetFormatPr defaultColWidth="9.140625" defaultRowHeight="12" customHeight="1" x14ac:dyDescent="0.2"/>
  <cols>
    <col min="1" max="1" customWidth="true" style="83" width="5.7109375" collapsed="false"/>
    <col min="2" max="2" customWidth="true" style="83" width="39.28515625" collapsed="false"/>
    <col min="3" max="10" customWidth="true" style="66" width="12.140625" collapsed="false"/>
    <col min="11" max="16384" style="83" width="9.140625" collapsed="false"/>
  </cols>
  <sheetData>
    <row r="1" spans="2:10" s="9" customFormat="1" ht="14.25" x14ac:dyDescent="0.2">
      <c r="B1" s="898" t="s">
        <v>115</v>
      </c>
      <c r="C1" s="898"/>
      <c r="D1" s="898"/>
      <c r="E1" s="898"/>
      <c r="F1" s="898"/>
      <c r="G1" s="898"/>
      <c r="H1" s="898"/>
      <c r="I1" s="898"/>
      <c r="J1" s="898"/>
    </row>
    <row r="2" spans="2:10" s="65" customFormat="1" ht="15" customHeight="1" x14ac:dyDescent="0.2">
      <c r="B2" s="74"/>
      <c r="C2" s="81"/>
      <c r="D2" s="81"/>
      <c r="E2" s="81"/>
      <c r="F2" s="81"/>
      <c r="G2" s="81"/>
      <c r="H2" s="81"/>
      <c r="I2" s="81"/>
      <c r="J2" s="81"/>
    </row>
    <row r="3" spans="2:10" s="64" customFormat="1" ht="14.25" x14ac:dyDescent="0.2">
      <c r="B3" s="914" t="s">
        <v>92</v>
      </c>
      <c r="C3" s="914"/>
      <c r="D3" s="914"/>
      <c r="E3" s="914"/>
      <c r="F3" s="914"/>
      <c r="G3" s="914"/>
      <c r="H3" s="914"/>
      <c r="I3" s="914"/>
      <c r="J3" s="846"/>
    </row>
    <row r="4" spans="2:10" s="65" customFormat="1" ht="5.0999999999999996" customHeight="1" x14ac:dyDescent="0.2"/>
    <row r="5" spans="2:10" s="107" customFormat="1" ht="14.25" x14ac:dyDescent="0.2">
      <c r="B5" s="928" t="s">
        <v>136</v>
      </c>
      <c r="C5" s="928"/>
      <c r="D5" s="928"/>
      <c r="E5" s="928"/>
      <c r="F5" s="928"/>
      <c r="G5" s="928"/>
      <c r="H5" s="928"/>
      <c r="I5" s="928"/>
      <c r="J5" s="929"/>
    </row>
    <row r="6" spans="2:10" s="65" customFormat="1" ht="15" customHeight="1" x14ac:dyDescent="0.2">
      <c r="B6" s="74"/>
      <c r="C6" s="81"/>
      <c r="D6" s="81"/>
      <c r="E6" s="81"/>
      <c r="F6" s="81"/>
      <c r="G6" s="81"/>
      <c r="H6" s="81"/>
      <c r="I6" s="81"/>
      <c r="J6" s="81"/>
    </row>
    <row r="7" spans="2:10" s="65" customFormat="1" ht="15" customHeight="1" x14ac:dyDescent="0.2">
      <c r="B7" s="81"/>
    </row>
    <row r="8" spans="2:10" ht="12" customHeight="1" x14ac:dyDescent="0.2">
      <c r="B8" s="82"/>
      <c r="C8" s="83"/>
      <c r="D8" s="83"/>
      <c r="E8" s="83"/>
      <c r="F8" s="83"/>
      <c r="G8" s="83"/>
      <c r="H8" s="83"/>
      <c r="I8" s="83"/>
      <c r="J8" s="83"/>
    </row>
    <row r="9" spans="2:10" ht="12" customHeight="1" x14ac:dyDescent="0.2">
      <c r="B9" s="66"/>
      <c r="C9" s="83"/>
      <c r="D9" s="83"/>
      <c r="E9" s="83"/>
      <c r="F9" s="83"/>
      <c r="G9" s="83"/>
      <c r="H9" s="83"/>
      <c r="I9" s="83"/>
      <c r="J9" s="83"/>
    </row>
    <row r="10" spans="2:10" ht="12" customHeight="1" x14ac:dyDescent="0.2">
      <c r="B10" s="66"/>
      <c r="C10" s="83"/>
      <c r="D10" s="83"/>
      <c r="E10" s="83"/>
      <c r="F10" s="83"/>
      <c r="G10" s="83"/>
      <c r="H10" s="83"/>
      <c r="I10" s="83"/>
      <c r="J10" s="83"/>
    </row>
    <row r="11" spans="2:10" ht="12" customHeight="1" x14ac:dyDescent="0.2">
      <c r="B11" s="66"/>
      <c r="C11" s="83"/>
      <c r="D11" s="83"/>
      <c r="E11" s="83"/>
      <c r="F11" s="83"/>
      <c r="G11" s="83"/>
      <c r="H11" s="83"/>
      <c r="I11" s="83"/>
      <c r="J11" s="83"/>
    </row>
    <row r="12" spans="2:10" ht="12" customHeight="1" x14ac:dyDescent="0.2">
      <c r="B12" s="66"/>
      <c r="C12" s="83"/>
      <c r="D12" s="83"/>
      <c r="E12" s="83"/>
      <c r="F12" s="83"/>
      <c r="G12" s="83"/>
      <c r="H12" s="83"/>
      <c r="I12" s="83"/>
      <c r="J12" s="83"/>
    </row>
    <row r="13" spans="2:10" ht="12" customHeight="1" x14ac:dyDescent="0.2">
      <c r="B13" s="66"/>
      <c r="C13" s="83"/>
      <c r="D13" s="83"/>
      <c r="E13" s="83"/>
      <c r="F13" s="83"/>
      <c r="G13" s="83"/>
      <c r="H13" s="83"/>
      <c r="I13" s="83"/>
      <c r="J13" s="83"/>
    </row>
    <row r="14" spans="2:10" ht="12" customHeight="1" x14ac:dyDescent="0.2">
      <c r="B14" s="66"/>
      <c r="C14" s="83"/>
      <c r="D14" s="83"/>
      <c r="E14" s="83"/>
      <c r="F14" s="83"/>
      <c r="G14" s="83"/>
      <c r="H14" s="83"/>
      <c r="I14" s="83"/>
      <c r="J14" s="83"/>
    </row>
    <row r="15" spans="2:10" ht="12" customHeight="1" x14ac:dyDescent="0.2">
      <c r="B15" s="66"/>
      <c r="C15" s="83"/>
      <c r="D15" s="83"/>
      <c r="E15" s="83"/>
      <c r="F15" s="83"/>
      <c r="G15" s="83"/>
      <c r="H15" s="83"/>
      <c r="I15" s="83"/>
      <c r="J15" s="83"/>
    </row>
    <row r="16" spans="2:10" ht="12" customHeight="1" x14ac:dyDescent="0.2">
      <c r="B16" s="66"/>
      <c r="C16" s="83"/>
      <c r="D16" s="83"/>
      <c r="E16" s="83"/>
      <c r="F16" s="83"/>
      <c r="G16" s="83"/>
      <c r="H16" s="83"/>
      <c r="I16" s="83"/>
      <c r="J16" s="83"/>
    </row>
    <row r="17" spans="2:19" ht="12" customHeight="1" x14ac:dyDescent="0.2">
      <c r="B17" s="66"/>
      <c r="C17" s="83"/>
      <c r="D17" s="83"/>
      <c r="E17" s="83"/>
      <c r="F17" s="83"/>
      <c r="G17" s="83"/>
      <c r="H17" s="83"/>
      <c r="I17" s="83"/>
      <c r="J17" s="83"/>
    </row>
    <row r="18" spans="2:19" s="84" customFormat="1" ht="12" customHeight="1" x14ac:dyDescent="0.25"/>
    <row r="19" spans="2:19" ht="12" customHeight="1" x14ac:dyDescent="0.2">
      <c r="B19" s="66"/>
      <c r="C19" s="83"/>
      <c r="D19" s="83"/>
      <c r="E19" s="83"/>
      <c r="F19" s="83"/>
      <c r="G19" s="83"/>
      <c r="H19" s="83"/>
      <c r="I19" s="83"/>
      <c r="J19" s="83"/>
    </row>
    <row r="20" spans="2:19" ht="12" customHeight="1" x14ac:dyDescent="0.2">
      <c r="B20" s="66"/>
      <c r="C20" s="83"/>
      <c r="D20" s="83"/>
      <c r="E20" s="83"/>
      <c r="F20" s="83"/>
      <c r="G20" s="83"/>
      <c r="H20" s="83"/>
      <c r="I20" s="83"/>
      <c r="J20" s="83"/>
    </row>
    <row r="21" spans="2:19" ht="12" customHeight="1" x14ac:dyDescent="0.2">
      <c r="B21" s="66"/>
      <c r="C21" s="83"/>
      <c r="D21" s="83"/>
      <c r="E21" s="83"/>
      <c r="F21" s="83"/>
      <c r="G21" s="83"/>
      <c r="H21" s="83"/>
      <c r="I21" s="83"/>
      <c r="J21" s="83"/>
    </row>
    <row r="22" spans="2:19" ht="12" customHeight="1" x14ac:dyDescent="0.2">
      <c r="B22" s="66"/>
      <c r="C22" s="83"/>
      <c r="D22" s="83"/>
      <c r="E22" s="83"/>
      <c r="F22" s="83"/>
      <c r="G22" s="83"/>
      <c r="H22" s="83"/>
      <c r="I22" s="83"/>
      <c r="J22" s="83"/>
    </row>
    <row r="23" spans="2:19" ht="12" customHeight="1" x14ac:dyDescent="0.2">
      <c r="B23" s="66"/>
      <c r="C23" s="83"/>
      <c r="D23" s="83"/>
      <c r="E23" s="83"/>
      <c r="F23" s="83"/>
      <c r="G23" s="83"/>
      <c r="H23" s="83"/>
      <c r="I23" s="83"/>
      <c r="J23" s="83"/>
    </row>
    <row r="24" spans="2:19" ht="12" customHeight="1" x14ac:dyDescent="0.2">
      <c r="B24" s="66"/>
      <c r="C24" s="83"/>
      <c r="D24" s="83"/>
      <c r="E24" s="83"/>
      <c r="F24" s="83"/>
      <c r="G24" s="83"/>
      <c r="H24" s="83"/>
      <c r="I24" s="83"/>
      <c r="J24" s="83"/>
    </row>
    <row r="25" spans="2:19" ht="12" customHeight="1" x14ac:dyDescent="0.2">
      <c r="B25" s="66"/>
      <c r="C25" s="83"/>
      <c r="D25" s="83"/>
      <c r="E25" s="83"/>
      <c r="F25" s="83"/>
      <c r="G25" s="83"/>
      <c r="H25" s="83"/>
      <c r="I25" s="83"/>
      <c r="J25" s="83"/>
    </row>
    <row r="26" spans="2:19" ht="12" customHeight="1" x14ac:dyDescent="0.2">
      <c r="B26" s="66"/>
      <c r="C26" s="83"/>
      <c r="D26" s="83"/>
      <c r="E26" s="83"/>
      <c r="F26" s="83"/>
      <c r="G26" s="83"/>
      <c r="H26" s="83"/>
      <c r="I26" s="83"/>
      <c r="J26" s="83"/>
    </row>
    <row r="27" spans="2:19" ht="12" customHeight="1" x14ac:dyDescent="0.2">
      <c r="B27" s="66"/>
      <c r="C27" s="83"/>
      <c r="D27" s="83"/>
      <c r="E27" s="83"/>
      <c r="F27" s="83"/>
      <c r="G27" s="83"/>
      <c r="H27" s="83"/>
      <c r="I27" s="83"/>
      <c r="J27" s="83"/>
    </row>
    <row r="28" spans="2:19" ht="12" customHeight="1" x14ac:dyDescent="0.2">
      <c r="B28" s="66"/>
      <c r="C28" s="83"/>
      <c r="D28" s="83"/>
      <c r="E28" s="83"/>
      <c r="F28" s="83"/>
      <c r="G28" s="83"/>
      <c r="H28" s="83"/>
      <c r="I28" s="83"/>
      <c r="J28" s="83"/>
      <c r="K28" s="898"/>
      <c r="L28" s="898"/>
      <c r="M28" s="898"/>
      <c r="N28" s="898"/>
      <c r="O28" s="898"/>
      <c r="P28" s="898"/>
      <c r="Q28" s="898"/>
      <c r="R28" s="898"/>
      <c r="S28" s="898"/>
    </row>
    <row r="29" spans="2:19" ht="12" customHeight="1" x14ac:dyDescent="0.2">
      <c r="B29" s="66"/>
      <c r="C29" s="83"/>
      <c r="D29" s="83"/>
      <c r="E29" s="83"/>
      <c r="F29" s="83"/>
      <c r="G29" s="83"/>
      <c r="H29" s="83"/>
      <c r="I29" s="83"/>
      <c r="J29" s="83"/>
    </row>
    <row r="30" spans="2:19" ht="12" customHeight="1" x14ac:dyDescent="0.2">
      <c r="B30" s="715" t="s">
        <v>177</v>
      </c>
      <c r="C30" s="715"/>
      <c r="D30" s="715"/>
      <c r="E30" s="715"/>
      <c r="F30" s="715"/>
      <c r="G30" s="715"/>
      <c r="H30" s="715"/>
      <c r="I30" s="715"/>
      <c r="J30" s="715"/>
    </row>
    <row r="31" spans="2:19" ht="12" customHeight="1" x14ac:dyDescent="0.2">
      <c r="B31" s="933"/>
      <c r="C31" s="930">
        <v>2023</v>
      </c>
      <c r="D31" s="931"/>
      <c r="E31" s="931"/>
      <c r="F31" s="932"/>
      <c r="G31" s="930">
        <v>2024</v>
      </c>
      <c r="H31" s="931"/>
      <c r="I31" s="931"/>
      <c r="J31" s="932"/>
    </row>
    <row r="32" spans="2:19" s="85" customFormat="1" x14ac:dyDescent="0.2">
      <c r="B32" s="934"/>
      <c r="C32" s="93" t="s">
        <v>0</v>
      </c>
      <c r="D32" s="93" t="s">
        <v>1</v>
      </c>
      <c r="E32" s="93" t="s">
        <v>2</v>
      </c>
      <c r="F32" s="93" t="s">
        <v>3</v>
      </c>
      <c r="G32" s="93" t="s">
        <v>0</v>
      </c>
      <c r="H32" s="93" t="s">
        <v>1</v>
      </c>
      <c r="I32" s="93" t="s">
        <v>2</v>
      </c>
      <c r="J32" s="93" t="s">
        <v>3</v>
      </c>
    </row>
    <row r="33" spans="2:10" x14ac:dyDescent="0.2">
      <c r="B33" s="86" t="s">
        <v>319</v>
      </c>
      <c r="C33" s="386">
        <v>30.1</v>
      </c>
      <c r="D33" s="386">
        <v>31.4</v>
      </c>
      <c r="E33" s="386">
        <v>32.4</v>
      </c>
      <c r="F33" s="386">
        <v>30.8</v>
      </c>
      <c r="G33" s="386">
        <v>30.4</v>
      </c>
      <c r="H33" s="387">
        <v>30.2</v>
      </c>
      <c r="I33" s="387">
        <v>32.299999999999997</v>
      </c>
      <c r="J33" s="387">
        <v>31.7</v>
      </c>
    </row>
    <row r="34" spans="2:10" x14ac:dyDescent="0.2">
      <c r="B34" s="86" t="s">
        <v>405</v>
      </c>
      <c r="C34" s="386">
        <v>27</v>
      </c>
      <c r="D34" s="386">
        <v>26.1</v>
      </c>
      <c r="E34" s="386">
        <v>30.6</v>
      </c>
      <c r="F34" s="386">
        <v>28</v>
      </c>
      <c r="G34" s="386">
        <v>28</v>
      </c>
      <c r="H34" s="387">
        <v>28.7</v>
      </c>
      <c r="I34" s="387">
        <v>27.4</v>
      </c>
      <c r="J34" s="387">
        <v>25.2</v>
      </c>
    </row>
    <row r="35" spans="2:10" x14ac:dyDescent="0.2">
      <c r="B35" s="86" t="s">
        <v>318</v>
      </c>
      <c r="C35" s="386">
        <v>14.8</v>
      </c>
      <c r="D35" s="386">
        <v>13.6</v>
      </c>
      <c r="E35" s="386">
        <v>7.2</v>
      </c>
      <c r="F35" s="386">
        <v>8.9</v>
      </c>
      <c r="G35" s="386">
        <v>8.6</v>
      </c>
      <c r="H35" s="387">
        <v>7.6</v>
      </c>
      <c r="I35" s="387">
        <v>6.2</v>
      </c>
      <c r="J35" s="387">
        <v>10.6</v>
      </c>
    </row>
    <row r="36" spans="2:10" x14ac:dyDescent="0.2">
      <c r="B36" s="86" t="s">
        <v>406</v>
      </c>
      <c r="C36" s="386">
        <v>12.7</v>
      </c>
      <c r="D36" s="386">
        <v>12.4</v>
      </c>
      <c r="E36" s="386">
        <v>12.8</v>
      </c>
      <c r="F36" s="386">
        <v>11.8</v>
      </c>
      <c r="G36" s="386">
        <v>12.1</v>
      </c>
      <c r="H36" s="387">
        <v>12.5</v>
      </c>
      <c r="I36" s="387">
        <v>12.1</v>
      </c>
      <c r="J36" s="387">
        <v>10.5</v>
      </c>
    </row>
    <row r="37" spans="2:10" x14ac:dyDescent="0.2">
      <c r="B37" s="86" t="s">
        <v>321</v>
      </c>
      <c r="C37" s="386">
        <v>5.5</v>
      </c>
      <c r="D37" s="386">
        <v>6.6</v>
      </c>
      <c r="E37" s="386">
        <v>6.8</v>
      </c>
      <c r="F37" s="386">
        <v>7.7</v>
      </c>
      <c r="G37" s="386">
        <v>7.6</v>
      </c>
      <c r="H37" s="387">
        <v>7.8</v>
      </c>
      <c r="I37" s="387">
        <v>8.8000000000000007</v>
      </c>
      <c r="J37" s="387">
        <v>8.6999999999999993</v>
      </c>
    </row>
    <row r="38" spans="2:10" x14ac:dyDescent="0.2">
      <c r="B38" s="86" t="s">
        <v>326</v>
      </c>
      <c r="C38" s="386">
        <v>2.1</v>
      </c>
      <c r="D38" s="386">
        <v>2</v>
      </c>
      <c r="E38" s="386">
        <v>2.2000000000000002</v>
      </c>
      <c r="F38" s="386">
        <v>2</v>
      </c>
      <c r="G38" s="386">
        <v>2</v>
      </c>
      <c r="H38" s="387">
        <v>2</v>
      </c>
      <c r="I38" s="387">
        <v>1.9</v>
      </c>
      <c r="J38" s="387">
        <v>1.7</v>
      </c>
    </row>
    <row r="39" spans="2:10" x14ac:dyDescent="0.2">
      <c r="B39" s="87" t="s">
        <v>327</v>
      </c>
      <c r="C39" s="386">
        <v>7.7999999999999972</v>
      </c>
      <c r="D39" s="386">
        <v>7.9000000000000057</v>
      </c>
      <c r="E39" s="386">
        <v>8</v>
      </c>
      <c r="F39" s="386">
        <v>10.799999999999997</v>
      </c>
      <c r="G39" s="386">
        <v>11.300000000000011</v>
      </c>
      <c r="H39" s="386">
        <v>11.200000000000003</v>
      </c>
      <c r="I39" s="386">
        <v>11.300000000000011</v>
      </c>
      <c r="J39" s="386">
        <v>11.599999999999994</v>
      </c>
    </row>
    <row r="40" spans="2:10" s="685" customFormat="1" ht="10.5" x14ac:dyDescent="0.15"/>
    <row r="41" spans="2:10" ht="12" customHeight="1" x14ac:dyDescent="0.2">
      <c r="B41" s="66"/>
      <c r="C41" s="83"/>
      <c r="D41" s="83"/>
      <c r="E41" s="83"/>
      <c r="F41" s="83"/>
      <c r="G41" s="83"/>
      <c r="H41" s="83"/>
      <c r="I41" s="83"/>
      <c r="J41" s="83"/>
    </row>
  </sheetData>
  <mergeCells count="8">
    <mergeCell ref="B1:J1"/>
    <mergeCell ref="B3:J3"/>
    <mergeCell ref="B5:J5"/>
    <mergeCell ref="K28:S28"/>
    <mergeCell ref="C31:F31"/>
    <mergeCell ref="G31:J31"/>
    <mergeCell ref="B31:B32"/>
    <mergeCell ref="B30:J30"/>
  </mergeCells>
  <hyperlinks>
    <hyperlink ref="B1:J1" location="Cuprins_ro!B44" display="III. Datoria externă brută la 31.03.2023 (date provizorii)" xr:uid="{26A6F941-3FAE-42E9-BE09-1B9940830A8C}"/>
    <hyperlink ref="B1:J1" location="Cuprins_ro!B40" display="III. Datoria externă brută la 31.03.2024 (date provizorii)" xr:uid="{16F4E173-1316-4E57-ADC3-58EBD8B99EF5}"/>
    <hyperlink ref="B1:J1" location="Cuprins_ro!B41" display="III. Datoria externă brută la 30.09.2024 (date provizorii)" xr:uid="{A617CBD8-D3A8-49EC-ABAD-786FA6EE64F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W48"/>
  <sheetViews>
    <sheetView showGridLines="0" showRowColHeaders="0" zoomScaleNormal="100" workbookViewId="0"/>
  </sheetViews>
  <sheetFormatPr defaultColWidth="9.140625" defaultRowHeight="12.75" x14ac:dyDescent="0.2"/>
  <cols>
    <col min="1" max="1" customWidth="true" style="234" width="5.7109375" collapsed="false"/>
    <col min="2" max="2" customWidth="true" style="234" width="35.85546875" collapsed="false"/>
    <col min="3" max="9" customWidth="true" style="234" width="11.28515625" collapsed="false"/>
    <col min="10" max="10" customWidth="true" style="234" width="10.140625" collapsed="false"/>
    <col min="11" max="16384" style="234" width="9.140625" collapsed="false"/>
  </cols>
  <sheetData>
    <row r="1" spans="2:20" s="9" customFormat="1" ht="14.25" x14ac:dyDescent="0.2">
      <c r="B1" s="707" t="s">
        <v>141</v>
      </c>
      <c r="C1" s="708"/>
      <c r="D1" s="708"/>
      <c r="E1" s="708"/>
      <c r="F1" s="708"/>
      <c r="G1" s="708"/>
      <c r="H1" s="708"/>
      <c r="I1" s="708"/>
      <c r="J1" s="708"/>
    </row>
    <row r="2" spans="2:20" ht="11.25" customHeight="1" x14ac:dyDescent="0.2">
      <c r="B2" s="730"/>
      <c r="C2" s="731"/>
      <c r="D2" s="731"/>
      <c r="E2" s="731"/>
      <c r="F2" s="731"/>
      <c r="G2" s="731"/>
      <c r="H2" s="731"/>
      <c r="I2" s="731"/>
      <c r="J2" s="731"/>
    </row>
    <row r="3" spans="2:20" s="606" customFormat="1" ht="30" customHeight="1" x14ac:dyDescent="0.25">
      <c r="B3" s="709" t="s">
        <v>174</v>
      </c>
      <c r="C3" s="709"/>
      <c r="D3" s="709"/>
      <c r="E3" s="709"/>
      <c r="F3" s="709"/>
      <c r="G3" s="709"/>
      <c r="H3" s="709"/>
      <c r="I3" s="709"/>
      <c r="J3" s="709"/>
      <c r="K3" s="237"/>
    </row>
    <row r="4" spans="2:20" ht="5.0999999999999996" customHeight="1" x14ac:dyDescent="0.2">
      <c r="B4" s="233"/>
      <c r="C4" s="19"/>
      <c r="D4" s="19"/>
      <c r="E4" s="19"/>
      <c r="F4" s="19"/>
      <c r="G4" s="19"/>
      <c r="H4" s="19"/>
      <c r="I4" s="19"/>
      <c r="J4" s="19"/>
      <c r="K4" s="235"/>
      <c r="L4" s="235"/>
      <c r="M4" s="235"/>
      <c r="N4" s="235"/>
      <c r="O4" s="235"/>
      <c r="P4" s="235"/>
      <c r="Q4" s="235"/>
      <c r="R4" s="235"/>
    </row>
    <row r="5" spans="2:20" s="238" customFormat="1" ht="14.25" x14ac:dyDescent="0.2">
      <c r="B5" s="727" t="s">
        <v>49</v>
      </c>
      <c r="C5" s="727"/>
      <c r="D5" s="727"/>
      <c r="E5" s="727"/>
      <c r="F5" s="727"/>
      <c r="G5" s="727"/>
      <c r="H5" s="727"/>
      <c r="I5" s="727"/>
      <c r="J5" s="727"/>
      <c r="K5" s="236"/>
      <c r="L5" s="237"/>
      <c r="M5" s="237"/>
      <c r="N5" s="237"/>
      <c r="O5" s="237"/>
      <c r="P5" s="237"/>
      <c r="Q5" s="237"/>
      <c r="R5" s="237"/>
    </row>
    <row r="6" spans="2:20" x14ac:dyDescent="0.2">
      <c r="C6" s="239"/>
      <c r="D6" s="239"/>
      <c r="E6" s="239"/>
      <c r="F6" s="239"/>
      <c r="G6" s="239"/>
      <c r="H6" s="239"/>
      <c r="I6" s="239"/>
      <c r="T6" s="239"/>
    </row>
    <row r="27" spans="2:19" s="245" customFormat="1" ht="10.5" x14ac:dyDescent="0.15">
      <c r="B27" s="281" t="s">
        <v>177</v>
      </c>
    </row>
    <row r="29" spans="2:19" ht="15" customHeight="1" x14ac:dyDescent="0.2">
      <c r="B29" s="728"/>
      <c r="C29" s="732">
        <v>2023</v>
      </c>
      <c r="D29" s="733"/>
      <c r="E29" s="733"/>
      <c r="F29" s="733"/>
      <c r="G29" s="734">
        <v>2024</v>
      </c>
      <c r="H29" s="735"/>
      <c r="I29" s="735"/>
      <c r="J29" s="736"/>
    </row>
    <row r="30" spans="2:19" s="245" customFormat="1" ht="10.5" x14ac:dyDescent="0.15">
      <c r="B30" s="729"/>
      <c r="C30" s="240" t="s">
        <v>0</v>
      </c>
      <c r="D30" s="240" t="s">
        <v>1</v>
      </c>
      <c r="E30" s="240" t="s">
        <v>2</v>
      </c>
      <c r="F30" s="240" t="s">
        <v>3</v>
      </c>
      <c r="G30" s="240" t="s">
        <v>74</v>
      </c>
      <c r="H30" s="240" t="s">
        <v>75</v>
      </c>
      <c r="I30" s="240" t="s">
        <v>76</v>
      </c>
      <c r="J30" s="240" t="s">
        <v>3</v>
      </c>
    </row>
    <row r="31" spans="2:19" s="245" customFormat="1" ht="10.5" x14ac:dyDescent="0.15">
      <c r="B31" s="241" t="s">
        <v>195</v>
      </c>
      <c r="C31" s="242">
        <f>SUM(C32:C33)</f>
        <v>115.69999999999999</v>
      </c>
      <c r="D31" s="242">
        <f t="shared" ref="D31:J31" si="0">SUM(D32:D33)</f>
        <v>91.300000000000011</v>
      </c>
      <c r="E31" s="242">
        <f t="shared" si="0"/>
        <v>89.5</v>
      </c>
      <c r="F31" s="242">
        <f t="shared" si="0"/>
        <v>87.4</v>
      </c>
      <c r="G31" s="242">
        <f t="shared" si="0"/>
        <v>93.839367884402591</v>
      </c>
      <c r="H31" s="242">
        <f t="shared" si="0"/>
        <v>92.082927584101952</v>
      </c>
      <c r="I31" s="242">
        <f t="shared" si="0"/>
        <v>81.442440897152721</v>
      </c>
      <c r="J31" s="242">
        <f t="shared" si="0"/>
        <v>89.294879237960771</v>
      </c>
      <c r="N31" s="607"/>
      <c r="O31" s="608"/>
      <c r="P31" s="608"/>
      <c r="Q31" s="608"/>
      <c r="R31" s="608"/>
      <c r="S31" s="608"/>
    </row>
    <row r="32" spans="2:19" s="245" customFormat="1" ht="10.5" x14ac:dyDescent="0.15">
      <c r="B32" s="241" t="s">
        <v>196</v>
      </c>
      <c r="C32" s="242">
        <v>43.9</v>
      </c>
      <c r="D32" s="242">
        <v>34.700000000000003</v>
      </c>
      <c r="E32" s="242">
        <v>32.4</v>
      </c>
      <c r="F32" s="242">
        <v>32.6</v>
      </c>
      <c r="G32" s="486">
        <v>35.541098449429029</v>
      </c>
      <c r="H32" s="486">
        <v>32.71583668033724</v>
      </c>
      <c r="I32" s="486">
        <v>27.646158765202284</v>
      </c>
      <c r="J32" s="486">
        <v>31.052206265092234</v>
      </c>
      <c r="O32" s="608"/>
      <c r="P32" s="608"/>
      <c r="Q32" s="608"/>
      <c r="R32" s="608"/>
      <c r="S32" s="608"/>
    </row>
    <row r="33" spans="2:23" s="245" customFormat="1" ht="10.5" x14ac:dyDescent="0.15">
      <c r="B33" s="241" t="s">
        <v>197</v>
      </c>
      <c r="C33" s="242">
        <v>71.8</v>
      </c>
      <c r="D33" s="242">
        <v>56.6</v>
      </c>
      <c r="E33" s="242">
        <v>57.1</v>
      </c>
      <c r="F33" s="242">
        <v>54.8</v>
      </c>
      <c r="G33" s="486">
        <v>58.298269434973562</v>
      </c>
      <c r="H33" s="486">
        <v>59.367090903764705</v>
      </c>
      <c r="I33" s="486">
        <v>53.796282131950434</v>
      </c>
      <c r="J33" s="486">
        <v>58.242672972868533</v>
      </c>
      <c r="O33" s="608"/>
      <c r="P33" s="608"/>
      <c r="Q33" s="608"/>
      <c r="R33" s="608"/>
      <c r="S33" s="608"/>
    </row>
    <row r="34" spans="2:23" ht="6.75" customHeight="1" x14ac:dyDescent="0.2">
      <c r="B34" s="244"/>
      <c r="M34" s="245"/>
      <c r="N34" s="245"/>
      <c r="O34" s="245"/>
      <c r="P34" s="245"/>
      <c r="Q34" s="245"/>
    </row>
    <row r="35" spans="2:23" s="245" customFormat="1" ht="21" x14ac:dyDescent="0.15">
      <c r="B35" s="246"/>
      <c r="C35" s="952" t="s">
        <v>448</v>
      </c>
      <c r="D35" s="952" t="s">
        <v>449</v>
      </c>
      <c r="E35" s="952" t="s">
        <v>450</v>
      </c>
      <c r="F35" s="952" t="s">
        <v>451</v>
      </c>
      <c r="G35" s="952" t="s">
        <v>452</v>
      </c>
      <c r="H35" s="952" t="s">
        <v>453</v>
      </c>
      <c r="I35" s="952" t="s">
        <v>454</v>
      </c>
      <c r="J35" s="952" t="s">
        <v>455</v>
      </c>
    </row>
    <row r="36" spans="2:23" s="245" customFormat="1" ht="10.5" x14ac:dyDescent="0.15">
      <c r="B36" s="247" t="s">
        <v>198</v>
      </c>
      <c r="C36" s="242">
        <v>134.69999999999999</v>
      </c>
      <c r="D36" s="242">
        <v>132.6</v>
      </c>
      <c r="E36" s="242">
        <v>126.6</v>
      </c>
      <c r="F36" s="242">
        <v>129.69999999999999</v>
      </c>
      <c r="G36" s="242">
        <f t="shared" ref="G36:J36" si="1">SUM(G37:G38)</f>
        <v>125.04239463754941</v>
      </c>
      <c r="H36" s="242">
        <f t="shared" si="1"/>
        <v>121.46590036450317</v>
      </c>
      <c r="I36" s="242">
        <f t="shared" si="1"/>
        <v>124.05882827563372</v>
      </c>
      <c r="J36" s="242">
        <f t="shared" si="1"/>
        <v>121.10839687610232</v>
      </c>
      <c r="O36" s="607"/>
      <c r="P36" s="607"/>
      <c r="Q36" s="607"/>
      <c r="R36" s="607"/>
      <c r="S36" s="607"/>
      <c r="T36" s="607"/>
      <c r="U36" s="607"/>
      <c r="V36" s="607"/>
      <c r="W36" s="609"/>
    </row>
    <row r="37" spans="2:23" s="245" customFormat="1" ht="10.5" x14ac:dyDescent="0.15">
      <c r="B37" s="247" t="s">
        <v>199</v>
      </c>
      <c r="C37" s="242">
        <v>45.5</v>
      </c>
      <c r="D37" s="242">
        <v>45.6</v>
      </c>
      <c r="E37" s="242">
        <v>43.5</v>
      </c>
      <c r="F37" s="242">
        <v>46.9</v>
      </c>
      <c r="G37" s="242">
        <v>45.289190309527967</v>
      </c>
      <c r="H37" s="242">
        <v>44.626966284326365</v>
      </c>
      <c r="I37" s="242">
        <v>46.236175605630194</v>
      </c>
      <c r="J37" s="242">
        <v>45.202012709652678</v>
      </c>
      <c r="P37" s="607"/>
      <c r="Q37" s="607"/>
      <c r="R37" s="607"/>
      <c r="S37" s="607"/>
      <c r="T37" s="607"/>
      <c r="U37" s="607"/>
      <c r="V37" s="607"/>
      <c r="W37" s="609"/>
    </row>
    <row r="38" spans="2:23" s="245" customFormat="1" ht="10.5" x14ac:dyDescent="0.15">
      <c r="B38" s="247" t="s">
        <v>200</v>
      </c>
      <c r="C38" s="242">
        <v>89.2</v>
      </c>
      <c r="D38" s="242">
        <v>87.1</v>
      </c>
      <c r="E38" s="242">
        <v>83.1</v>
      </c>
      <c r="F38" s="242">
        <v>82.8</v>
      </c>
      <c r="G38" s="242">
        <v>79.75320432802144</v>
      </c>
      <c r="H38" s="242">
        <v>76.838934080176799</v>
      </c>
      <c r="I38" s="242">
        <v>77.822652670003521</v>
      </c>
      <c r="J38" s="242">
        <v>75.906384166449641</v>
      </c>
      <c r="P38" s="607"/>
      <c r="Q38" s="607"/>
      <c r="R38" s="607"/>
      <c r="S38" s="607"/>
      <c r="T38" s="607"/>
      <c r="U38" s="607"/>
      <c r="V38" s="607"/>
      <c r="W38" s="609"/>
    </row>
    <row r="46" spans="2:23" x14ac:dyDescent="0.2">
      <c r="C46" s="243"/>
      <c r="D46" s="243"/>
      <c r="E46" s="243"/>
      <c r="F46" s="243"/>
      <c r="G46" s="243"/>
      <c r="H46" s="243"/>
      <c r="I46" s="243"/>
      <c r="J46" s="243"/>
    </row>
    <row r="47" spans="2:23" x14ac:dyDescent="0.2">
      <c r="C47" s="243"/>
      <c r="D47" s="243"/>
      <c r="E47" s="243"/>
      <c r="F47" s="243"/>
      <c r="G47" s="243"/>
      <c r="H47" s="243"/>
      <c r="I47" s="243"/>
      <c r="J47" s="243"/>
    </row>
    <row r="48" spans="2:23" x14ac:dyDescent="0.2">
      <c r="C48" s="243"/>
      <c r="D48" s="243"/>
      <c r="E48" s="243"/>
      <c r="F48" s="243"/>
      <c r="G48" s="243"/>
      <c r="H48" s="243"/>
      <c r="I48" s="243"/>
      <c r="J48" s="243"/>
    </row>
  </sheetData>
  <mergeCells count="7">
    <mergeCell ref="B1:J1"/>
    <mergeCell ref="B5:J5"/>
    <mergeCell ref="B3:J3"/>
    <mergeCell ref="B29:B30"/>
    <mergeCell ref="B2:J2"/>
    <mergeCell ref="C29:F29"/>
    <mergeCell ref="G29:J29"/>
  </mergeCells>
  <hyperlinks>
    <hyperlink ref="B1:C1" location="Cuprins_ro!B4" display="I. Balanța de plăți a Republicii Moldova în trimestrul I 2023 (date provizorii)" xr:uid="{11BE39AA-B798-47F3-AA5E-4B1DC6CCA6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T44"/>
  <sheetViews>
    <sheetView showGridLines="0" showRowColHeaders="0" zoomScaleNormal="100" workbookViewId="0"/>
  </sheetViews>
  <sheetFormatPr defaultRowHeight="12" x14ac:dyDescent="0.2"/>
  <cols>
    <col min="1" max="1" customWidth="true" style="65" width="5.7109375" collapsed="false"/>
    <col min="2" max="2" customWidth="true" style="65" width="33.0" collapsed="false"/>
    <col min="3" max="11" customWidth="true" style="65" width="9.140625" collapsed="false"/>
    <col min="12" max="16384" style="65" width="9.140625" collapsed="false"/>
  </cols>
  <sheetData>
    <row r="1" spans="2:11" s="9" customFormat="1" ht="14.25" x14ac:dyDescent="0.2">
      <c r="B1" s="898" t="s">
        <v>115</v>
      </c>
      <c r="C1" s="898"/>
      <c r="D1" s="898"/>
      <c r="E1" s="898"/>
      <c r="F1" s="898"/>
      <c r="G1" s="898"/>
      <c r="H1" s="898"/>
      <c r="I1" s="898"/>
      <c r="J1" s="898"/>
      <c r="K1" s="898"/>
    </row>
    <row r="3" spans="2:11" s="9" customFormat="1" ht="30" customHeight="1" x14ac:dyDescent="0.2">
      <c r="B3" s="914" t="s">
        <v>144</v>
      </c>
      <c r="C3" s="914"/>
      <c r="D3" s="914"/>
      <c r="E3" s="914"/>
      <c r="F3" s="914"/>
      <c r="G3" s="914"/>
      <c r="H3" s="914"/>
      <c r="I3" s="914"/>
      <c r="J3" s="914"/>
      <c r="K3" s="914"/>
    </row>
    <row r="4" spans="2:11" ht="12.75" thickBot="1" x14ac:dyDescent="0.25">
      <c r="B4" s="935"/>
      <c r="C4" s="825">
        <v>2023</v>
      </c>
      <c r="D4" s="825"/>
      <c r="E4" s="825"/>
      <c r="F4" s="825"/>
      <c r="G4" s="825">
        <v>2024</v>
      </c>
      <c r="H4" s="825"/>
      <c r="I4" s="825"/>
      <c r="J4" s="825"/>
      <c r="K4" s="568" t="s">
        <v>120</v>
      </c>
    </row>
    <row r="5" spans="2:11" ht="12.75" thickBot="1" x14ac:dyDescent="0.25">
      <c r="B5" s="936"/>
      <c r="C5" s="48" t="s">
        <v>0</v>
      </c>
      <c r="D5" s="48" t="s">
        <v>1</v>
      </c>
      <c r="E5" s="48" t="s">
        <v>2</v>
      </c>
      <c r="F5" s="48" t="s">
        <v>3</v>
      </c>
      <c r="G5" s="48" t="s">
        <v>74</v>
      </c>
      <c r="H5" s="48" t="s">
        <v>75</v>
      </c>
      <c r="I5" s="48" t="s">
        <v>76</v>
      </c>
      <c r="J5" s="454" t="s">
        <v>3</v>
      </c>
      <c r="K5" s="49" t="s">
        <v>80</v>
      </c>
    </row>
    <row r="6" spans="2:11" ht="13.5" thickTop="1" thickBot="1" x14ac:dyDescent="0.25">
      <c r="B6" s="50" t="s">
        <v>317</v>
      </c>
      <c r="C6" s="388">
        <v>64.69</v>
      </c>
      <c r="D6" s="388">
        <v>60.19</v>
      </c>
      <c r="E6" s="388">
        <v>59.17</v>
      </c>
      <c r="F6" s="388">
        <v>56.58</v>
      </c>
      <c r="G6" s="388">
        <v>54.82</v>
      </c>
      <c r="H6" s="388">
        <v>50.59</v>
      </c>
      <c r="I6" s="388">
        <v>50.68</v>
      </c>
      <c r="J6" s="455">
        <v>44.95</v>
      </c>
      <c r="K6" s="411">
        <v>79.400000000000006</v>
      </c>
    </row>
    <row r="7" spans="2:11" ht="13.5" thickTop="1" thickBot="1" x14ac:dyDescent="0.25">
      <c r="B7" s="51" t="s">
        <v>407</v>
      </c>
      <c r="C7" s="389">
        <v>64.69</v>
      </c>
      <c r="D7" s="389">
        <v>60.19</v>
      </c>
      <c r="E7" s="389">
        <v>59.17</v>
      </c>
      <c r="F7" s="389">
        <v>56.58</v>
      </c>
      <c r="G7" s="389">
        <v>54.82</v>
      </c>
      <c r="H7" s="389">
        <v>50.59</v>
      </c>
      <c r="I7" s="389">
        <v>50.68</v>
      </c>
      <c r="J7" s="456">
        <v>44.95</v>
      </c>
      <c r="K7" s="412">
        <v>79.400000000000006</v>
      </c>
    </row>
    <row r="8" spans="2:11" ht="13.5" thickTop="1" thickBot="1" x14ac:dyDescent="0.25">
      <c r="B8" s="50" t="s">
        <v>408</v>
      </c>
      <c r="C8" s="388">
        <v>3353.3399999999997</v>
      </c>
      <c r="D8" s="388">
        <v>3453.97</v>
      </c>
      <c r="E8" s="388">
        <v>3223.5800000000008</v>
      </c>
      <c r="F8" s="388">
        <v>3695.85</v>
      </c>
      <c r="G8" s="388">
        <v>3609.69</v>
      </c>
      <c r="H8" s="388">
        <v>3525.7899999999995</v>
      </c>
      <c r="I8" s="388">
        <v>3875.7</v>
      </c>
      <c r="J8" s="455">
        <v>4189.04</v>
      </c>
      <c r="K8" s="411">
        <v>113.3</v>
      </c>
    </row>
    <row r="9" spans="2:11" ht="13.5" thickTop="1" thickBot="1" x14ac:dyDescent="0.25">
      <c r="B9" s="97" t="s">
        <v>409</v>
      </c>
      <c r="C9" s="390">
        <v>3148.5999999999995</v>
      </c>
      <c r="D9" s="390">
        <v>3252.74</v>
      </c>
      <c r="E9" s="390">
        <v>3029.8600000000006</v>
      </c>
      <c r="F9" s="390">
        <v>3356.08</v>
      </c>
      <c r="G9" s="390">
        <v>3281.71</v>
      </c>
      <c r="H9" s="390">
        <v>3205.41</v>
      </c>
      <c r="I9" s="390">
        <v>3511.64</v>
      </c>
      <c r="J9" s="457">
        <v>3771.4400000000005</v>
      </c>
      <c r="K9" s="412">
        <v>112.4</v>
      </c>
    </row>
    <row r="10" spans="2:11" ht="13.5" thickTop="1" thickBot="1" x14ac:dyDescent="0.25">
      <c r="B10" s="98" t="s">
        <v>407</v>
      </c>
      <c r="C10" s="389">
        <v>982</v>
      </c>
      <c r="D10" s="389">
        <v>1063.3599999999999</v>
      </c>
      <c r="E10" s="389">
        <v>1026.53</v>
      </c>
      <c r="F10" s="389">
        <v>1121.52</v>
      </c>
      <c r="G10" s="389">
        <v>1084.7</v>
      </c>
      <c r="H10" s="389">
        <v>1054.33</v>
      </c>
      <c r="I10" s="389">
        <v>1243.81</v>
      </c>
      <c r="J10" s="456">
        <v>1319.72</v>
      </c>
      <c r="K10" s="412">
        <v>117.7</v>
      </c>
    </row>
    <row r="11" spans="2:11" ht="13.5" thickTop="1" thickBot="1" x14ac:dyDescent="0.25">
      <c r="B11" s="98" t="s">
        <v>325</v>
      </c>
      <c r="C11" s="389">
        <v>790.47</v>
      </c>
      <c r="D11" s="389">
        <v>786.51</v>
      </c>
      <c r="E11" s="389">
        <v>773.87</v>
      </c>
      <c r="F11" s="389">
        <v>808.07</v>
      </c>
      <c r="G11" s="389">
        <v>796.59</v>
      </c>
      <c r="H11" s="389">
        <v>796.75</v>
      </c>
      <c r="I11" s="389">
        <v>830.72</v>
      </c>
      <c r="J11" s="456">
        <v>793.46</v>
      </c>
      <c r="K11" s="412">
        <v>98.2</v>
      </c>
    </row>
    <row r="12" spans="2:11" ht="13.5" thickTop="1" thickBot="1" x14ac:dyDescent="0.25">
      <c r="B12" s="98" t="s">
        <v>410</v>
      </c>
      <c r="C12" s="389">
        <v>491.9</v>
      </c>
      <c r="D12" s="389">
        <v>464.6</v>
      </c>
      <c r="E12" s="389">
        <v>218.88</v>
      </c>
      <c r="F12" s="389">
        <v>315.23</v>
      </c>
      <c r="G12" s="389">
        <v>302.18</v>
      </c>
      <c r="H12" s="389">
        <v>260.57</v>
      </c>
      <c r="I12" s="389">
        <v>228.96</v>
      </c>
      <c r="J12" s="456">
        <v>438.87</v>
      </c>
      <c r="K12" s="412">
        <v>139.19999999999999</v>
      </c>
    </row>
    <row r="13" spans="2:11" ht="13.5" thickTop="1" thickBot="1" x14ac:dyDescent="0.25">
      <c r="B13" s="98" t="s">
        <v>324</v>
      </c>
      <c r="C13" s="389">
        <v>402.65</v>
      </c>
      <c r="D13" s="389">
        <v>405.78</v>
      </c>
      <c r="E13" s="389">
        <v>387.74</v>
      </c>
      <c r="F13" s="389">
        <v>406.56</v>
      </c>
      <c r="G13" s="389">
        <v>411.11</v>
      </c>
      <c r="H13" s="389">
        <v>416.15</v>
      </c>
      <c r="I13" s="389">
        <v>442.79</v>
      </c>
      <c r="J13" s="456">
        <v>415.59</v>
      </c>
      <c r="K13" s="412">
        <v>102.2</v>
      </c>
    </row>
    <row r="14" spans="2:11" ht="13.5" thickTop="1" thickBot="1" x14ac:dyDescent="0.25">
      <c r="B14" s="98" t="s">
        <v>411</v>
      </c>
      <c r="C14" s="389">
        <v>190.41</v>
      </c>
      <c r="D14" s="389">
        <v>234.9</v>
      </c>
      <c r="E14" s="389">
        <v>226.59</v>
      </c>
      <c r="F14" s="389">
        <v>294.70999999999998</v>
      </c>
      <c r="G14" s="389">
        <v>285.77999999999997</v>
      </c>
      <c r="H14" s="389">
        <v>283.64</v>
      </c>
      <c r="I14" s="389">
        <v>351.62</v>
      </c>
      <c r="J14" s="456">
        <v>376.2</v>
      </c>
      <c r="K14" s="412">
        <v>127.7</v>
      </c>
    </row>
    <row r="15" spans="2:11" ht="13.5" thickTop="1" thickBot="1" x14ac:dyDescent="0.25">
      <c r="B15" s="98" t="s">
        <v>322</v>
      </c>
      <c r="C15" s="389">
        <v>148.16</v>
      </c>
      <c r="D15" s="389">
        <v>147.32</v>
      </c>
      <c r="E15" s="389">
        <v>249.01</v>
      </c>
      <c r="F15" s="389">
        <v>261.06</v>
      </c>
      <c r="G15" s="389">
        <v>254.23</v>
      </c>
      <c r="H15" s="389">
        <v>251.81</v>
      </c>
      <c r="I15" s="389">
        <v>266.51</v>
      </c>
      <c r="J15" s="456">
        <v>292.22000000000003</v>
      </c>
      <c r="K15" s="412">
        <v>111.9</v>
      </c>
    </row>
    <row r="16" spans="2:11" ht="13.5" thickTop="1" thickBot="1" x14ac:dyDescent="0.25">
      <c r="B16" s="98" t="s">
        <v>412</v>
      </c>
      <c r="C16" s="389">
        <v>74.06</v>
      </c>
      <c r="D16" s="389">
        <v>73</v>
      </c>
      <c r="E16" s="389">
        <v>74.239999999999995</v>
      </c>
      <c r="F16" s="389">
        <v>75.430000000000007</v>
      </c>
      <c r="G16" s="389">
        <v>76.319999999999993</v>
      </c>
      <c r="H16" s="389">
        <v>74.680000000000007</v>
      </c>
      <c r="I16" s="389">
        <v>77.069999999999993</v>
      </c>
      <c r="J16" s="456">
        <v>74.459999999999994</v>
      </c>
      <c r="K16" s="412">
        <v>98.7</v>
      </c>
    </row>
    <row r="17" spans="2:20" ht="13.5" thickTop="1" thickBot="1" x14ac:dyDescent="0.25">
      <c r="B17" s="98" t="s">
        <v>413</v>
      </c>
      <c r="C17" s="389">
        <v>68.95</v>
      </c>
      <c r="D17" s="389">
        <v>77.27</v>
      </c>
      <c r="E17" s="389">
        <v>73</v>
      </c>
      <c r="F17" s="389">
        <v>73.5</v>
      </c>
      <c r="G17" s="389">
        <v>70.8</v>
      </c>
      <c r="H17" s="389">
        <v>67.48</v>
      </c>
      <c r="I17" s="389">
        <v>70.16</v>
      </c>
      <c r="J17" s="456">
        <v>60.92</v>
      </c>
      <c r="K17" s="412">
        <v>82.9</v>
      </c>
    </row>
    <row r="18" spans="2:20" ht="13.5" thickTop="1" thickBot="1" x14ac:dyDescent="0.25">
      <c r="B18" s="97" t="s">
        <v>414</v>
      </c>
      <c r="C18" s="390">
        <v>204.11</v>
      </c>
      <c r="D18" s="390">
        <v>200.6</v>
      </c>
      <c r="E18" s="390">
        <v>193.17000000000002</v>
      </c>
      <c r="F18" s="390">
        <v>339.3</v>
      </c>
      <c r="G18" s="390">
        <v>327.54000000000002</v>
      </c>
      <c r="H18" s="390">
        <v>319.91000000000003</v>
      </c>
      <c r="I18" s="390">
        <v>363.61</v>
      </c>
      <c r="J18" s="457">
        <v>417.10999999999996</v>
      </c>
      <c r="K18" s="412">
        <v>122.9</v>
      </c>
    </row>
    <row r="19" spans="2:20" ht="13.5" thickTop="1" thickBot="1" x14ac:dyDescent="0.25">
      <c r="B19" s="98" t="s">
        <v>415</v>
      </c>
      <c r="C19" s="389">
        <v>81.599999999999994</v>
      </c>
      <c r="D19" s="389">
        <v>81.94</v>
      </c>
      <c r="E19" s="389">
        <v>79.040000000000006</v>
      </c>
      <c r="F19" s="389">
        <v>127.89</v>
      </c>
      <c r="G19" s="389">
        <v>124.02</v>
      </c>
      <c r="H19" s="389">
        <v>123.09</v>
      </c>
      <c r="I19" s="389">
        <v>150.69</v>
      </c>
      <c r="J19" s="456">
        <v>167.2</v>
      </c>
      <c r="K19" s="412">
        <v>130.69999999999999</v>
      </c>
    </row>
    <row r="20" spans="2:20" ht="13.5" thickTop="1" thickBot="1" x14ac:dyDescent="0.25">
      <c r="B20" s="98" t="s">
        <v>416</v>
      </c>
      <c r="C20" s="389">
        <v>52.26</v>
      </c>
      <c r="D20" s="389">
        <v>49.19</v>
      </c>
      <c r="E20" s="389">
        <v>47.510000000000005</v>
      </c>
      <c r="F20" s="389">
        <v>145.30000000000001</v>
      </c>
      <c r="G20" s="389">
        <v>137.49</v>
      </c>
      <c r="H20" s="389">
        <v>128.86000000000001</v>
      </c>
      <c r="I20" s="389">
        <v>144.38</v>
      </c>
      <c r="J20" s="456">
        <v>130.32</v>
      </c>
      <c r="K20" s="412">
        <v>89.7</v>
      </c>
    </row>
    <row r="21" spans="2:20" ht="13.5" thickTop="1" thickBot="1" x14ac:dyDescent="0.25">
      <c r="B21" s="98" t="s">
        <v>417</v>
      </c>
      <c r="C21" s="389"/>
      <c r="D21" s="389"/>
      <c r="E21" s="389"/>
      <c r="F21" s="389"/>
      <c r="G21" s="389"/>
      <c r="H21" s="389"/>
      <c r="I21" s="389"/>
      <c r="J21" s="456">
        <v>56.33</v>
      </c>
      <c r="K21" s="412" t="s">
        <v>98</v>
      </c>
    </row>
    <row r="22" spans="2:20" ht="13.5" thickTop="1" thickBot="1" x14ac:dyDescent="0.25">
      <c r="B22" s="98" t="s">
        <v>418</v>
      </c>
      <c r="C22" s="389">
        <v>22.22</v>
      </c>
      <c r="D22" s="389">
        <v>22.32</v>
      </c>
      <c r="E22" s="389">
        <v>21.52</v>
      </c>
      <c r="F22" s="389">
        <v>22.7</v>
      </c>
      <c r="G22" s="389">
        <v>24.16</v>
      </c>
      <c r="H22" s="389">
        <v>27.19</v>
      </c>
      <c r="I22" s="389">
        <v>28.34</v>
      </c>
      <c r="J22" s="456">
        <v>26.54</v>
      </c>
      <c r="K22" s="412">
        <v>116.9</v>
      </c>
    </row>
    <row r="23" spans="2:20" ht="13.5" thickTop="1" thickBot="1" x14ac:dyDescent="0.25">
      <c r="B23" s="98" t="s">
        <v>419</v>
      </c>
      <c r="C23" s="389">
        <v>14.6</v>
      </c>
      <c r="D23" s="389">
        <v>14.6</v>
      </c>
      <c r="E23" s="389">
        <v>14.6</v>
      </c>
      <c r="F23" s="389">
        <v>14.6</v>
      </c>
      <c r="G23" s="389">
        <v>14.6</v>
      </c>
      <c r="H23" s="389">
        <v>14.6</v>
      </c>
      <c r="I23" s="389">
        <v>14.6</v>
      </c>
      <c r="J23" s="456">
        <v>14.6</v>
      </c>
      <c r="K23" s="412">
        <v>100</v>
      </c>
    </row>
    <row r="24" spans="2:20" ht="13.5" thickTop="1" thickBot="1" x14ac:dyDescent="0.25">
      <c r="B24" s="98" t="s">
        <v>420</v>
      </c>
      <c r="C24" s="389">
        <v>16.16</v>
      </c>
      <c r="D24" s="389">
        <v>15.38</v>
      </c>
      <c r="E24" s="389">
        <v>14.65</v>
      </c>
      <c r="F24" s="389">
        <v>14.59</v>
      </c>
      <c r="G24" s="389">
        <v>13.96</v>
      </c>
      <c r="H24" s="389">
        <v>13.02</v>
      </c>
      <c r="I24" s="389">
        <v>13.38</v>
      </c>
      <c r="J24" s="456">
        <v>11.71</v>
      </c>
      <c r="K24" s="412">
        <v>80.3</v>
      </c>
    </row>
    <row r="25" spans="2:20" ht="13.5" thickTop="1" thickBot="1" x14ac:dyDescent="0.25">
      <c r="B25" s="98" t="s">
        <v>421</v>
      </c>
      <c r="C25" s="389">
        <v>12.07</v>
      </c>
      <c r="D25" s="389">
        <v>12.07</v>
      </c>
      <c r="E25" s="389">
        <v>10.93</v>
      </c>
      <c r="F25" s="389">
        <v>9.16</v>
      </c>
      <c r="G25" s="389">
        <v>8.41</v>
      </c>
      <c r="H25" s="389">
        <v>8.41</v>
      </c>
      <c r="I25" s="389">
        <v>7.2799999999999994</v>
      </c>
      <c r="J25" s="456">
        <v>5.91</v>
      </c>
      <c r="K25" s="412">
        <v>64.5</v>
      </c>
    </row>
    <row r="26" spans="2:20" ht="13.5" thickTop="1" thickBot="1" x14ac:dyDescent="0.25">
      <c r="B26" s="98" t="s">
        <v>422</v>
      </c>
      <c r="C26" s="389">
        <v>5.2</v>
      </c>
      <c r="D26" s="389">
        <v>5.0999999999999996</v>
      </c>
      <c r="E26" s="389">
        <v>4.92</v>
      </c>
      <c r="F26" s="389">
        <v>5.0599999999999996</v>
      </c>
      <c r="G26" s="389">
        <v>4.9000000000000004</v>
      </c>
      <c r="H26" s="389">
        <v>4.74</v>
      </c>
      <c r="I26" s="389">
        <v>4.9400000000000004</v>
      </c>
      <c r="J26" s="456">
        <v>4.5</v>
      </c>
      <c r="K26" s="412">
        <v>88.9</v>
      </c>
    </row>
    <row r="27" spans="2:20" ht="13.5" thickTop="1" thickBot="1" x14ac:dyDescent="0.25">
      <c r="B27" s="52" t="s">
        <v>255</v>
      </c>
      <c r="C27" s="390">
        <v>0.63</v>
      </c>
      <c r="D27" s="390">
        <v>0.63</v>
      </c>
      <c r="E27" s="390">
        <v>0.55000000000000004</v>
      </c>
      <c r="F27" s="390">
        <v>0.47</v>
      </c>
      <c r="G27" s="390">
        <v>0.44</v>
      </c>
      <c r="H27" s="390">
        <v>0.47</v>
      </c>
      <c r="I27" s="390">
        <v>0.45</v>
      </c>
      <c r="J27" s="457">
        <v>0.49</v>
      </c>
      <c r="K27" s="412">
        <v>104.3</v>
      </c>
    </row>
    <row r="28" spans="2:20" ht="13.5" thickTop="1" thickBot="1" x14ac:dyDescent="0.25">
      <c r="B28" s="50" t="s">
        <v>423</v>
      </c>
      <c r="C28" s="388">
        <v>31.67</v>
      </c>
      <c r="D28" s="388">
        <v>32.65</v>
      </c>
      <c r="E28" s="388">
        <v>52.199999999999996</v>
      </c>
      <c r="F28" s="388">
        <v>54.560000000000009</v>
      </c>
      <c r="G28" s="388">
        <v>49.539999999999992</v>
      </c>
      <c r="H28" s="388">
        <v>48.02</v>
      </c>
      <c r="I28" s="388">
        <v>49.58</v>
      </c>
      <c r="J28" s="455">
        <v>44.93</v>
      </c>
      <c r="K28" s="411">
        <v>82.3</v>
      </c>
    </row>
    <row r="29" spans="2:20" ht="13.5" thickTop="1" thickBot="1" x14ac:dyDescent="0.25">
      <c r="B29" s="97" t="s">
        <v>409</v>
      </c>
      <c r="C29" s="390">
        <v>31.67</v>
      </c>
      <c r="D29" s="390">
        <v>32.65</v>
      </c>
      <c r="E29" s="390">
        <v>52.199999999999996</v>
      </c>
      <c r="F29" s="390">
        <v>54.560000000000009</v>
      </c>
      <c r="G29" s="390">
        <v>49.539999999999992</v>
      </c>
      <c r="H29" s="390">
        <v>48.02</v>
      </c>
      <c r="I29" s="390">
        <v>49.58</v>
      </c>
      <c r="J29" s="457">
        <v>44.93</v>
      </c>
      <c r="K29" s="412">
        <v>82.3</v>
      </c>
    </row>
    <row r="30" spans="2:20" ht="13.5" thickTop="1" thickBot="1" x14ac:dyDescent="0.25">
      <c r="B30" s="98" t="s">
        <v>324</v>
      </c>
      <c r="C30" s="389">
        <v>22.67</v>
      </c>
      <c r="D30" s="389">
        <v>22.61</v>
      </c>
      <c r="E30" s="389">
        <v>42.08</v>
      </c>
      <c r="F30" s="389">
        <v>43.34</v>
      </c>
      <c r="G30" s="389">
        <v>41.589999999999996</v>
      </c>
      <c r="H30" s="389">
        <v>40.25</v>
      </c>
      <c r="I30" s="389">
        <v>41.51</v>
      </c>
      <c r="J30" s="456">
        <v>37.86</v>
      </c>
      <c r="K30" s="412">
        <v>87.4</v>
      </c>
    </row>
    <row r="31" spans="2:20" ht="13.5" thickTop="1" thickBot="1" x14ac:dyDescent="0.25">
      <c r="B31" s="98" t="s">
        <v>410</v>
      </c>
      <c r="C31" s="389">
        <v>8.64</v>
      </c>
      <c r="D31" s="389">
        <v>9.7100000000000009</v>
      </c>
      <c r="E31" s="389">
        <v>9.83</v>
      </c>
      <c r="F31" s="389">
        <v>10.95</v>
      </c>
      <c r="G31" s="389">
        <v>7.73</v>
      </c>
      <c r="H31" s="389">
        <v>7.59</v>
      </c>
      <c r="I31" s="389">
        <v>7.92</v>
      </c>
      <c r="J31" s="456">
        <v>6.78</v>
      </c>
      <c r="K31" s="412">
        <v>61.9</v>
      </c>
      <c r="L31" s="686"/>
      <c r="M31" s="686"/>
      <c r="N31" s="686"/>
      <c r="O31" s="686"/>
      <c r="P31" s="686"/>
      <c r="Q31" s="686"/>
      <c r="R31" s="686"/>
      <c r="S31" s="686"/>
      <c r="T31" s="686"/>
    </row>
    <row r="32" spans="2:20" ht="13.5" thickTop="1" thickBot="1" x14ac:dyDescent="0.25">
      <c r="B32" s="98" t="s">
        <v>424</v>
      </c>
      <c r="C32" s="389">
        <v>0.36</v>
      </c>
      <c r="D32" s="389">
        <v>0.33</v>
      </c>
      <c r="E32" s="389">
        <v>0.28999999999999998</v>
      </c>
      <c r="F32" s="389">
        <v>0.27</v>
      </c>
      <c r="G32" s="389">
        <v>0.22</v>
      </c>
      <c r="H32" s="389">
        <v>0.18</v>
      </c>
      <c r="I32" s="389">
        <v>0.15</v>
      </c>
      <c r="J32" s="456">
        <v>0.28999999999999998</v>
      </c>
      <c r="K32" s="412">
        <v>107.4</v>
      </c>
    </row>
    <row r="33" spans="2:11" ht="13.5" thickTop="1" thickBot="1" x14ac:dyDescent="0.25">
      <c r="B33" s="50" t="s">
        <v>425</v>
      </c>
      <c r="C33" s="388">
        <v>27.12</v>
      </c>
      <c r="D33" s="388">
        <v>26.82</v>
      </c>
      <c r="E33" s="388">
        <v>11.96</v>
      </c>
      <c r="F33" s="388">
        <v>12.7</v>
      </c>
      <c r="G33" s="388">
        <v>36.299999999999997</v>
      </c>
      <c r="H33" s="388">
        <v>30.78</v>
      </c>
      <c r="I33" s="388">
        <v>31.99</v>
      </c>
      <c r="J33" s="455">
        <v>29.599999999999998</v>
      </c>
      <c r="K33" s="411">
        <v>233.1</v>
      </c>
    </row>
    <row r="34" spans="2:11" ht="13.5" thickTop="1" thickBot="1" x14ac:dyDescent="0.25">
      <c r="B34" s="97" t="s">
        <v>426</v>
      </c>
      <c r="C34" s="390">
        <v>27.119999999999997</v>
      </c>
      <c r="D34" s="390">
        <v>26.82</v>
      </c>
      <c r="E34" s="390">
        <v>11.96</v>
      </c>
      <c r="F34" s="390">
        <v>12.7</v>
      </c>
      <c r="G34" s="390">
        <v>12.72</v>
      </c>
      <c r="H34" s="390">
        <v>10.73</v>
      </c>
      <c r="I34" s="390">
        <v>11.09</v>
      </c>
      <c r="J34" s="457">
        <v>10.039999999999999</v>
      </c>
      <c r="K34" s="412">
        <v>79.099999999999994</v>
      </c>
    </row>
    <row r="35" spans="2:11" ht="13.5" thickTop="1" thickBot="1" x14ac:dyDescent="0.25">
      <c r="B35" s="98" t="s">
        <v>410</v>
      </c>
      <c r="C35" s="389">
        <v>12.6</v>
      </c>
      <c r="D35" s="389">
        <v>12.53</v>
      </c>
      <c r="E35" s="389">
        <v>11.96</v>
      </c>
      <c r="F35" s="389">
        <v>12.7</v>
      </c>
      <c r="G35" s="389">
        <v>12.72</v>
      </c>
      <c r="H35" s="389">
        <v>10.73</v>
      </c>
      <c r="I35" s="389">
        <v>11.09</v>
      </c>
      <c r="J35" s="456">
        <v>10.039999999999999</v>
      </c>
      <c r="K35" s="412">
        <v>79.099999999999994</v>
      </c>
    </row>
    <row r="36" spans="2:11" ht="13.5" thickTop="1" thickBot="1" x14ac:dyDescent="0.25">
      <c r="B36" s="98" t="s">
        <v>324</v>
      </c>
      <c r="C36" s="389">
        <v>14.52</v>
      </c>
      <c r="D36" s="389">
        <v>14.29</v>
      </c>
      <c r="E36" s="389"/>
      <c r="F36" s="389"/>
      <c r="G36" s="389"/>
      <c r="H36" s="389"/>
      <c r="I36" s="389"/>
      <c r="J36" s="456"/>
      <c r="K36" s="412" t="s">
        <v>98</v>
      </c>
    </row>
    <row r="37" spans="2:11" ht="13.5" thickTop="1" thickBot="1" x14ac:dyDescent="0.25">
      <c r="B37" s="97" t="s">
        <v>427</v>
      </c>
      <c r="C37" s="389"/>
      <c r="D37" s="389"/>
      <c r="E37" s="389"/>
      <c r="F37" s="389"/>
      <c r="G37" s="389">
        <v>23.58</v>
      </c>
      <c r="H37" s="389">
        <v>20.05</v>
      </c>
      <c r="I37" s="389">
        <v>20.9</v>
      </c>
      <c r="J37" s="456">
        <v>19.559999999999999</v>
      </c>
      <c r="K37" s="412" t="s">
        <v>98</v>
      </c>
    </row>
    <row r="38" spans="2:11" ht="13.5" thickTop="1" thickBot="1" x14ac:dyDescent="0.25">
      <c r="B38" s="50" t="s">
        <v>428</v>
      </c>
      <c r="C38" s="388">
        <v>3080.11</v>
      </c>
      <c r="D38" s="388">
        <v>3048.04</v>
      </c>
      <c r="E38" s="388">
        <v>2997.46</v>
      </c>
      <c r="F38" s="388">
        <v>3076.32</v>
      </c>
      <c r="G38" s="388">
        <v>3044.5</v>
      </c>
      <c r="H38" s="388">
        <v>2998.54</v>
      </c>
      <c r="I38" s="388">
        <v>3039.91</v>
      </c>
      <c r="J38" s="455">
        <v>2957.4500000000003</v>
      </c>
      <c r="K38" s="411">
        <v>96.1</v>
      </c>
    </row>
    <row r="39" spans="2:11" ht="13.5" thickTop="1" thickBot="1" x14ac:dyDescent="0.25">
      <c r="B39" s="97" t="s">
        <v>426</v>
      </c>
      <c r="C39" s="390">
        <v>298.85000000000002</v>
      </c>
      <c r="D39" s="390">
        <v>279.64999999999998</v>
      </c>
      <c r="E39" s="390">
        <v>281.7</v>
      </c>
      <c r="F39" s="390">
        <v>292.08</v>
      </c>
      <c r="G39" s="390">
        <v>302.58</v>
      </c>
      <c r="H39" s="390">
        <v>273.77</v>
      </c>
      <c r="I39" s="390">
        <v>282.07</v>
      </c>
      <c r="J39" s="457">
        <v>247.89</v>
      </c>
      <c r="K39" s="412">
        <v>84.9</v>
      </c>
    </row>
    <row r="40" spans="2:11" ht="13.5" thickTop="1" thickBot="1" x14ac:dyDescent="0.25">
      <c r="B40" s="97" t="s">
        <v>427</v>
      </c>
      <c r="C40" s="390">
        <v>2781.26</v>
      </c>
      <c r="D40" s="390">
        <v>2768.39</v>
      </c>
      <c r="E40" s="390">
        <v>2715.76</v>
      </c>
      <c r="F40" s="390">
        <v>2784.2400000000002</v>
      </c>
      <c r="G40" s="390">
        <v>2741.92</v>
      </c>
      <c r="H40" s="390">
        <v>2724.77</v>
      </c>
      <c r="I40" s="390">
        <v>2757.8399999999997</v>
      </c>
      <c r="J40" s="457">
        <v>2709.5600000000004</v>
      </c>
      <c r="K40" s="412">
        <v>97.3</v>
      </c>
    </row>
    <row r="41" spans="2:11" ht="13.5" thickTop="1" thickBot="1" x14ac:dyDescent="0.25">
      <c r="B41" s="458" t="s">
        <v>429</v>
      </c>
      <c r="C41" s="459">
        <v>6556.93</v>
      </c>
      <c r="D41" s="459">
        <v>6621.67</v>
      </c>
      <c r="E41" s="459">
        <v>6344.3700000000008</v>
      </c>
      <c r="F41" s="459">
        <v>6896.01</v>
      </c>
      <c r="G41" s="459">
        <v>6794.85</v>
      </c>
      <c r="H41" s="459">
        <v>6653.7199999999993</v>
      </c>
      <c r="I41" s="459">
        <v>7047.8599999999988</v>
      </c>
      <c r="J41" s="460">
        <v>7265.9700000000012</v>
      </c>
      <c r="K41" s="461">
        <v>105.4</v>
      </c>
    </row>
    <row r="42" spans="2:11" s="20" customFormat="1" ht="10.5" x14ac:dyDescent="0.15">
      <c r="B42" s="715" t="s">
        <v>177</v>
      </c>
      <c r="C42" s="715"/>
      <c r="D42" s="715"/>
      <c r="E42" s="715"/>
      <c r="F42" s="715"/>
      <c r="G42" s="715"/>
      <c r="H42" s="715"/>
      <c r="I42" s="715"/>
      <c r="J42" s="715"/>
      <c r="K42" s="715"/>
    </row>
    <row r="43" spans="2:11" ht="33.75" customHeight="1" x14ac:dyDescent="0.2"/>
    <row r="44" spans="2:11" ht="11.25" customHeight="1" x14ac:dyDescent="0.2">
      <c r="B44" s="80"/>
    </row>
  </sheetData>
  <mergeCells count="6">
    <mergeCell ref="B1:K1"/>
    <mergeCell ref="B42:K42"/>
    <mergeCell ref="C4:F4"/>
    <mergeCell ref="B4:B5"/>
    <mergeCell ref="B3:K3"/>
    <mergeCell ref="G4:J4"/>
  </mergeCells>
  <hyperlinks>
    <hyperlink ref="B1:K1" location="Cuprins_ro!B44" display="III. Datoria externă brută la 31.03.2023 (date provizorii)" xr:uid="{790761DA-1522-4B8D-948E-9FE3EDDB80D4}"/>
    <hyperlink ref="B1:K1" location="Cuprins_ro!B40" display="III. Datoria externă brută la 31.03.2024 (date provizorii)" xr:uid="{EB3DDBCD-C311-4DAC-A8DE-6E1375C79921}"/>
    <hyperlink ref="B1:K1" location="Cuprins_ro!B41" display="III. Datoria externă brută la 30.09.2024 (date provizorii)" xr:uid="{06C9DBDA-9ADD-494D-AD83-C9B88C2D329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V43"/>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30.140625" collapsed="false"/>
    <col min="3" max="10" customWidth="true" style="67" width="8.85546875" collapsed="false"/>
    <col min="11" max="11" customWidth="true" style="67" width="3.0" collapsed="false"/>
    <col min="12" max="12" customWidth="true" style="67" width="32.5703125" collapsed="false"/>
    <col min="13" max="13" customWidth="true" style="67" width="10.7109375" collapsed="false"/>
    <col min="14" max="16384" style="67" width="9.140625" collapsed="false"/>
  </cols>
  <sheetData>
    <row r="1" spans="2:13" s="9" customFormat="1" ht="14.25" x14ac:dyDescent="0.2">
      <c r="B1" s="898" t="s">
        <v>115</v>
      </c>
      <c r="C1" s="898"/>
      <c r="D1" s="898"/>
      <c r="E1" s="898"/>
      <c r="F1" s="898"/>
      <c r="G1" s="898"/>
      <c r="H1" s="898"/>
      <c r="I1" s="898"/>
      <c r="J1" s="898"/>
      <c r="K1" s="898"/>
      <c r="L1" s="898"/>
      <c r="M1" s="898"/>
    </row>
    <row r="2" spans="2:13" ht="12" customHeight="1" x14ac:dyDescent="0.2"/>
    <row r="3" spans="2:13" s="68" customFormat="1" ht="30" customHeight="1" x14ac:dyDescent="0.2">
      <c r="B3" s="914" t="s">
        <v>446</v>
      </c>
      <c r="C3" s="914"/>
      <c r="D3" s="914"/>
      <c r="E3" s="914"/>
      <c r="F3" s="914"/>
      <c r="G3" s="914"/>
      <c r="H3" s="914"/>
      <c r="I3" s="914"/>
      <c r="J3" s="914"/>
      <c r="K3" s="914"/>
      <c r="L3" s="914"/>
      <c r="M3" s="914"/>
    </row>
    <row r="4" spans="2:13" ht="5.0999999999999996" customHeight="1" x14ac:dyDescent="0.2">
      <c r="B4" s="920"/>
      <c r="C4" s="920"/>
      <c r="D4" s="920"/>
      <c r="E4" s="88"/>
    </row>
    <row r="5" spans="2:13" s="108" customFormat="1" ht="14.25" x14ac:dyDescent="0.25">
      <c r="B5" s="937" t="s">
        <v>137</v>
      </c>
      <c r="C5" s="937"/>
      <c r="D5" s="937"/>
      <c r="E5" s="937"/>
      <c r="F5" s="937"/>
      <c r="G5" s="937"/>
      <c r="H5" s="937"/>
      <c r="I5" s="937"/>
      <c r="J5" s="937"/>
      <c r="K5" s="937"/>
      <c r="L5" s="937"/>
      <c r="M5" s="937"/>
    </row>
    <row r="6" spans="2:13" ht="4.5" customHeight="1" x14ac:dyDescent="0.2"/>
    <row r="28" spans="13:22" ht="14.25" x14ac:dyDescent="0.2">
      <c r="M28" s="391"/>
      <c r="N28" s="391"/>
      <c r="O28" s="391"/>
      <c r="P28" s="391"/>
      <c r="Q28" s="391"/>
      <c r="R28" s="391"/>
      <c r="S28" s="391"/>
      <c r="T28" s="391"/>
      <c r="U28" s="391"/>
      <c r="V28" s="391"/>
    </row>
    <row r="33" spans="2:13" x14ac:dyDescent="0.2">
      <c r="B33" s="938"/>
      <c r="C33" s="940">
        <v>2023</v>
      </c>
      <c r="D33" s="941"/>
      <c r="E33" s="941"/>
      <c r="F33" s="942"/>
      <c r="G33" s="940">
        <v>2024</v>
      </c>
      <c r="H33" s="941"/>
      <c r="I33" s="941"/>
      <c r="J33" s="942"/>
      <c r="L33" s="945"/>
      <c r="M33" s="943" t="s">
        <v>146</v>
      </c>
    </row>
    <row r="34" spans="2:13" x14ac:dyDescent="0.2">
      <c r="B34" s="939"/>
      <c r="C34" s="462" t="s">
        <v>0</v>
      </c>
      <c r="D34" s="462" t="s">
        <v>1</v>
      </c>
      <c r="E34" s="462" t="s">
        <v>2</v>
      </c>
      <c r="F34" s="462" t="s">
        <v>3</v>
      </c>
      <c r="G34" s="462" t="s">
        <v>74</v>
      </c>
      <c r="H34" s="462" t="s">
        <v>75</v>
      </c>
      <c r="I34" s="462" t="s">
        <v>76</v>
      </c>
      <c r="J34" s="462" t="s">
        <v>3</v>
      </c>
      <c r="L34" s="946"/>
      <c r="M34" s="944"/>
    </row>
    <row r="35" spans="2:13" x14ac:dyDescent="0.2">
      <c r="B35" s="90" t="s">
        <v>430</v>
      </c>
      <c r="C35" s="385">
        <v>6401.04</v>
      </c>
      <c r="D35" s="385">
        <v>6395.51</v>
      </c>
      <c r="E35" s="385">
        <v>6214.88</v>
      </c>
      <c r="F35" s="392">
        <v>6298.32</v>
      </c>
      <c r="G35" s="385">
        <v>6264.44</v>
      </c>
      <c r="H35" s="385">
        <v>6117.25</v>
      </c>
      <c r="I35" s="385">
        <v>6184.42</v>
      </c>
      <c r="J35" s="385">
        <v>5903.07</v>
      </c>
      <c r="L35" s="94" t="s">
        <v>213</v>
      </c>
      <c r="M35" s="99">
        <v>0.501</v>
      </c>
    </row>
    <row r="36" spans="2:13" x14ac:dyDescent="0.2">
      <c r="B36" s="90" t="s">
        <v>379</v>
      </c>
      <c r="C36" s="385">
        <v>2781.1299999999997</v>
      </c>
      <c r="D36" s="385">
        <v>2808.5</v>
      </c>
      <c r="E36" s="385">
        <v>2680.0499999999997</v>
      </c>
      <c r="F36" s="392">
        <v>2683.3099999999995</v>
      </c>
      <c r="G36" s="385">
        <v>2679.62</v>
      </c>
      <c r="H36" s="385">
        <v>2586.2399999999998</v>
      </c>
      <c r="I36" s="385">
        <v>2614.58</v>
      </c>
      <c r="J36" s="385">
        <v>2418.19</v>
      </c>
      <c r="L36" s="94" t="s">
        <v>294</v>
      </c>
      <c r="M36" s="99">
        <v>0.36399999999999999</v>
      </c>
    </row>
    <row r="37" spans="2:13" x14ac:dyDescent="0.2">
      <c r="B37" s="90" t="s">
        <v>380</v>
      </c>
      <c r="C37" s="385">
        <v>3619.91</v>
      </c>
      <c r="D37" s="385">
        <v>3587.01</v>
      </c>
      <c r="E37" s="385">
        <v>3534.83</v>
      </c>
      <c r="F37" s="392">
        <v>3615.01</v>
      </c>
      <c r="G37" s="385">
        <v>3584.82</v>
      </c>
      <c r="H37" s="385">
        <v>3531.01</v>
      </c>
      <c r="I37" s="385">
        <v>3569.84</v>
      </c>
      <c r="J37" s="385">
        <v>3484.88</v>
      </c>
      <c r="L37" s="94" t="s">
        <v>431</v>
      </c>
      <c r="M37" s="99">
        <v>0.10199999999999999</v>
      </c>
    </row>
    <row r="38" spans="2:13" s="452" customFormat="1" ht="10.5" x14ac:dyDescent="0.15">
      <c r="B38" s="715" t="s">
        <v>177</v>
      </c>
      <c r="C38" s="715"/>
      <c r="D38" s="715"/>
      <c r="E38" s="715"/>
      <c r="F38" s="715"/>
      <c r="G38" s="715"/>
      <c r="H38" s="715"/>
      <c r="I38" s="715"/>
      <c r="J38" s="715"/>
      <c r="L38" s="453" t="s">
        <v>293</v>
      </c>
      <c r="M38" s="687">
        <v>3.3000000000000002E-2</v>
      </c>
    </row>
    <row r="43" spans="2:13" x14ac:dyDescent="0.2">
      <c r="C43" s="91"/>
      <c r="D43" s="91"/>
      <c r="E43" s="91"/>
      <c r="F43" s="91"/>
      <c r="G43" s="91"/>
      <c r="H43" s="91"/>
      <c r="I43" s="91"/>
    </row>
  </sheetData>
  <mergeCells count="10">
    <mergeCell ref="B38:J38"/>
    <mergeCell ref="B3:M3"/>
    <mergeCell ref="B1:M1"/>
    <mergeCell ref="B4:D4"/>
    <mergeCell ref="B5:M5"/>
    <mergeCell ref="B33:B34"/>
    <mergeCell ref="C33:F33"/>
    <mergeCell ref="G33:J33"/>
    <mergeCell ref="M33:M34"/>
    <mergeCell ref="L33:L34"/>
  </mergeCells>
  <hyperlinks>
    <hyperlink ref="B1:M1" location="Cuprins_ro!B44" display="III. Datoria externă brută la 31.03.2023 (date provizorii)" xr:uid="{35479A4E-A1C5-4C8D-B1F8-55377223CD32}"/>
    <hyperlink ref="B1:M1" location="Cuprins_ro!B40" display="III. Datoria externă brută la 31.03.2024 (date provizorii)" xr:uid="{83FA9076-6C9C-4746-8469-A01901E33D19}"/>
    <hyperlink ref="B1:M1" location="Cuprins_ro!B41" display="III. Datoria externă brută la 30.09.2024 (date provizorii)" xr:uid="{2D5B549E-6D41-4C79-BE92-539C66D7080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S43"/>
  <sheetViews>
    <sheetView showGridLines="0" showRowColHeaders="0" zoomScaleNormal="100" workbookViewId="0"/>
  </sheetViews>
  <sheetFormatPr defaultColWidth="9.140625" defaultRowHeight="12" x14ac:dyDescent="0.2"/>
  <cols>
    <col min="1" max="1" customWidth="true" style="65" width="5.7109375" collapsed="false"/>
    <col min="2" max="2" customWidth="true" style="65" width="35.28515625" collapsed="false"/>
    <col min="3" max="10" customWidth="true" style="65" width="10.140625" collapsed="false"/>
    <col min="11" max="16384" style="65" width="9.140625" collapsed="false"/>
  </cols>
  <sheetData>
    <row r="1" spans="2:10" s="9" customFormat="1" ht="14.25" x14ac:dyDescent="0.2">
      <c r="B1" s="898" t="s">
        <v>115</v>
      </c>
      <c r="C1" s="898"/>
      <c r="D1" s="898"/>
      <c r="E1" s="898"/>
      <c r="F1" s="898"/>
      <c r="G1" s="898"/>
      <c r="H1" s="898"/>
      <c r="I1" s="898"/>
      <c r="J1" s="898"/>
    </row>
    <row r="2" spans="2:10" x14ac:dyDescent="0.2">
      <c r="B2" s="71"/>
      <c r="C2" s="71"/>
      <c r="D2" s="71"/>
      <c r="E2" s="71"/>
      <c r="F2" s="71"/>
      <c r="G2" s="71"/>
      <c r="H2" s="71"/>
      <c r="I2" s="71"/>
    </row>
    <row r="3" spans="2:10" s="9" customFormat="1" ht="14.25" x14ac:dyDescent="0.2">
      <c r="B3" s="709" t="s">
        <v>99</v>
      </c>
      <c r="C3" s="709"/>
      <c r="D3" s="709"/>
      <c r="E3" s="709"/>
      <c r="F3" s="709"/>
      <c r="G3" s="709"/>
      <c r="H3" s="709"/>
      <c r="I3" s="709"/>
      <c r="J3" s="709"/>
    </row>
    <row r="4" spans="2:10" ht="5.0999999999999996" customHeight="1" x14ac:dyDescent="0.2">
      <c r="B4" s="75"/>
      <c r="C4" s="75"/>
      <c r="D4" s="75"/>
      <c r="E4" s="75"/>
      <c r="F4" s="75"/>
      <c r="G4" s="75"/>
      <c r="H4" s="75"/>
      <c r="I4" s="75"/>
    </row>
    <row r="5" spans="2:10" s="107" customFormat="1" ht="14.25" x14ac:dyDescent="0.2">
      <c r="B5" s="928" t="s">
        <v>138</v>
      </c>
      <c r="C5" s="928"/>
      <c r="D5" s="928"/>
      <c r="E5" s="928"/>
      <c r="F5" s="928"/>
      <c r="G5" s="928"/>
      <c r="H5" s="928"/>
      <c r="I5" s="928"/>
      <c r="J5" s="929"/>
    </row>
    <row r="27" spans="2:19" ht="11.25" customHeight="1" x14ac:dyDescent="0.2"/>
    <row r="28" spans="2:19" ht="11.25" customHeight="1" x14ac:dyDescent="0.2">
      <c r="K28" s="898"/>
      <c r="L28" s="898"/>
      <c r="M28" s="898"/>
      <c r="N28" s="898"/>
      <c r="O28" s="898"/>
      <c r="P28" s="898"/>
      <c r="Q28" s="898"/>
      <c r="R28" s="898"/>
      <c r="S28" s="898"/>
    </row>
    <row r="29" spans="2:19" ht="11.25" customHeight="1" x14ac:dyDescent="0.2"/>
    <row r="30" spans="2:19" ht="11.25" customHeight="1" x14ac:dyDescent="0.2"/>
    <row r="31" spans="2:19" ht="11.25" customHeight="1" x14ac:dyDescent="0.2"/>
    <row r="32" spans="2:19" ht="11.25" customHeight="1" x14ac:dyDescent="0.2">
      <c r="B32" s="75"/>
      <c r="C32" s="75"/>
      <c r="D32" s="75"/>
      <c r="E32" s="75"/>
      <c r="F32" s="75"/>
      <c r="G32" s="75"/>
      <c r="H32" s="75"/>
      <c r="I32" s="75"/>
      <c r="J32" s="75"/>
    </row>
    <row r="33" spans="2:10" ht="11.25" customHeight="1" x14ac:dyDescent="0.2">
      <c r="B33" s="77"/>
      <c r="C33" s="947">
        <v>2023</v>
      </c>
      <c r="D33" s="948"/>
      <c r="E33" s="948"/>
      <c r="F33" s="949"/>
      <c r="G33" s="947">
        <v>2024</v>
      </c>
      <c r="H33" s="948"/>
      <c r="I33" s="948"/>
      <c r="J33" s="949"/>
    </row>
    <row r="34" spans="2:10" x14ac:dyDescent="0.2">
      <c r="B34" s="77"/>
      <c r="C34" s="78" t="s">
        <v>0</v>
      </c>
      <c r="D34" s="78" t="s">
        <v>1</v>
      </c>
      <c r="E34" s="78" t="s">
        <v>2</v>
      </c>
      <c r="F34" s="78" t="s">
        <v>3</v>
      </c>
      <c r="G34" s="78" t="s">
        <v>74</v>
      </c>
      <c r="H34" s="78" t="s">
        <v>75</v>
      </c>
      <c r="I34" s="78" t="s">
        <v>76</v>
      </c>
      <c r="J34" s="78" t="s">
        <v>3</v>
      </c>
    </row>
    <row r="35" spans="2:10" x14ac:dyDescent="0.2">
      <c r="B35" s="72" t="s">
        <v>432</v>
      </c>
      <c r="C35" s="95">
        <v>3618.7495587892172</v>
      </c>
      <c r="D35" s="95">
        <v>3665.0795587892167</v>
      </c>
      <c r="E35" s="95">
        <v>3537.2495587892172</v>
      </c>
      <c r="F35" s="95">
        <v>3535.719558789217</v>
      </c>
      <c r="G35" s="95">
        <v>3559.97</v>
      </c>
      <c r="H35" s="95">
        <v>3459.7000000000003</v>
      </c>
      <c r="I35" s="95">
        <v>3482.34</v>
      </c>
      <c r="J35" s="95">
        <v>3253.09</v>
      </c>
    </row>
    <row r="36" spans="2:10" x14ac:dyDescent="0.2">
      <c r="B36" s="72" t="s">
        <v>82</v>
      </c>
      <c r="C36" s="95">
        <v>1898.87</v>
      </c>
      <c r="D36" s="95">
        <v>1889.05</v>
      </c>
      <c r="E36" s="95">
        <v>1846.0900000000001</v>
      </c>
      <c r="F36" s="95">
        <v>1880.4499999999998</v>
      </c>
      <c r="G36" s="95">
        <v>1857.89</v>
      </c>
      <c r="H36" s="95">
        <v>1824.3000000000002</v>
      </c>
      <c r="I36" s="95">
        <v>1831.48</v>
      </c>
      <c r="J36" s="95">
        <v>1793.83</v>
      </c>
    </row>
    <row r="37" spans="2:10" x14ac:dyDescent="0.2">
      <c r="B37" s="72" t="s">
        <v>433</v>
      </c>
      <c r="C37" s="95">
        <v>504.08</v>
      </c>
      <c r="D37" s="95">
        <v>445.41</v>
      </c>
      <c r="E37" s="95">
        <v>438.34000000000003</v>
      </c>
      <c r="F37" s="95">
        <v>494.4</v>
      </c>
      <c r="G37" s="95">
        <v>463.73</v>
      </c>
      <c r="H37" s="95">
        <v>439.76</v>
      </c>
      <c r="I37" s="95">
        <v>455.96</v>
      </c>
      <c r="J37" s="95">
        <v>453.56000000000006</v>
      </c>
    </row>
    <row r="38" spans="2:10" x14ac:dyDescent="0.2">
      <c r="B38" s="72" t="s">
        <v>316</v>
      </c>
      <c r="C38" s="95">
        <v>312.08999999999997</v>
      </c>
      <c r="D38" s="95">
        <v>328.13</v>
      </c>
      <c r="E38" s="95">
        <v>324.39999999999998</v>
      </c>
      <c r="F38" s="95">
        <v>316.52999999999997</v>
      </c>
      <c r="G38" s="95">
        <v>310.89999999999998</v>
      </c>
      <c r="H38" s="95">
        <v>320.75</v>
      </c>
      <c r="I38" s="95">
        <v>339.93</v>
      </c>
      <c r="J38" s="95">
        <v>328.74</v>
      </c>
    </row>
    <row r="39" spans="2:10" x14ac:dyDescent="0.2">
      <c r="B39" s="72" t="s">
        <v>434</v>
      </c>
      <c r="C39" s="95">
        <v>67.250441210782725</v>
      </c>
      <c r="D39" s="95">
        <v>67.840441210782714</v>
      </c>
      <c r="E39" s="95">
        <v>68.800441210782722</v>
      </c>
      <c r="F39" s="95">
        <v>71.220441210782724</v>
      </c>
      <c r="G39" s="95">
        <v>71.95</v>
      </c>
      <c r="H39" s="95">
        <v>72.740000000000009</v>
      </c>
      <c r="I39" s="95">
        <v>74.709999999999994</v>
      </c>
      <c r="J39" s="95">
        <v>73.849999999999994</v>
      </c>
    </row>
    <row r="40" spans="2:10" s="20" customFormat="1" ht="10.5" x14ac:dyDescent="0.15">
      <c r="B40" s="715" t="s">
        <v>177</v>
      </c>
      <c r="C40" s="715"/>
      <c r="D40" s="715"/>
      <c r="E40" s="715"/>
      <c r="F40" s="715"/>
      <c r="G40" s="715"/>
      <c r="H40" s="715"/>
      <c r="I40" s="715"/>
      <c r="J40" s="715"/>
    </row>
    <row r="42" spans="2:10" x14ac:dyDescent="0.2">
      <c r="B42" s="79"/>
    </row>
    <row r="43" spans="2:10" x14ac:dyDescent="0.2">
      <c r="C43" s="393"/>
      <c r="D43" s="393"/>
      <c r="E43" s="393"/>
      <c r="F43" s="393"/>
      <c r="G43" s="393"/>
      <c r="H43" s="393"/>
      <c r="I43" s="393"/>
      <c r="J43" s="393"/>
    </row>
  </sheetData>
  <mergeCells count="7">
    <mergeCell ref="B40:J40"/>
    <mergeCell ref="B1:J1"/>
    <mergeCell ref="K28:S28"/>
    <mergeCell ref="B5:J5"/>
    <mergeCell ref="B3:J3"/>
    <mergeCell ref="G33:J33"/>
    <mergeCell ref="C33:F33"/>
  </mergeCells>
  <hyperlinks>
    <hyperlink ref="B1:J1" location="Cuprins_ro!B44" display="III. Datoria externă brută la 31.03.2023 (date provizorii)" xr:uid="{97D1E5B9-FDB7-4024-B433-12C2B90BF45B}"/>
    <hyperlink ref="B1:J1" location="Cuprins_ro!B40" display="III. Datoria externă brută la 31.03.2024 (date provizorii)" xr:uid="{B28DBF15-83ED-48B8-976D-7F208439B370}"/>
    <hyperlink ref="B1:J1" location="Cuprins_ro!B41" display="III. Datoria externă brută la 30.09.2024 (date provizorii)" xr:uid="{F1ECD74B-3689-4C80-BEBE-B7E41EC714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S37"/>
  <sheetViews>
    <sheetView showGridLines="0" showRowColHeaders="0" zoomScaleNormal="100" workbookViewId="0"/>
  </sheetViews>
  <sheetFormatPr defaultRowHeight="12" x14ac:dyDescent="0.2"/>
  <cols>
    <col min="1" max="1" customWidth="true" style="65" width="5.7109375" collapsed="false"/>
    <col min="2" max="2" customWidth="true" style="65" width="42.140625" collapsed="false"/>
    <col min="3" max="3" customWidth="true" style="65" width="9.85546875" collapsed="false"/>
    <col min="4" max="10" customWidth="true" style="65" width="7.0" collapsed="false"/>
    <col min="11" max="16384" style="65" width="9.140625" collapsed="false"/>
  </cols>
  <sheetData>
    <row r="1" spans="2:10" s="9" customFormat="1" ht="14.25" x14ac:dyDescent="0.2">
      <c r="B1" s="898" t="s">
        <v>115</v>
      </c>
      <c r="C1" s="898"/>
      <c r="D1" s="898"/>
      <c r="E1" s="898"/>
      <c r="F1" s="898"/>
      <c r="G1" s="898"/>
      <c r="H1" s="898"/>
      <c r="I1" s="898"/>
      <c r="J1" s="898"/>
    </row>
    <row r="3" spans="2:10" s="107" customFormat="1" ht="14.25" x14ac:dyDescent="0.2">
      <c r="B3" s="950" t="s">
        <v>447</v>
      </c>
      <c r="C3" s="951"/>
      <c r="D3" s="951"/>
      <c r="E3" s="951"/>
      <c r="F3" s="951"/>
      <c r="G3" s="951"/>
      <c r="H3" s="951"/>
      <c r="I3" s="951"/>
      <c r="J3" s="951"/>
    </row>
    <row r="4" spans="2:10" ht="5.0999999999999996" customHeight="1" x14ac:dyDescent="0.2">
      <c r="B4" s="375"/>
      <c r="C4" s="375"/>
      <c r="D4" s="375"/>
      <c r="E4" s="375"/>
      <c r="F4" s="375"/>
      <c r="G4" s="375"/>
      <c r="H4" s="375"/>
      <c r="I4" s="375"/>
      <c r="J4" s="375"/>
    </row>
    <row r="5" spans="2:10" s="107" customFormat="1" ht="14.25" x14ac:dyDescent="0.2">
      <c r="B5" s="928" t="s">
        <v>139</v>
      </c>
      <c r="C5" s="928"/>
      <c r="D5" s="928"/>
      <c r="E5" s="928"/>
      <c r="F5" s="928"/>
      <c r="G5" s="928"/>
      <c r="H5" s="928"/>
      <c r="I5" s="928"/>
      <c r="J5" s="928"/>
    </row>
    <row r="28" spans="2:19" ht="11.25" customHeight="1" x14ac:dyDescent="0.2">
      <c r="K28" s="898"/>
      <c r="L28" s="898"/>
      <c r="M28" s="898"/>
      <c r="N28" s="898"/>
      <c r="O28" s="898"/>
      <c r="P28" s="898"/>
      <c r="Q28" s="898"/>
      <c r="R28" s="898"/>
      <c r="S28" s="898"/>
    </row>
    <row r="29" spans="2:19" x14ac:dyDescent="0.2">
      <c r="B29" s="76"/>
      <c r="C29" s="463" t="s">
        <v>146</v>
      </c>
    </row>
    <row r="30" spans="2:19" x14ac:dyDescent="0.2">
      <c r="B30" s="76" t="s">
        <v>327</v>
      </c>
      <c r="C30" s="95">
        <v>2503.2400000000002</v>
      </c>
      <c r="E30" s="289"/>
    </row>
    <row r="31" spans="2:19" x14ac:dyDescent="0.2">
      <c r="B31" s="76" t="s">
        <v>313</v>
      </c>
      <c r="C31" s="95">
        <v>206.33</v>
      </c>
      <c r="E31" s="289"/>
    </row>
    <row r="32" spans="2:19" x14ac:dyDescent="0.2">
      <c r="B32" s="76" t="s">
        <v>426</v>
      </c>
      <c r="C32" s="95">
        <v>247.87999999999997</v>
      </c>
      <c r="E32" s="289"/>
    </row>
    <row r="33" spans="2:5" x14ac:dyDescent="0.2">
      <c r="B33" s="467" t="s">
        <v>410</v>
      </c>
      <c r="C33" s="95">
        <v>133.91</v>
      </c>
      <c r="E33" s="290"/>
    </row>
    <row r="34" spans="2:5" x14ac:dyDescent="0.2">
      <c r="B34" s="467" t="s">
        <v>324</v>
      </c>
      <c r="C34" s="95">
        <v>76.05</v>
      </c>
      <c r="E34" s="290"/>
    </row>
    <row r="35" spans="2:5" x14ac:dyDescent="0.2">
      <c r="B35" s="467" t="s">
        <v>435</v>
      </c>
      <c r="C35" s="95">
        <v>22.96</v>
      </c>
      <c r="E35" s="290"/>
    </row>
    <row r="36" spans="2:5" x14ac:dyDescent="0.2">
      <c r="B36" s="467" t="s">
        <v>436</v>
      </c>
      <c r="C36" s="95">
        <v>10.26</v>
      </c>
      <c r="E36" s="290"/>
    </row>
    <row r="37" spans="2:5" x14ac:dyDescent="0.2">
      <c r="B37" s="467" t="s">
        <v>413</v>
      </c>
      <c r="C37" s="95">
        <v>4.7</v>
      </c>
      <c r="E37" s="290"/>
    </row>
  </sheetData>
  <mergeCells count="4">
    <mergeCell ref="K28:S28"/>
    <mergeCell ref="B3:J3"/>
    <mergeCell ref="B5:J5"/>
    <mergeCell ref="B1:J1"/>
  </mergeCells>
  <hyperlinks>
    <hyperlink ref="B1:J1" location="Cuprins_ro!B44" display="III. Datoria externă brută la 31.03.2023 (date provizorii)" xr:uid="{D2661063-A7CF-42CF-805D-7B9672D71A9E}"/>
    <hyperlink ref="B1:J1" location="Cuprins_ro!B40" display="III. Datoria externă brută la 31.03.2024 (date provizorii)" xr:uid="{071389D4-AB2A-4E91-8A7A-42BAEF08D6A6}"/>
    <hyperlink ref="B1:J1" location="Cuprins_ro!B41" display="III. Datoria externă brută la 30.09.2024 (date provizorii)" xr:uid="{B7C7913D-EE1C-4056-83C3-1C288F128CAC}"/>
  </hyperlinks>
  <pageMargins left="0.7" right="0.7" top="0.75" bottom="0.75" header="0.3" footer="0.3"/>
  <pageSetup paperSize="9" orientation="portrait" horizontalDpi="300" verticalDpi="300" r:id="rId1"/>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R32"/>
  <sheetViews>
    <sheetView showGridLines="0" showRowColHeaders="0" zoomScaleNormal="100" workbookViewId="0"/>
  </sheetViews>
  <sheetFormatPr defaultRowHeight="12" x14ac:dyDescent="0.2"/>
  <cols>
    <col min="1" max="1" customWidth="true" style="65" width="5.7109375" collapsed="false"/>
    <col min="2" max="2" customWidth="true" style="65" width="62.140625" collapsed="false"/>
    <col min="3" max="10" customWidth="true" style="65" width="8.0" collapsed="false"/>
    <col min="11" max="16384" style="65" width="9.140625" collapsed="false"/>
  </cols>
  <sheetData>
    <row r="1" spans="2:10" s="9" customFormat="1" ht="14.25" x14ac:dyDescent="0.2">
      <c r="B1" s="898" t="s">
        <v>115</v>
      </c>
      <c r="C1" s="898"/>
      <c r="D1" s="898"/>
      <c r="E1" s="898"/>
      <c r="F1" s="898"/>
      <c r="G1" s="898"/>
      <c r="H1" s="898"/>
      <c r="I1" s="898"/>
      <c r="J1" s="898"/>
    </row>
    <row r="3" spans="2:10" s="9" customFormat="1" ht="14.25" x14ac:dyDescent="0.2">
      <c r="B3" s="914" t="s">
        <v>121</v>
      </c>
      <c r="C3" s="914"/>
      <c r="D3" s="914"/>
      <c r="E3" s="914"/>
      <c r="F3" s="914"/>
      <c r="G3" s="914"/>
      <c r="H3" s="914"/>
      <c r="I3" s="914"/>
      <c r="J3" s="914"/>
    </row>
    <row r="4" spans="2:10" ht="3.75" customHeight="1" thickBot="1" x14ac:dyDescent="0.25"/>
    <row r="5" spans="2:10" ht="12.75" thickBot="1" x14ac:dyDescent="0.25">
      <c r="B5" s="287"/>
      <c r="C5" s="925">
        <v>2023</v>
      </c>
      <c r="D5" s="926"/>
      <c r="E5" s="926"/>
      <c r="F5" s="927"/>
      <c r="G5" s="925">
        <v>2024</v>
      </c>
      <c r="H5" s="926"/>
      <c r="I5" s="926"/>
      <c r="J5" s="927"/>
    </row>
    <row r="6" spans="2:10" ht="12.75" thickBot="1" x14ac:dyDescent="0.25">
      <c r="B6" s="311"/>
      <c r="C6" s="312" t="s">
        <v>0</v>
      </c>
      <c r="D6" s="313" t="s">
        <v>1</v>
      </c>
      <c r="E6" s="313" t="s">
        <v>2</v>
      </c>
      <c r="F6" s="313" t="s">
        <v>3</v>
      </c>
      <c r="G6" s="313" t="s">
        <v>74</v>
      </c>
      <c r="H6" s="313" t="s">
        <v>75</v>
      </c>
      <c r="I6" s="313" t="s">
        <v>76</v>
      </c>
      <c r="J6" s="313" t="s">
        <v>3</v>
      </c>
    </row>
    <row r="7" spans="2:10" ht="13.5" thickTop="1" thickBot="1" x14ac:dyDescent="0.25">
      <c r="B7" s="315" t="s">
        <v>437</v>
      </c>
      <c r="C7" s="316">
        <v>282.39999999999998</v>
      </c>
      <c r="D7" s="316">
        <v>245.26</v>
      </c>
      <c r="E7" s="316">
        <v>247.07999999999998</v>
      </c>
      <c r="F7" s="316">
        <v>284.88</v>
      </c>
      <c r="G7" s="316">
        <v>261.35000000000002</v>
      </c>
      <c r="H7" s="316">
        <v>247.8</v>
      </c>
      <c r="I7" s="316">
        <v>267.49</v>
      </c>
      <c r="J7" s="317">
        <v>249.76000000000002</v>
      </c>
    </row>
    <row r="8" spans="2:10" ht="12.75" thickBot="1" x14ac:dyDescent="0.25">
      <c r="B8" s="293" t="s">
        <v>401</v>
      </c>
      <c r="C8" s="294">
        <v>204.56</v>
      </c>
      <c r="D8" s="294">
        <v>173.19</v>
      </c>
      <c r="E8" s="294">
        <v>174.73</v>
      </c>
      <c r="F8" s="294">
        <v>210.52</v>
      </c>
      <c r="G8" s="294">
        <v>182.05</v>
      </c>
      <c r="H8" s="294">
        <v>181.06</v>
      </c>
      <c r="I8" s="294">
        <v>193.68</v>
      </c>
      <c r="J8" s="295">
        <v>193.77</v>
      </c>
    </row>
    <row r="9" spans="2:10" ht="12.75" thickBot="1" x14ac:dyDescent="0.25">
      <c r="B9" s="464" t="s">
        <v>81</v>
      </c>
      <c r="C9" s="297">
        <v>204.56</v>
      </c>
      <c r="D9" s="297">
        <v>173.19</v>
      </c>
      <c r="E9" s="297">
        <v>174.73</v>
      </c>
      <c r="F9" s="297">
        <v>210.52</v>
      </c>
      <c r="G9" s="297">
        <v>182.05</v>
      </c>
      <c r="H9" s="297">
        <v>181.06</v>
      </c>
      <c r="I9" s="297">
        <v>193.68</v>
      </c>
      <c r="J9" s="298">
        <v>193.77</v>
      </c>
    </row>
    <row r="10" spans="2:10" ht="12.75" thickBot="1" x14ac:dyDescent="0.25">
      <c r="B10" s="293" t="s">
        <v>403</v>
      </c>
      <c r="C10" s="294">
        <v>77.84</v>
      </c>
      <c r="D10" s="294">
        <v>72.069999999999993</v>
      </c>
      <c r="E10" s="294">
        <v>72.349999999999994</v>
      </c>
      <c r="F10" s="294">
        <v>74.36</v>
      </c>
      <c r="G10" s="294">
        <v>79.3</v>
      </c>
      <c r="H10" s="294">
        <v>66.739999999999995</v>
      </c>
      <c r="I10" s="294">
        <v>73.81</v>
      </c>
      <c r="J10" s="295">
        <v>55.99</v>
      </c>
    </row>
    <row r="11" spans="2:10" ht="12.75" thickBot="1" x14ac:dyDescent="0.25">
      <c r="B11" s="465" t="s">
        <v>213</v>
      </c>
      <c r="C11" s="297">
        <v>77.84</v>
      </c>
      <c r="D11" s="297">
        <v>72.069999999999993</v>
      </c>
      <c r="E11" s="297">
        <v>72.349999999999994</v>
      </c>
      <c r="F11" s="297">
        <v>74.36</v>
      </c>
      <c r="G11" s="297">
        <v>79.3</v>
      </c>
      <c r="H11" s="297">
        <v>66.739999999999995</v>
      </c>
      <c r="I11" s="297">
        <v>73.81</v>
      </c>
      <c r="J11" s="298">
        <v>55.99</v>
      </c>
    </row>
    <row r="12" spans="2:10" ht="12.75" thickBot="1" x14ac:dyDescent="0.25">
      <c r="B12" s="314" t="s">
        <v>350</v>
      </c>
      <c r="C12" s="306">
        <v>2904.3399999999997</v>
      </c>
      <c r="D12" s="306">
        <v>2888.7699999999995</v>
      </c>
      <c r="E12" s="306">
        <v>2779.96</v>
      </c>
      <c r="F12" s="306">
        <v>2694.0499999999997</v>
      </c>
      <c r="G12" s="306">
        <v>2771.69</v>
      </c>
      <c r="H12" s="306">
        <v>2673.24</v>
      </c>
      <c r="I12" s="306">
        <v>2681.07</v>
      </c>
      <c r="J12" s="307">
        <v>2535.21</v>
      </c>
    </row>
    <row r="13" spans="2:10" ht="12.75" thickBot="1" x14ac:dyDescent="0.25">
      <c r="B13" s="293" t="s">
        <v>401</v>
      </c>
      <c r="C13" s="294">
        <v>2289.2099999999996</v>
      </c>
      <c r="D13" s="294">
        <v>2342.2999999999997</v>
      </c>
      <c r="E13" s="294">
        <v>2211.1999999999998</v>
      </c>
      <c r="F13" s="294">
        <v>2166.6299999999997</v>
      </c>
      <c r="G13" s="294">
        <v>2191.54</v>
      </c>
      <c r="H13" s="294">
        <v>2102.79</v>
      </c>
      <c r="I13" s="294">
        <v>2113.19</v>
      </c>
      <c r="J13" s="295">
        <v>1935.0600000000002</v>
      </c>
    </row>
    <row r="14" spans="2:10" ht="12.75" thickBot="1" x14ac:dyDescent="0.25">
      <c r="B14" s="466" t="s">
        <v>81</v>
      </c>
      <c r="C14" s="297">
        <v>1.47</v>
      </c>
      <c r="D14" s="297">
        <v>7.97</v>
      </c>
      <c r="E14" s="297">
        <v>1.75</v>
      </c>
      <c r="F14" s="297">
        <v>0.9</v>
      </c>
      <c r="G14" s="297">
        <v>1.21</v>
      </c>
      <c r="H14" s="297">
        <v>1.51</v>
      </c>
      <c r="I14" s="297">
        <v>1.24</v>
      </c>
      <c r="J14" s="298">
        <v>0.44</v>
      </c>
    </row>
    <row r="15" spans="2:10" ht="12.75" thickBot="1" x14ac:dyDescent="0.25">
      <c r="B15" s="465" t="s">
        <v>213</v>
      </c>
      <c r="C15" s="297">
        <v>61.92</v>
      </c>
      <c r="D15" s="297">
        <v>61.39</v>
      </c>
      <c r="E15" s="297">
        <v>63.1</v>
      </c>
      <c r="F15" s="297">
        <v>64.56</v>
      </c>
      <c r="G15" s="297">
        <v>65.19</v>
      </c>
      <c r="H15" s="297">
        <v>71.78</v>
      </c>
      <c r="I15" s="297">
        <v>73.8</v>
      </c>
      <c r="J15" s="298">
        <v>68.430000000000007</v>
      </c>
    </row>
    <row r="16" spans="2:10" ht="12.75" thickBot="1" x14ac:dyDescent="0.25">
      <c r="B16" s="464" t="s">
        <v>214</v>
      </c>
      <c r="C16" s="297">
        <v>2171.08</v>
      </c>
      <c r="D16" s="297">
        <v>2219.1999999999998</v>
      </c>
      <c r="E16" s="297">
        <v>2093.61</v>
      </c>
      <c r="F16" s="297">
        <v>2049.4299999999998</v>
      </c>
      <c r="G16" s="297">
        <v>2074.4</v>
      </c>
      <c r="H16" s="297">
        <v>1979.76</v>
      </c>
      <c r="I16" s="297">
        <v>1989.41</v>
      </c>
      <c r="J16" s="298">
        <v>1818.45</v>
      </c>
    </row>
    <row r="17" spans="2:18" ht="12.75" thickBot="1" x14ac:dyDescent="0.25">
      <c r="B17" s="464" t="s">
        <v>402</v>
      </c>
      <c r="C17" s="297">
        <v>54.74</v>
      </c>
      <c r="D17" s="297">
        <v>53.74</v>
      </c>
      <c r="E17" s="297">
        <v>52.74</v>
      </c>
      <c r="F17" s="297">
        <v>51.74</v>
      </c>
      <c r="G17" s="297">
        <v>50.74</v>
      </c>
      <c r="H17" s="297">
        <v>49.74</v>
      </c>
      <c r="I17" s="297">
        <v>48.74</v>
      </c>
      <c r="J17" s="298">
        <v>47.74</v>
      </c>
    </row>
    <row r="18" spans="2:18" ht="12.75" thickBot="1" x14ac:dyDescent="0.25">
      <c r="B18" s="293" t="s">
        <v>403</v>
      </c>
      <c r="C18" s="294">
        <v>615.13</v>
      </c>
      <c r="D18" s="294">
        <v>546.47</v>
      </c>
      <c r="E18" s="294">
        <v>568.76</v>
      </c>
      <c r="F18" s="294">
        <v>527.41999999999996</v>
      </c>
      <c r="G18" s="294">
        <v>580.15</v>
      </c>
      <c r="H18" s="294">
        <v>570.44999999999993</v>
      </c>
      <c r="I18" s="294">
        <v>567.88</v>
      </c>
      <c r="J18" s="295">
        <v>600.15</v>
      </c>
    </row>
    <row r="19" spans="2:18" ht="12.75" thickBot="1" x14ac:dyDescent="0.25">
      <c r="B19" s="465" t="s">
        <v>213</v>
      </c>
      <c r="C19" s="297">
        <v>615.13</v>
      </c>
      <c r="D19" s="297">
        <v>546.47</v>
      </c>
      <c r="E19" s="297">
        <v>568.76</v>
      </c>
      <c r="F19" s="297">
        <v>527.41999999999996</v>
      </c>
      <c r="G19" s="297">
        <v>580.15</v>
      </c>
      <c r="H19" s="297">
        <v>570.44999999999993</v>
      </c>
      <c r="I19" s="297">
        <v>567.88</v>
      </c>
      <c r="J19" s="298">
        <v>600.15</v>
      </c>
    </row>
    <row r="20" spans="2:18" ht="12.75" thickBot="1" x14ac:dyDescent="0.25">
      <c r="B20" s="308" t="s">
        <v>82</v>
      </c>
      <c r="C20" s="306">
        <v>494.15</v>
      </c>
      <c r="D20" s="306">
        <v>512.34</v>
      </c>
      <c r="E20" s="306">
        <v>505.85</v>
      </c>
      <c r="F20" s="306">
        <v>518.99</v>
      </c>
      <c r="G20" s="306">
        <v>524.56000000000006</v>
      </c>
      <c r="H20" s="306">
        <v>484.47</v>
      </c>
      <c r="I20" s="306">
        <v>484.50000000000006</v>
      </c>
      <c r="J20" s="307">
        <v>441.37</v>
      </c>
    </row>
    <row r="21" spans="2:18" ht="12.75" thickBot="1" x14ac:dyDescent="0.25">
      <c r="B21" s="293" t="s">
        <v>401</v>
      </c>
      <c r="C21" s="294">
        <v>287.36</v>
      </c>
      <c r="D21" s="294">
        <v>293.01</v>
      </c>
      <c r="E21" s="294">
        <v>294.12</v>
      </c>
      <c r="F21" s="294">
        <v>306.16000000000003</v>
      </c>
      <c r="G21" s="294">
        <v>306.03000000000003</v>
      </c>
      <c r="H21" s="294">
        <v>302.39</v>
      </c>
      <c r="I21" s="294">
        <v>307.71000000000004</v>
      </c>
      <c r="J21" s="295">
        <v>289.36</v>
      </c>
    </row>
    <row r="22" spans="2:18" ht="24.75" thickBot="1" x14ac:dyDescent="0.25">
      <c r="B22" s="309" t="s">
        <v>438</v>
      </c>
      <c r="C22" s="297">
        <v>287.36</v>
      </c>
      <c r="D22" s="297">
        <v>293.01</v>
      </c>
      <c r="E22" s="297">
        <v>294.12</v>
      </c>
      <c r="F22" s="297">
        <v>306.16000000000003</v>
      </c>
      <c r="G22" s="297">
        <v>306.03000000000003</v>
      </c>
      <c r="H22" s="297">
        <v>302.39</v>
      </c>
      <c r="I22" s="297">
        <v>307.71000000000004</v>
      </c>
      <c r="J22" s="298">
        <v>289.36</v>
      </c>
    </row>
    <row r="23" spans="2:18" ht="12.75" thickBot="1" x14ac:dyDescent="0.25">
      <c r="B23" s="465" t="s">
        <v>213</v>
      </c>
      <c r="C23" s="297">
        <v>31.63</v>
      </c>
      <c r="D23" s="297">
        <v>32.299999999999997</v>
      </c>
      <c r="E23" s="297">
        <v>32.46</v>
      </c>
      <c r="F23" s="297">
        <v>32.83</v>
      </c>
      <c r="G23" s="297">
        <v>30.92</v>
      </c>
      <c r="H23" s="297">
        <v>31.13</v>
      </c>
      <c r="I23" s="297">
        <v>32.78</v>
      </c>
      <c r="J23" s="297">
        <v>34.85</v>
      </c>
    </row>
    <row r="24" spans="2:18" ht="12.75" thickBot="1" x14ac:dyDescent="0.25">
      <c r="B24" s="465" t="s">
        <v>214</v>
      </c>
      <c r="C24" s="297">
        <v>255.73</v>
      </c>
      <c r="D24" s="297">
        <v>260.70999999999998</v>
      </c>
      <c r="E24" s="297">
        <v>261.66000000000003</v>
      </c>
      <c r="F24" s="297">
        <v>273.33</v>
      </c>
      <c r="G24" s="297">
        <v>275.11</v>
      </c>
      <c r="H24" s="297">
        <v>271.26</v>
      </c>
      <c r="I24" s="297">
        <v>274.93</v>
      </c>
      <c r="J24" s="297">
        <v>254.51</v>
      </c>
    </row>
    <row r="25" spans="2:18" ht="12.75" thickBot="1" x14ac:dyDescent="0.25">
      <c r="B25" s="293" t="s">
        <v>403</v>
      </c>
      <c r="C25" s="294">
        <v>206.79</v>
      </c>
      <c r="D25" s="294">
        <v>219.33</v>
      </c>
      <c r="E25" s="294">
        <v>211.73</v>
      </c>
      <c r="F25" s="294">
        <v>212.83</v>
      </c>
      <c r="G25" s="294">
        <v>218.53</v>
      </c>
      <c r="H25" s="294">
        <v>182.08</v>
      </c>
      <c r="I25" s="294">
        <v>176.79000000000002</v>
      </c>
      <c r="J25" s="295">
        <v>152.01</v>
      </c>
    </row>
    <row r="26" spans="2:18" ht="24.75" thickBot="1" x14ac:dyDescent="0.25">
      <c r="B26" s="309" t="s">
        <v>438</v>
      </c>
      <c r="C26" s="297">
        <v>206.79</v>
      </c>
      <c r="D26" s="297">
        <v>219.33</v>
      </c>
      <c r="E26" s="297">
        <v>211.73</v>
      </c>
      <c r="F26" s="297">
        <v>212.83</v>
      </c>
      <c r="G26" s="297">
        <v>218.53</v>
      </c>
      <c r="H26" s="297">
        <v>182.08</v>
      </c>
      <c r="I26" s="297">
        <v>176.79000000000002</v>
      </c>
      <c r="J26" s="298">
        <v>152.01</v>
      </c>
    </row>
    <row r="27" spans="2:18" x14ac:dyDescent="0.2">
      <c r="B27" s="310" t="s">
        <v>79</v>
      </c>
      <c r="C27" s="304">
        <v>3680.89</v>
      </c>
      <c r="D27" s="304">
        <v>3646.37</v>
      </c>
      <c r="E27" s="304">
        <v>3532.89</v>
      </c>
      <c r="F27" s="304">
        <v>3497.92</v>
      </c>
      <c r="G27" s="304">
        <v>3557.6</v>
      </c>
      <c r="H27" s="304">
        <v>3405.51</v>
      </c>
      <c r="I27" s="304">
        <v>3433.0600000000004</v>
      </c>
      <c r="J27" s="288">
        <v>3226.34</v>
      </c>
    </row>
    <row r="28" spans="2:18" s="20" customFormat="1" ht="10.5" x14ac:dyDescent="0.15">
      <c r="B28" s="715" t="s">
        <v>177</v>
      </c>
      <c r="C28" s="715"/>
      <c r="D28" s="715"/>
      <c r="E28" s="715"/>
      <c r="F28" s="715"/>
      <c r="G28" s="715"/>
      <c r="H28" s="715"/>
      <c r="I28" s="715"/>
      <c r="J28" s="715"/>
    </row>
    <row r="29" spans="2:18" x14ac:dyDescent="0.2">
      <c r="C29" s="394"/>
      <c r="D29" s="394"/>
      <c r="E29" s="394"/>
      <c r="F29" s="394"/>
      <c r="G29" s="394"/>
      <c r="H29" s="394"/>
      <c r="I29" s="394"/>
      <c r="J29" s="394"/>
    </row>
    <row r="32" spans="2:18" ht="14.25" x14ac:dyDescent="0.2">
      <c r="K32" s="391"/>
      <c r="L32" s="391"/>
      <c r="M32" s="391"/>
      <c r="N32" s="391"/>
      <c r="O32" s="391"/>
      <c r="P32" s="391"/>
      <c r="Q32" s="391"/>
      <c r="R32" s="391"/>
    </row>
  </sheetData>
  <mergeCells count="5">
    <mergeCell ref="B1:J1"/>
    <mergeCell ref="B28:J28"/>
    <mergeCell ref="C5:F5"/>
    <mergeCell ref="G5:J5"/>
    <mergeCell ref="B3:J3"/>
  </mergeCells>
  <hyperlinks>
    <hyperlink ref="B1:J1" location="Cuprins_ro!B44" display="III. Datoria externă brută la 31.03.2023 (date provizorii)" xr:uid="{D4130D9D-73AD-4042-8A6C-591CDB0C652B}"/>
    <hyperlink ref="B1:J1" location="Cuprins_ro!B40" display="III. Datoria externă brută la 31.03.2024 (date provizorii)" xr:uid="{19231750-AB20-4121-8E45-8E00C1F9210C}"/>
    <hyperlink ref="B1:J1" location="Cuprins_ro!B41" display="III. Datoria externă brută la 30.09.2024 (date provizorii)" xr:uid="{A5B72CDF-5661-43A2-A349-1AFAC0A217A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G173"/>
  <sheetViews>
    <sheetView showGridLines="0" showRowColHeaders="0" zoomScaleNormal="100" workbookViewId="0"/>
  </sheetViews>
  <sheetFormatPr defaultRowHeight="14.25" x14ac:dyDescent="0.2"/>
  <cols>
    <col min="1" max="1" customWidth="true" style="9" width="5.7109375" collapsed="false"/>
    <col min="2" max="2" customWidth="true" style="9" width="38.42578125" collapsed="false"/>
    <col min="3" max="12" customWidth="true" style="9" width="8.85546875" collapsed="false"/>
    <col min="13" max="16384" style="9" width="9.140625" collapsed="false"/>
  </cols>
  <sheetData>
    <row r="1" spans="2:33" x14ac:dyDescent="0.2">
      <c r="B1" s="707" t="s">
        <v>141</v>
      </c>
      <c r="C1" s="708"/>
      <c r="D1" s="708"/>
      <c r="E1" s="708"/>
      <c r="F1" s="708"/>
      <c r="G1" s="708"/>
      <c r="H1" s="708"/>
      <c r="I1" s="708"/>
      <c r="J1" s="708"/>
      <c r="K1" s="708"/>
      <c r="L1" s="708"/>
    </row>
    <row r="2" spans="2:33" ht="11.25" customHeight="1" x14ac:dyDescent="0.2"/>
    <row r="3" spans="2:33" x14ac:dyDescent="0.2">
      <c r="B3" s="738" t="s">
        <v>147</v>
      </c>
      <c r="C3" s="738"/>
      <c r="D3" s="738"/>
      <c r="E3" s="738"/>
      <c r="F3" s="738"/>
      <c r="G3" s="738"/>
      <c r="H3" s="738"/>
      <c r="I3" s="738"/>
      <c r="J3" s="738"/>
      <c r="K3" s="738"/>
      <c r="L3" s="738"/>
    </row>
    <row r="4" spans="2:33" ht="5.0999999999999996" customHeight="1" x14ac:dyDescent="0.2">
      <c r="B4" s="29"/>
    </row>
    <row r="5" spans="2:33" ht="11.25" customHeight="1" x14ac:dyDescent="0.2">
      <c r="B5" s="737"/>
      <c r="C5" s="739">
        <v>2023</v>
      </c>
      <c r="D5" s="740"/>
      <c r="E5" s="740"/>
      <c r="F5" s="741"/>
      <c r="G5" s="739">
        <v>2024</v>
      </c>
      <c r="H5" s="740"/>
      <c r="I5" s="740"/>
      <c r="J5" s="741"/>
      <c r="K5" s="740">
        <v>2023</v>
      </c>
      <c r="L5" s="741">
        <v>2024</v>
      </c>
    </row>
    <row r="6" spans="2:33" s="65" customFormat="1" ht="12.75" thickBot="1" x14ac:dyDescent="0.25">
      <c r="B6" s="737"/>
      <c r="C6" s="325" t="s">
        <v>0</v>
      </c>
      <c r="D6" s="550" t="s">
        <v>1</v>
      </c>
      <c r="E6" s="550" t="s">
        <v>2</v>
      </c>
      <c r="F6" s="550" t="s">
        <v>3</v>
      </c>
      <c r="G6" s="325" t="s">
        <v>74</v>
      </c>
      <c r="H6" s="550" t="s">
        <v>75</v>
      </c>
      <c r="I6" s="550" t="s">
        <v>76</v>
      </c>
      <c r="J6" s="551" t="s">
        <v>3</v>
      </c>
      <c r="K6" s="742"/>
      <c r="L6" s="743"/>
    </row>
    <row r="7" spans="2:33" s="65" customFormat="1" ht="13.5" thickTop="1" thickBot="1" x14ac:dyDescent="0.25">
      <c r="B7" s="341" t="s">
        <v>201</v>
      </c>
      <c r="C7" s="342">
        <v>-493.09</v>
      </c>
      <c r="D7" s="342">
        <v>-386.89</v>
      </c>
      <c r="E7" s="342">
        <v>-553.79</v>
      </c>
      <c r="F7" s="342">
        <v>-459.46</v>
      </c>
      <c r="G7" s="688">
        <v>-447.72</v>
      </c>
      <c r="H7" s="688">
        <v>-711.04</v>
      </c>
      <c r="I7" s="688">
        <v>-873.97</v>
      </c>
      <c r="J7" s="688">
        <v>-884.27</v>
      </c>
      <c r="K7" s="689">
        <v>-1893.23</v>
      </c>
      <c r="L7" s="689">
        <v>-2917</v>
      </c>
      <c r="R7" s="393"/>
      <c r="X7" s="393"/>
      <c r="Y7" s="393"/>
      <c r="Z7" s="393"/>
      <c r="AA7" s="393"/>
      <c r="AB7" s="393"/>
      <c r="AC7" s="393"/>
      <c r="AD7" s="393"/>
      <c r="AE7" s="393"/>
      <c r="AF7" s="393"/>
      <c r="AG7" s="393"/>
    </row>
    <row r="8" spans="2:33" s="65" customFormat="1" ht="13.5" thickTop="1" thickBot="1" x14ac:dyDescent="0.25">
      <c r="B8" s="339" t="s">
        <v>202</v>
      </c>
      <c r="C8" s="340">
        <v>-1231.26</v>
      </c>
      <c r="D8" s="340">
        <v>-1058.56</v>
      </c>
      <c r="E8" s="340">
        <v>-1294.21</v>
      </c>
      <c r="F8" s="340">
        <v>-1285.06</v>
      </c>
      <c r="G8" s="690">
        <v>-1084.79</v>
      </c>
      <c r="H8" s="690">
        <v>-1373.5</v>
      </c>
      <c r="I8" s="690">
        <v>-1595.05</v>
      </c>
      <c r="J8" s="690">
        <v>-1566.58</v>
      </c>
      <c r="K8" s="690">
        <v>-4869.09</v>
      </c>
      <c r="L8" s="690">
        <v>-5619.92</v>
      </c>
      <c r="R8" s="393"/>
      <c r="X8" s="393"/>
      <c r="Y8" s="393"/>
      <c r="Z8" s="393"/>
      <c r="AA8" s="393"/>
      <c r="AB8" s="393"/>
      <c r="AC8" s="393"/>
      <c r="AD8" s="393"/>
      <c r="AE8" s="393"/>
      <c r="AF8" s="393"/>
      <c r="AG8" s="393"/>
    </row>
    <row r="9" spans="2:33" s="65" customFormat="1" ht="13.5" thickTop="1" thickBot="1" x14ac:dyDescent="0.25">
      <c r="B9" s="339" t="s">
        <v>203</v>
      </c>
      <c r="C9" s="340">
        <v>270.48</v>
      </c>
      <c r="D9" s="340">
        <v>191.2</v>
      </c>
      <c r="E9" s="340">
        <v>182.32</v>
      </c>
      <c r="F9" s="340">
        <v>250.9</v>
      </c>
      <c r="G9" s="691">
        <v>210.35</v>
      </c>
      <c r="H9" s="691">
        <v>239.78</v>
      </c>
      <c r="I9" s="691">
        <v>231.64</v>
      </c>
      <c r="J9" s="691">
        <v>237.03</v>
      </c>
      <c r="K9" s="691">
        <v>894.9</v>
      </c>
      <c r="L9" s="691">
        <v>918.8</v>
      </c>
      <c r="R9" s="393"/>
      <c r="X9" s="393"/>
      <c r="Y9" s="393"/>
      <c r="Z9" s="393"/>
      <c r="AA9" s="393"/>
      <c r="AB9" s="393"/>
      <c r="AC9" s="393"/>
      <c r="AD9" s="393"/>
      <c r="AE9" s="393"/>
      <c r="AF9" s="393"/>
      <c r="AG9" s="393"/>
    </row>
    <row r="10" spans="2:33" s="65" customFormat="1" ht="13.5" thickTop="1" thickBot="1" x14ac:dyDescent="0.25">
      <c r="B10" s="339" t="s">
        <v>204</v>
      </c>
      <c r="C10" s="340">
        <v>68.12</v>
      </c>
      <c r="D10" s="340">
        <v>68.45</v>
      </c>
      <c r="E10" s="340">
        <v>41.59</v>
      </c>
      <c r="F10" s="340">
        <v>88.59</v>
      </c>
      <c r="G10" s="691">
        <v>75.489999999999995</v>
      </c>
      <c r="H10" s="691">
        <v>42.37</v>
      </c>
      <c r="I10" s="691">
        <v>3.11</v>
      </c>
      <c r="J10" s="691">
        <v>36.96</v>
      </c>
      <c r="K10" s="691">
        <v>266.75</v>
      </c>
      <c r="L10" s="691">
        <v>157.93</v>
      </c>
      <c r="R10" s="393"/>
      <c r="X10" s="393"/>
      <c r="Y10" s="393"/>
      <c r="Z10" s="393"/>
      <c r="AA10" s="393"/>
      <c r="AB10" s="393"/>
      <c r="AC10" s="393"/>
      <c r="AD10" s="393"/>
      <c r="AE10" s="393"/>
      <c r="AF10" s="393"/>
      <c r="AG10" s="393"/>
    </row>
    <row r="11" spans="2:33" s="65" customFormat="1" ht="13.5" thickTop="1" thickBot="1" x14ac:dyDescent="0.25">
      <c r="B11" s="339" t="s">
        <v>205</v>
      </c>
      <c r="C11" s="340">
        <v>399.57</v>
      </c>
      <c r="D11" s="340">
        <v>412.02</v>
      </c>
      <c r="E11" s="340">
        <v>516.51</v>
      </c>
      <c r="F11" s="340">
        <v>486.11</v>
      </c>
      <c r="G11" s="691">
        <v>351.23</v>
      </c>
      <c r="H11" s="691">
        <v>380.31</v>
      </c>
      <c r="I11" s="691">
        <v>486.33</v>
      </c>
      <c r="J11" s="691">
        <v>408.32</v>
      </c>
      <c r="K11" s="690">
        <v>1814.21</v>
      </c>
      <c r="L11" s="690">
        <v>1626.19</v>
      </c>
      <c r="R11" s="393"/>
      <c r="X11" s="393"/>
      <c r="Y11" s="393"/>
      <c r="Z11" s="393"/>
      <c r="AA11" s="393"/>
      <c r="AB11" s="393"/>
      <c r="AC11" s="393"/>
      <c r="AD11" s="393"/>
      <c r="AE11" s="393"/>
      <c r="AF11" s="393"/>
      <c r="AG11" s="393"/>
    </row>
    <row r="12" spans="2:33" s="65" customFormat="1" ht="13.5" thickTop="1" thickBot="1" x14ac:dyDescent="0.25">
      <c r="B12" s="341" t="s">
        <v>206</v>
      </c>
      <c r="C12" s="342">
        <v>14.17</v>
      </c>
      <c r="D12" s="342">
        <v>25.09</v>
      </c>
      <c r="E12" s="342">
        <v>24.97</v>
      </c>
      <c r="F12" s="342">
        <v>17.62</v>
      </c>
      <c r="G12" s="692">
        <v>16.3</v>
      </c>
      <c r="H12" s="692">
        <v>16.5</v>
      </c>
      <c r="I12" s="692">
        <v>20.77</v>
      </c>
      <c r="J12" s="692">
        <v>28.27</v>
      </c>
      <c r="K12" s="692">
        <v>81.849999999999994</v>
      </c>
      <c r="L12" s="692">
        <v>81.84</v>
      </c>
      <c r="R12" s="393"/>
      <c r="X12" s="393"/>
      <c r="Y12" s="393"/>
      <c r="Z12" s="393"/>
      <c r="AA12" s="393"/>
      <c r="AB12" s="393"/>
      <c r="AC12" s="393"/>
      <c r="AD12" s="393"/>
      <c r="AE12" s="393"/>
      <c r="AF12" s="393"/>
      <c r="AG12" s="393"/>
    </row>
    <row r="13" spans="2:33" s="65" customFormat="1" ht="13.5" thickTop="1" thickBot="1" x14ac:dyDescent="0.25">
      <c r="B13" s="341" t="s">
        <v>207</v>
      </c>
      <c r="C13" s="342">
        <v>-478.92</v>
      </c>
      <c r="D13" s="342">
        <v>-361.8</v>
      </c>
      <c r="E13" s="342">
        <v>-528.82000000000005</v>
      </c>
      <c r="F13" s="342">
        <v>-441.84</v>
      </c>
      <c r="G13" s="693">
        <v>-431.42</v>
      </c>
      <c r="H13" s="693">
        <v>-694.54</v>
      </c>
      <c r="I13" s="693">
        <v>-853.2</v>
      </c>
      <c r="J13" s="693">
        <v>-856</v>
      </c>
      <c r="K13" s="694">
        <v>-1811.38</v>
      </c>
      <c r="L13" s="694">
        <v>-2835.16</v>
      </c>
      <c r="R13" s="393"/>
      <c r="X13" s="393"/>
      <c r="Y13" s="393"/>
      <c r="Z13" s="393"/>
      <c r="AA13" s="393"/>
      <c r="AB13" s="393"/>
      <c r="AC13" s="393"/>
      <c r="AD13" s="393"/>
      <c r="AE13" s="393"/>
      <c r="AF13" s="393"/>
      <c r="AG13" s="393"/>
    </row>
    <row r="14" spans="2:33" s="65" customFormat="1" ht="13.5" thickTop="1" thickBot="1" x14ac:dyDescent="0.25">
      <c r="B14" s="341" t="s">
        <v>208</v>
      </c>
      <c r="C14" s="342">
        <v>-405.38</v>
      </c>
      <c r="D14" s="342">
        <v>-301.77999999999997</v>
      </c>
      <c r="E14" s="342">
        <v>-481.95</v>
      </c>
      <c r="F14" s="342">
        <v>-462.32</v>
      </c>
      <c r="G14" s="693">
        <v>-511.44</v>
      </c>
      <c r="H14" s="693">
        <v>-503.72</v>
      </c>
      <c r="I14" s="693">
        <v>-819.88</v>
      </c>
      <c r="J14" s="693">
        <v>-98.97</v>
      </c>
      <c r="K14" s="694">
        <v>-1651.43</v>
      </c>
      <c r="L14" s="694">
        <v>-2824.01</v>
      </c>
      <c r="R14" s="393"/>
      <c r="X14" s="393"/>
      <c r="Y14" s="393"/>
      <c r="Z14" s="393"/>
      <c r="AA14" s="393"/>
      <c r="AB14" s="393"/>
      <c r="AC14" s="393"/>
      <c r="AD14" s="393"/>
      <c r="AE14" s="393"/>
      <c r="AF14" s="393"/>
      <c r="AG14" s="393"/>
    </row>
    <row r="15" spans="2:33" s="65" customFormat="1" ht="13.5" thickTop="1" thickBot="1" x14ac:dyDescent="0.25">
      <c r="B15" s="339" t="s">
        <v>209</v>
      </c>
      <c r="C15" s="340">
        <v>-131.08000000000001</v>
      </c>
      <c r="D15" s="340">
        <v>-61.46</v>
      </c>
      <c r="E15" s="340">
        <v>-105.91</v>
      </c>
      <c r="F15" s="340">
        <v>-43.14</v>
      </c>
      <c r="G15" s="691">
        <v>-25.94</v>
      </c>
      <c r="H15" s="691">
        <v>-39.659999999999997</v>
      </c>
      <c r="I15" s="691">
        <v>-138.07</v>
      </c>
      <c r="J15" s="691">
        <v>-40.119999999999997</v>
      </c>
      <c r="K15" s="691">
        <v>-341.59</v>
      </c>
      <c r="L15" s="691">
        <v>-243.79</v>
      </c>
      <c r="R15" s="393"/>
      <c r="X15" s="393"/>
      <c r="Y15" s="393"/>
      <c r="Z15" s="393"/>
      <c r="AA15" s="393"/>
      <c r="AB15" s="393"/>
      <c r="AC15" s="393"/>
      <c r="AD15" s="393"/>
      <c r="AE15" s="393"/>
      <c r="AF15" s="393"/>
      <c r="AG15" s="393"/>
    </row>
    <row r="16" spans="2:33" s="65" customFormat="1" ht="13.5" thickTop="1" thickBot="1" x14ac:dyDescent="0.25">
      <c r="B16" s="339" t="s">
        <v>210</v>
      </c>
      <c r="C16" s="340">
        <v>0.73</v>
      </c>
      <c r="D16" s="340">
        <v>0.2</v>
      </c>
      <c r="E16" s="340">
        <v>0.3</v>
      </c>
      <c r="F16" s="340">
        <v>8.15</v>
      </c>
      <c r="G16" s="691">
        <v>-0.26</v>
      </c>
      <c r="H16" s="691">
        <v>-0.11</v>
      </c>
      <c r="I16" s="691">
        <v>1.69</v>
      </c>
      <c r="J16" s="691">
        <v>67.400000000000006</v>
      </c>
      <c r="K16" s="691">
        <v>9.3800000000000008</v>
      </c>
      <c r="L16" s="691">
        <v>68.72</v>
      </c>
      <c r="R16" s="393"/>
      <c r="X16" s="393"/>
      <c r="Y16" s="393"/>
      <c r="Z16" s="393"/>
      <c r="AA16" s="393"/>
      <c r="AB16" s="393"/>
      <c r="AC16" s="393"/>
      <c r="AD16" s="393"/>
      <c r="AE16" s="393"/>
      <c r="AF16" s="393"/>
      <c r="AG16" s="393"/>
    </row>
    <row r="17" spans="2:33" s="65" customFormat="1" ht="13.5" thickTop="1" thickBot="1" x14ac:dyDescent="0.25">
      <c r="B17" s="339" t="s">
        <v>211</v>
      </c>
      <c r="C17" s="340">
        <v>-430.6</v>
      </c>
      <c r="D17" s="340">
        <v>-488.79</v>
      </c>
      <c r="E17" s="340">
        <v>-412.22</v>
      </c>
      <c r="F17" s="340">
        <v>-878.91</v>
      </c>
      <c r="G17" s="691">
        <v>-492.35</v>
      </c>
      <c r="H17" s="691">
        <v>-373.93</v>
      </c>
      <c r="I17" s="691">
        <v>-942.2</v>
      </c>
      <c r="J17" s="691">
        <v>-996.09</v>
      </c>
      <c r="K17" s="690">
        <v>-2210.52</v>
      </c>
      <c r="L17" s="690">
        <v>-2804.57</v>
      </c>
      <c r="R17" s="393"/>
      <c r="X17" s="393"/>
      <c r="Y17" s="393"/>
      <c r="Z17" s="393"/>
      <c r="AA17" s="393"/>
      <c r="AB17" s="393"/>
      <c r="AC17" s="393"/>
      <c r="AD17" s="393"/>
      <c r="AE17" s="393"/>
      <c r="AF17" s="393"/>
      <c r="AG17" s="393"/>
    </row>
    <row r="18" spans="2:33" s="65" customFormat="1" ht="13.5" thickTop="1" thickBot="1" x14ac:dyDescent="0.25">
      <c r="B18" s="343" t="s">
        <v>212</v>
      </c>
      <c r="C18" s="344">
        <v>-169.55</v>
      </c>
      <c r="D18" s="344">
        <v>-337.88</v>
      </c>
      <c r="E18" s="344">
        <v>-427.49</v>
      </c>
      <c r="F18" s="344">
        <v>-491.63</v>
      </c>
      <c r="G18" s="695">
        <v>-385.99</v>
      </c>
      <c r="H18" s="695">
        <v>-590.53</v>
      </c>
      <c r="I18" s="695">
        <v>-858.91</v>
      </c>
      <c r="J18" s="695">
        <v>-677.86</v>
      </c>
      <c r="K18" s="696">
        <v>-1426.55</v>
      </c>
      <c r="L18" s="696">
        <v>-2513.2800000000002</v>
      </c>
      <c r="R18" s="393"/>
      <c r="X18" s="393"/>
      <c r="Y18" s="393"/>
      <c r="Z18" s="393"/>
      <c r="AA18" s="393"/>
      <c r="AB18" s="393"/>
      <c r="AC18" s="393"/>
      <c r="AD18" s="393"/>
      <c r="AE18" s="393"/>
      <c r="AF18" s="393"/>
      <c r="AG18" s="393"/>
    </row>
    <row r="19" spans="2:33" s="65" customFormat="1" ht="13.5" thickTop="1" thickBot="1" x14ac:dyDescent="0.25">
      <c r="B19" s="345" t="s">
        <v>213</v>
      </c>
      <c r="C19" s="344">
        <v>-197.01</v>
      </c>
      <c r="D19" s="344">
        <v>-51.65</v>
      </c>
      <c r="E19" s="344">
        <v>42.69</v>
      </c>
      <c r="F19" s="344">
        <v>-306.93</v>
      </c>
      <c r="G19" s="695">
        <v>1.63</v>
      </c>
      <c r="H19" s="695">
        <v>69.319999999999993</v>
      </c>
      <c r="I19" s="695">
        <v>-135.68</v>
      </c>
      <c r="J19" s="695">
        <v>-553.6</v>
      </c>
      <c r="K19" s="695">
        <v>-512.9</v>
      </c>
      <c r="L19" s="695">
        <v>-618.33000000000004</v>
      </c>
      <c r="R19" s="393"/>
      <c r="X19" s="393"/>
      <c r="Y19" s="393"/>
      <c r="Z19" s="393"/>
      <c r="AA19" s="393"/>
      <c r="AB19" s="393"/>
      <c r="AC19" s="393"/>
      <c r="AD19" s="393"/>
      <c r="AE19" s="393"/>
      <c r="AF19" s="393"/>
      <c r="AG19" s="393"/>
    </row>
    <row r="20" spans="2:33" s="65" customFormat="1" ht="13.5" thickTop="1" thickBot="1" x14ac:dyDescent="0.25">
      <c r="B20" s="343" t="s">
        <v>214</v>
      </c>
      <c r="C20" s="344">
        <v>-64.89</v>
      </c>
      <c r="D20" s="344">
        <v>-100.03</v>
      </c>
      <c r="E20" s="344">
        <v>-28.19</v>
      </c>
      <c r="F20" s="344">
        <v>-81.12</v>
      </c>
      <c r="G20" s="695">
        <v>-108.76</v>
      </c>
      <c r="H20" s="695">
        <v>146.51</v>
      </c>
      <c r="I20" s="695">
        <v>51.62</v>
      </c>
      <c r="J20" s="695">
        <v>234.6</v>
      </c>
      <c r="K20" s="695">
        <v>-274.23</v>
      </c>
      <c r="L20" s="695">
        <v>323.97000000000003</v>
      </c>
      <c r="R20" s="393"/>
      <c r="X20" s="393"/>
      <c r="Y20" s="393"/>
      <c r="Z20" s="393"/>
      <c r="AA20" s="393"/>
      <c r="AB20" s="393"/>
      <c r="AC20" s="393"/>
      <c r="AD20" s="393"/>
      <c r="AE20" s="393"/>
      <c r="AF20" s="393"/>
      <c r="AG20" s="393"/>
    </row>
    <row r="21" spans="2:33" s="65" customFormat="1" ht="13.5" thickTop="1" thickBot="1" x14ac:dyDescent="0.25">
      <c r="B21" s="343" t="s">
        <v>215</v>
      </c>
      <c r="C21" s="344">
        <v>0.85</v>
      </c>
      <c r="D21" s="344">
        <v>0.77</v>
      </c>
      <c r="E21" s="344">
        <v>0.77</v>
      </c>
      <c r="F21" s="344">
        <v>0.77</v>
      </c>
      <c r="G21" s="695">
        <v>0.77</v>
      </c>
      <c r="H21" s="695">
        <v>0.77</v>
      </c>
      <c r="I21" s="695">
        <v>0.77</v>
      </c>
      <c r="J21" s="695">
        <v>0.77</v>
      </c>
      <c r="K21" s="695">
        <v>3.16</v>
      </c>
      <c r="L21" s="695">
        <v>3.08</v>
      </c>
      <c r="R21" s="393"/>
      <c r="X21" s="393"/>
      <c r="Y21" s="393"/>
      <c r="Z21" s="393"/>
      <c r="AA21" s="393"/>
      <c r="AB21" s="393"/>
      <c r="AC21" s="393"/>
      <c r="AD21" s="393"/>
      <c r="AE21" s="393"/>
      <c r="AF21" s="393"/>
      <c r="AG21" s="393"/>
    </row>
    <row r="22" spans="2:33" s="65" customFormat="1" ht="13.5" thickTop="1" thickBot="1" x14ac:dyDescent="0.25">
      <c r="B22" s="339" t="s">
        <v>216</v>
      </c>
      <c r="C22" s="346">
        <v>155.57</v>
      </c>
      <c r="D22" s="346">
        <v>248.27</v>
      </c>
      <c r="E22" s="346">
        <v>35.880000000000003</v>
      </c>
      <c r="F22" s="346">
        <v>451.58</v>
      </c>
      <c r="G22" s="691">
        <v>7.1</v>
      </c>
      <c r="H22" s="691">
        <v>-90.02</v>
      </c>
      <c r="I22" s="691">
        <v>258.7</v>
      </c>
      <c r="J22" s="691">
        <v>-20.16</v>
      </c>
      <c r="K22" s="691">
        <v>891.3</v>
      </c>
      <c r="L22" s="691">
        <v>155.61000000000001</v>
      </c>
      <c r="R22" s="393"/>
      <c r="X22" s="393"/>
      <c r="Y22" s="393"/>
      <c r="Z22" s="393"/>
      <c r="AA22" s="393"/>
      <c r="AB22" s="393"/>
      <c r="AC22" s="393"/>
      <c r="AD22" s="393"/>
      <c r="AE22" s="393"/>
      <c r="AF22" s="393"/>
      <c r="AG22" s="393"/>
    </row>
    <row r="23" spans="2:33" s="65" customFormat="1" ht="13.5" thickTop="1" thickBot="1" x14ac:dyDescent="0.25">
      <c r="B23" s="343" t="s">
        <v>217</v>
      </c>
      <c r="C23" s="344">
        <v>73.540000000000006</v>
      </c>
      <c r="D23" s="344">
        <v>60.02</v>
      </c>
      <c r="E23" s="344">
        <v>46.87</v>
      </c>
      <c r="F23" s="344">
        <v>-20.48</v>
      </c>
      <c r="G23" s="695">
        <v>-80.02</v>
      </c>
      <c r="H23" s="695">
        <v>190.82</v>
      </c>
      <c r="I23" s="695">
        <v>33.32</v>
      </c>
      <c r="J23" s="695">
        <v>-132.97</v>
      </c>
      <c r="K23" s="695">
        <v>159.94999999999999</v>
      </c>
      <c r="L23" s="695">
        <v>11.15</v>
      </c>
      <c r="R23" s="393"/>
      <c r="X23" s="393"/>
      <c r="Y23" s="393"/>
      <c r="Z23" s="393"/>
      <c r="AA23" s="393"/>
      <c r="AB23" s="393"/>
      <c r="AC23" s="393"/>
      <c r="AD23" s="393"/>
      <c r="AE23" s="393"/>
      <c r="AF23" s="393"/>
      <c r="AG23" s="393"/>
    </row>
    <row r="24" spans="2:33" s="20" customFormat="1" ht="11.25" thickTop="1" x14ac:dyDescent="0.15">
      <c r="B24" s="281" t="s">
        <v>177</v>
      </c>
      <c r="C24" s="610"/>
      <c r="D24" s="610"/>
      <c r="E24" s="610"/>
      <c r="F24" s="610"/>
      <c r="G24" s="610"/>
      <c r="H24" s="610"/>
      <c r="I24" s="610"/>
      <c r="J24" s="610"/>
      <c r="K24" s="610"/>
      <c r="L24" s="610"/>
    </row>
    <row r="25" spans="2:33" ht="11.25" customHeight="1" x14ac:dyDescent="0.2">
      <c r="B25" s="114"/>
    </row>
    <row r="30" spans="2:33" x14ac:dyDescent="0.2">
      <c r="C30" s="111"/>
      <c r="D30" s="111"/>
      <c r="E30" s="111"/>
      <c r="F30" s="111"/>
      <c r="G30" s="111"/>
      <c r="H30" s="111"/>
      <c r="I30" s="111"/>
      <c r="J30" s="111"/>
      <c r="K30" s="111"/>
      <c r="L30" s="111"/>
    </row>
    <row r="87" spans="3:12" x14ac:dyDescent="0.2">
      <c r="C87" s="111"/>
      <c r="D87" s="111"/>
      <c r="E87" s="111"/>
      <c r="F87" s="111"/>
      <c r="G87" s="111"/>
      <c r="H87" s="111"/>
      <c r="I87" s="111"/>
      <c r="J87" s="111"/>
      <c r="K87" s="111"/>
      <c r="L87" s="111"/>
    </row>
    <row r="88" spans="3:12" x14ac:dyDescent="0.2">
      <c r="C88" s="111"/>
      <c r="D88" s="111"/>
      <c r="E88" s="111"/>
      <c r="F88" s="111"/>
      <c r="G88" s="111"/>
      <c r="H88" s="111"/>
      <c r="I88" s="111"/>
      <c r="J88" s="111"/>
      <c r="K88" s="111"/>
      <c r="L88" s="111"/>
    </row>
    <row r="89" spans="3:12" x14ac:dyDescent="0.2">
      <c r="C89" s="111"/>
      <c r="D89" s="111"/>
      <c r="E89" s="111"/>
      <c r="F89" s="111"/>
      <c r="G89" s="111"/>
      <c r="H89" s="111"/>
      <c r="I89" s="111"/>
      <c r="J89" s="111"/>
      <c r="K89" s="111"/>
      <c r="L89" s="111"/>
    </row>
    <row r="90" spans="3:12" x14ac:dyDescent="0.2">
      <c r="C90" s="111"/>
      <c r="D90" s="111"/>
      <c r="E90" s="111"/>
      <c r="F90" s="111"/>
      <c r="G90" s="111"/>
      <c r="H90" s="111"/>
      <c r="I90" s="111"/>
      <c r="J90" s="111"/>
      <c r="K90" s="111"/>
      <c r="L90" s="111"/>
    </row>
    <row r="91" spans="3:12" x14ac:dyDescent="0.2">
      <c r="C91" s="111"/>
      <c r="D91" s="111"/>
      <c r="E91" s="111"/>
      <c r="F91" s="111"/>
      <c r="G91" s="111"/>
      <c r="H91" s="111"/>
      <c r="I91" s="111"/>
      <c r="J91" s="111"/>
      <c r="K91" s="111"/>
      <c r="L91" s="111"/>
    </row>
    <row r="92" spans="3:12" x14ac:dyDescent="0.2">
      <c r="C92" s="111"/>
      <c r="D92" s="111"/>
      <c r="E92" s="111"/>
      <c r="F92" s="111"/>
      <c r="G92" s="111"/>
      <c r="H92" s="111"/>
      <c r="I92" s="111"/>
      <c r="J92" s="111"/>
      <c r="K92" s="111"/>
      <c r="L92" s="111"/>
    </row>
    <row r="93" spans="3:12" x14ac:dyDescent="0.2">
      <c r="C93" s="111"/>
      <c r="D93" s="111"/>
      <c r="E93" s="111"/>
      <c r="F93" s="111"/>
      <c r="G93" s="111"/>
      <c r="H93" s="111"/>
      <c r="I93" s="111"/>
      <c r="J93" s="111"/>
      <c r="K93" s="111"/>
      <c r="L93" s="111"/>
    </row>
    <row r="94" spans="3:12" x14ac:dyDescent="0.2">
      <c r="C94" s="111"/>
      <c r="D94" s="111"/>
      <c r="E94" s="111"/>
      <c r="F94" s="111"/>
      <c r="G94" s="111"/>
      <c r="H94" s="111"/>
      <c r="I94" s="111"/>
      <c r="J94" s="111"/>
      <c r="K94" s="111"/>
      <c r="L94" s="111"/>
    </row>
    <row r="95" spans="3:12" x14ac:dyDescent="0.2">
      <c r="C95" s="111"/>
      <c r="D95" s="111"/>
      <c r="E95" s="111"/>
      <c r="F95" s="111"/>
      <c r="G95" s="111"/>
      <c r="H95" s="111"/>
      <c r="I95" s="111"/>
      <c r="J95" s="111"/>
      <c r="K95" s="111"/>
      <c r="L95" s="111"/>
    </row>
    <row r="96" spans="3:12" x14ac:dyDescent="0.2">
      <c r="C96" s="111"/>
      <c r="D96" s="111"/>
      <c r="E96" s="111"/>
      <c r="F96" s="111"/>
      <c r="G96" s="111"/>
      <c r="H96" s="111"/>
      <c r="I96" s="111"/>
      <c r="J96" s="111"/>
      <c r="K96" s="111"/>
      <c r="L96" s="111"/>
    </row>
    <row r="97" spans="3:12" x14ac:dyDescent="0.2">
      <c r="C97" s="111"/>
      <c r="D97" s="111"/>
      <c r="E97" s="111"/>
      <c r="F97" s="111"/>
      <c r="G97" s="111"/>
      <c r="H97" s="111"/>
      <c r="I97" s="111"/>
      <c r="J97" s="111"/>
      <c r="K97" s="111"/>
      <c r="L97" s="111"/>
    </row>
    <row r="98" spans="3:12" x14ac:dyDescent="0.2">
      <c r="C98" s="111"/>
      <c r="D98" s="111"/>
      <c r="E98" s="111"/>
      <c r="F98" s="111"/>
      <c r="G98" s="111"/>
      <c r="H98" s="111"/>
      <c r="I98" s="111"/>
      <c r="J98" s="111"/>
      <c r="K98" s="111"/>
      <c r="L98" s="111"/>
    </row>
    <row r="99" spans="3:12" x14ac:dyDescent="0.2">
      <c r="C99" s="111"/>
      <c r="D99" s="111"/>
      <c r="E99" s="111"/>
      <c r="F99" s="111"/>
      <c r="G99" s="111"/>
      <c r="H99" s="111"/>
      <c r="I99" s="111"/>
      <c r="J99" s="111"/>
      <c r="K99" s="111"/>
      <c r="L99" s="111"/>
    </row>
    <row r="100" spans="3:12" x14ac:dyDescent="0.2">
      <c r="C100" s="111"/>
      <c r="D100" s="111"/>
      <c r="E100" s="111"/>
      <c r="F100" s="111"/>
      <c r="G100" s="111"/>
      <c r="H100" s="111"/>
      <c r="I100" s="111"/>
      <c r="J100" s="111"/>
      <c r="K100" s="111"/>
      <c r="L100" s="111"/>
    </row>
    <row r="101" spans="3:12" x14ac:dyDescent="0.2">
      <c r="C101" s="111"/>
      <c r="D101" s="111"/>
      <c r="E101" s="111"/>
      <c r="F101" s="111"/>
      <c r="G101" s="111"/>
      <c r="H101" s="111"/>
      <c r="I101" s="111"/>
      <c r="J101" s="111"/>
      <c r="K101" s="111"/>
      <c r="L101" s="111"/>
    </row>
    <row r="102" spans="3:12" x14ac:dyDescent="0.2">
      <c r="C102" s="111"/>
      <c r="D102" s="111"/>
      <c r="E102" s="111"/>
      <c r="F102" s="111"/>
      <c r="G102" s="111"/>
      <c r="H102" s="111"/>
      <c r="I102" s="111"/>
      <c r="J102" s="111"/>
      <c r="K102" s="111"/>
      <c r="L102" s="111"/>
    </row>
    <row r="103" spans="3:12" x14ac:dyDescent="0.2">
      <c r="C103" s="111"/>
      <c r="D103" s="111"/>
      <c r="E103" s="111"/>
      <c r="F103" s="111"/>
      <c r="G103" s="111"/>
      <c r="H103" s="111"/>
      <c r="I103" s="111"/>
      <c r="J103" s="111"/>
      <c r="K103" s="111"/>
      <c r="L103" s="111"/>
    </row>
    <row r="104" spans="3:12" x14ac:dyDescent="0.2">
      <c r="C104" s="111"/>
      <c r="D104" s="111"/>
      <c r="E104" s="111"/>
      <c r="F104" s="111"/>
      <c r="G104" s="111"/>
      <c r="H104" s="111"/>
      <c r="I104" s="111"/>
      <c r="J104" s="111"/>
      <c r="K104" s="111"/>
      <c r="L104" s="111"/>
    </row>
    <row r="105" spans="3:12" x14ac:dyDescent="0.2">
      <c r="C105" s="111"/>
      <c r="D105" s="111"/>
      <c r="E105" s="111"/>
      <c r="F105" s="111"/>
      <c r="G105" s="111"/>
      <c r="H105" s="111"/>
      <c r="I105" s="111"/>
      <c r="J105" s="111"/>
      <c r="K105" s="111"/>
      <c r="L105" s="111"/>
    </row>
    <row r="106" spans="3:12" x14ac:dyDescent="0.2">
      <c r="C106" s="111"/>
      <c r="D106" s="111"/>
      <c r="E106" s="111"/>
      <c r="F106" s="111"/>
      <c r="G106" s="111"/>
      <c r="H106" s="111"/>
      <c r="I106" s="111"/>
      <c r="J106" s="111"/>
      <c r="K106" s="111"/>
      <c r="L106" s="111"/>
    </row>
    <row r="107" spans="3:12" x14ac:dyDescent="0.2">
      <c r="C107" s="111"/>
      <c r="D107" s="111"/>
      <c r="E107" s="111"/>
      <c r="F107" s="111"/>
      <c r="G107" s="111"/>
      <c r="H107" s="111"/>
      <c r="I107" s="111"/>
      <c r="J107" s="111"/>
      <c r="K107" s="111"/>
      <c r="L107" s="111"/>
    </row>
    <row r="108" spans="3:12" x14ac:dyDescent="0.2">
      <c r="C108" s="111"/>
      <c r="D108" s="111"/>
      <c r="E108" s="111"/>
      <c r="F108" s="111"/>
      <c r="G108" s="111"/>
      <c r="H108" s="111"/>
      <c r="I108" s="111"/>
      <c r="J108" s="111"/>
      <c r="K108" s="111"/>
      <c r="L108" s="111"/>
    </row>
    <row r="109" spans="3:12" x14ac:dyDescent="0.2">
      <c r="C109" s="111"/>
      <c r="D109" s="111"/>
      <c r="E109" s="111"/>
      <c r="F109" s="111"/>
      <c r="G109" s="111"/>
      <c r="H109" s="111"/>
      <c r="I109" s="111"/>
      <c r="J109" s="111"/>
      <c r="K109" s="111"/>
      <c r="L109" s="111"/>
    </row>
    <row r="110" spans="3:12" x14ac:dyDescent="0.2">
      <c r="C110" s="111"/>
      <c r="D110" s="111"/>
      <c r="E110" s="111"/>
      <c r="F110" s="111"/>
      <c r="G110" s="111"/>
      <c r="H110" s="111"/>
      <c r="I110" s="111"/>
      <c r="J110" s="111"/>
      <c r="K110" s="111"/>
      <c r="L110" s="111"/>
    </row>
    <row r="111" spans="3:12" x14ac:dyDescent="0.2">
      <c r="C111" s="111"/>
      <c r="D111" s="111"/>
      <c r="E111" s="111"/>
      <c r="F111" s="111"/>
      <c r="G111" s="111"/>
      <c r="H111" s="111"/>
      <c r="I111" s="111"/>
      <c r="J111" s="111"/>
      <c r="K111" s="111"/>
      <c r="L111" s="111"/>
    </row>
    <row r="112" spans="3:12" x14ac:dyDescent="0.2">
      <c r="C112" s="111"/>
      <c r="D112" s="111"/>
      <c r="E112" s="111"/>
      <c r="F112" s="111"/>
      <c r="G112" s="111"/>
      <c r="H112" s="111"/>
      <c r="I112" s="111"/>
      <c r="J112" s="111"/>
      <c r="K112" s="111"/>
      <c r="L112" s="111"/>
    </row>
    <row r="113" spans="3:12" x14ac:dyDescent="0.2">
      <c r="C113" s="111"/>
      <c r="D113" s="111"/>
      <c r="E113" s="111"/>
      <c r="F113" s="111"/>
      <c r="G113" s="111"/>
      <c r="H113" s="111"/>
      <c r="I113" s="111"/>
      <c r="J113" s="111"/>
      <c r="K113" s="111"/>
      <c r="L113" s="111"/>
    </row>
    <row r="114" spans="3:12" x14ac:dyDescent="0.2">
      <c r="C114" s="111"/>
      <c r="D114" s="111"/>
      <c r="E114" s="111"/>
      <c r="F114" s="111"/>
      <c r="G114" s="111"/>
      <c r="H114" s="111"/>
      <c r="I114" s="111"/>
      <c r="J114" s="111"/>
      <c r="K114" s="111"/>
      <c r="L114" s="111"/>
    </row>
    <row r="115" spans="3:12" x14ac:dyDescent="0.2">
      <c r="C115" s="111"/>
      <c r="D115" s="111"/>
      <c r="E115" s="111"/>
      <c r="F115" s="111"/>
      <c r="G115" s="111"/>
      <c r="H115" s="111"/>
      <c r="I115" s="111"/>
      <c r="J115" s="111"/>
      <c r="K115" s="111"/>
      <c r="L115" s="111"/>
    </row>
    <row r="116" spans="3:12" x14ac:dyDescent="0.2">
      <c r="C116" s="111"/>
      <c r="D116" s="111"/>
      <c r="E116" s="111"/>
      <c r="F116" s="111"/>
      <c r="G116" s="111"/>
      <c r="H116" s="111"/>
      <c r="I116" s="111"/>
      <c r="J116" s="111"/>
      <c r="K116" s="111"/>
      <c r="L116" s="111"/>
    </row>
    <row r="117" spans="3:12" x14ac:dyDescent="0.2">
      <c r="C117" s="111"/>
      <c r="D117" s="111"/>
      <c r="E117" s="111"/>
      <c r="F117" s="111"/>
      <c r="G117" s="111"/>
      <c r="H117" s="111"/>
      <c r="I117" s="111"/>
      <c r="J117" s="111"/>
      <c r="K117" s="111"/>
      <c r="L117" s="111"/>
    </row>
    <row r="118" spans="3:12" x14ac:dyDescent="0.2">
      <c r="C118" s="111"/>
      <c r="D118" s="111"/>
      <c r="E118" s="111"/>
      <c r="F118" s="111"/>
      <c r="G118" s="111"/>
      <c r="H118" s="111"/>
      <c r="I118" s="111"/>
      <c r="J118" s="111"/>
      <c r="K118" s="111"/>
      <c r="L118" s="111"/>
    </row>
    <row r="119" spans="3:12" x14ac:dyDescent="0.2">
      <c r="C119" s="111"/>
      <c r="D119" s="111"/>
      <c r="E119" s="111"/>
      <c r="F119" s="111"/>
      <c r="G119" s="111"/>
      <c r="H119" s="111"/>
      <c r="I119" s="111"/>
      <c r="J119" s="111"/>
      <c r="K119" s="111"/>
      <c r="L119" s="111"/>
    </row>
    <row r="120" spans="3:12" x14ac:dyDescent="0.2">
      <c r="C120" s="111"/>
      <c r="D120" s="111"/>
      <c r="E120" s="111"/>
      <c r="F120" s="111"/>
      <c r="G120" s="111"/>
      <c r="H120" s="111"/>
      <c r="I120" s="111"/>
      <c r="J120" s="111"/>
      <c r="K120" s="111"/>
      <c r="L120" s="111"/>
    </row>
    <row r="121" spans="3:12" x14ac:dyDescent="0.2">
      <c r="C121" s="111"/>
      <c r="D121" s="111"/>
      <c r="E121" s="111"/>
      <c r="F121" s="111"/>
      <c r="G121" s="111"/>
      <c r="H121" s="111"/>
      <c r="I121" s="111"/>
      <c r="J121" s="111"/>
      <c r="K121" s="111"/>
      <c r="L121" s="111"/>
    </row>
    <row r="122" spans="3:12" x14ac:dyDescent="0.2">
      <c r="C122" s="111"/>
      <c r="D122" s="111"/>
      <c r="E122" s="111"/>
      <c r="F122" s="111"/>
      <c r="G122" s="111"/>
      <c r="H122" s="111"/>
      <c r="I122" s="111"/>
      <c r="J122" s="111"/>
      <c r="K122" s="111"/>
      <c r="L122" s="111"/>
    </row>
    <row r="123" spans="3:12" x14ac:dyDescent="0.2">
      <c r="C123" s="111"/>
      <c r="D123" s="111"/>
      <c r="E123" s="111"/>
      <c r="F123" s="111"/>
      <c r="G123" s="111"/>
      <c r="H123" s="111"/>
      <c r="I123" s="111"/>
      <c r="J123" s="111"/>
      <c r="K123" s="111"/>
      <c r="L123" s="111"/>
    </row>
    <row r="124" spans="3:12" x14ac:dyDescent="0.2">
      <c r="C124" s="111"/>
      <c r="D124" s="111"/>
      <c r="E124" s="111"/>
      <c r="F124" s="111"/>
      <c r="G124" s="111"/>
      <c r="H124" s="111"/>
      <c r="I124" s="111"/>
      <c r="J124" s="111"/>
      <c r="K124" s="111"/>
      <c r="L124" s="111"/>
    </row>
    <row r="125" spans="3:12" x14ac:dyDescent="0.2">
      <c r="C125" s="111"/>
      <c r="D125" s="111"/>
      <c r="E125" s="111"/>
      <c r="F125" s="111"/>
      <c r="G125" s="111"/>
      <c r="H125" s="111"/>
      <c r="I125" s="111"/>
      <c r="J125" s="111"/>
      <c r="K125" s="111"/>
      <c r="L125" s="111"/>
    </row>
    <row r="126" spans="3:12" x14ac:dyDescent="0.2">
      <c r="C126" s="111"/>
      <c r="D126" s="111"/>
      <c r="E126" s="111"/>
      <c r="F126" s="111"/>
      <c r="G126" s="111"/>
      <c r="H126" s="111"/>
      <c r="I126" s="111"/>
      <c r="J126" s="111"/>
      <c r="K126" s="111"/>
      <c r="L126" s="111"/>
    </row>
    <row r="127" spans="3:12" x14ac:dyDescent="0.2">
      <c r="C127" s="111"/>
      <c r="D127" s="111"/>
      <c r="E127" s="111"/>
      <c r="F127" s="111"/>
      <c r="G127" s="111"/>
      <c r="H127" s="111"/>
      <c r="I127" s="111"/>
      <c r="J127" s="111"/>
      <c r="K127" s="111"/>
      <c r="L127" s="111"/>
    </row>
    <row r="128" spans="3:12" x14ac:dyDescent="0.2">
      <c r="C128" s="111"/>
      <c r="D128" s="111"/>
      <c r="E128" s="111"/>
      <c r="F128" s="111"/>
      <c r="G128" s="111"/>
      <c r="H128" s="111"/>
      <c r="I128" s="111"/>
      <c r="J128" s="111"/>
      <c r="K128" s="111"/>
      <c r="L128" s="111"/>
    </row>
    <row r="129" spans="3:12" x14ac:dyDescent="0.2">
      <c r="C129" s="111"/>
      <c r="D129" s="111"/>
      <c r="E129" s="111"/>
      <c r="F129" s="111"/>
      <c r="G129" s="111"/>
      <c r="H129" s="111"/>
      <c r="I129" s="111"/>
      <c r="J129" s="111"/>
      <c r="K129" s="111"/>
      <c r="L129" s="111"/>
    </row>
    <row r="130" spans="3:12" x14ac:dyDescent="0.2">
      <c r="C130" s="111"/>
      <c r="D130" s="111"/>
      <c r="E130" s="111"/>
      <c r="F130" s="111"/>
      <c r="G130" s="111"/>
      <c r="H130" s="111"/>
      <c r="I130" s="111"/>
      <c r="J130" s="111"/>
      <c r="K130" s="111"/>
      <c r="L130" s="111"/>
    </row>
    <row r="131" spans="3:12" x14ac:dyDescent="0.2">
      <c r="C131" s="111"/>
      <c r="D131" s="111"/>
      <c r="E131" s="111"/>
      <c r="F131" s="111"/>
      <c r="G131" s="111"/>
      <c r="H131" s="111"/>
      <c r="I131" s="111"/>
      <c r="J131" s="111"/>
      <c r="K131" s="111"/>
      <c r="L131" s="111"/>
    </row>
    <row r="132" spans="3:12" x14ac:dyDescent="0.2">
      <c r="C132" s="111"/>
      <c r="D132" s="111"/>
      <c r="E132" s="111"/>
      <c r="F132" s="111"/>
      <c r="G132" s="111"/>
      <c r="H132" s="111"/>
      <c r="I132" s="111"/>
      <c r="J132" s="111"/>
      <c r="K132" s="111"/>
      <c r="L132" s="111"/>
    </row>
    <row r="133" spans="3:12" x14ac:dyDescent="0.2">
      <c r="C133" s="111"/>
      <c r="D133" s="111"/>
      <c r="E133" s="111"/>
      <c r="F133" s="111"/>
      <c r="G133" s="111"/>
      <c r="H133" s="111"/>
      <c r="I133" s="111"/>
      <c r="J133" s="111"/>
      <c r="K133" s="111"/>
      <c r="L133" s="111"/>
    </row>
    <row r="134" spans="3:12" x14ac:dyDescent="0.2">
      <c r="C134" s="111"/>
      <c r="D134" s="111"/>
      <c r="E134" s="111"/>
      <c r="F134" s="111"/>
      <c r="G134" s="111"/>
      <c r="H134" s="111"/>
      <c r="I134" s="111"/>
      <c r="J134" s="111"/>
      <c r="K134" s="111"/>
      <c r="L134" s="111"/>
    </row>
    <row r="135" spans="3:12" x14ac:dyDescent="0.2">
      <c r="C135" s="111"/>
      <c r="D135" s="111"/>
      <c r="E135" s="111"/>
      <c r="F135" s="111"/>
      <c r="G135" s="111"/>
      <c r="H135" s="111"/>
      <c r="I135" s="111"/>
      <c r="J135" s="111"/>
      <c r="K135" s="111"/>
      <c r="L135" s="111"/>
    </row>
    <row r="136" spans="3:12" x14ac:dyDescent="0.2">
      <c r="C136" s="111"/>
      <c r="D136" s="111"/>
      <c r="E136" s="111"/>
      <c r="F136" s="111"/>
      <c r="G136" s="111"/>
      <c r="H136" s="111"/>
      <c r="I136" s="111"/>
      <c r="J136" s="111"/>
      <c r="K136" s="111"/>
      <c r="L136" s="111"/>
    </row>
    <row r="137" spans="3:12" x14ac:dyDescent="0.2">
      <c r="C137" s="111"/>
      <c r="D137" s="111"/>
      <c r="E137" s="111"/>
      <c r="F137" s="111"/>
      <c r="G137" s="111"/>
      <c r="H137" s="111"/>
      <c r="I137" s="111"/>
      <c r="J137" s="111"/>
      <c r="K137" s="111"/>
      <c r="L137" s="111"/>
    </row>
    <row r="138" spans="3:12" x14ac:dyDescent="0.2">
      <c r="C138" s="111"/>
      <c r="D138" s="111"/>
      <c r="E138" s="111"/>
      <c r="F138" s="111"/>
      <c r="G138" s="111"/>
      <c r="H138" s="111"/>
      <c r="I138" s="111"/>
      <c r="J138" s="111"/>
      <c r="K138" s="111"/>
      <c r="L138" s="111"/>
    </row>
    <row r="139" spans="3:12" x14ac:dyDescent="0.2">
      <c r="C139" s="111"/>
      <c r="D139" s="111"/>
      <c r="E139" s="111"/>
      <c r="F139" s="111"/>
      <c r="G139" s="111"/>
      <c r="H139" s="111"/>
      <c r="I139" s="111"/>
      <c r="J139" s="111"/>
      <c r="K139" s="111"/>
      <c r="L139" s="111"/>
    </row>
    <row r="140" spans="3:12" x14ac:dyDescent="0.2">
      <c r="C140" s="111"/>
      <c r="D140" s="111"/>
      <c r="E140" s="111"/>
      <c r="F140" s="111"/>
      <c r="G140" s="111"/>
      <c r="H140" s="111"/>
      <c r="I140" s="111"/>
      <c r="J140" s="111"/>
      <c r="K140" s="111"/>
      <c r="L140" s="111"/>
    </row>
    <row r="141" spans="3:12" x14ac:dyDescent="0.2">
      <c r="C141" s="111"/>
      <c r="D141" s="111"/>
      <c r="E141" s="111"/>
      <c r="F141" s="111"/>
      <c r="G141" s="111"/>
      <c r="H141" s="111"/>
      <c r="I141" s="111"/>
      <c r="J141" s="111"/>
      <c r="K141" s="111"/>
      <c r="L141" s="111"/>
    </row>
    <row r="142" spans="3:12" x14ac:dyDescent="0.2">
      <c r="C142" s="111"/>
      <c r="D142" s="111"/>
      <c r="E142" s="111"/>
      <c r="F142" s="111"/>
      <c r="G142" s="111"/>
      <c r="H142" s="111"/>
      <c r="I142" s="111"/>
      <c r="J142" s="111"/>
      <c r="K142" s="111"/>
      <c r="L142" s="111"/>
    </row>
    <row r="143" spans="3:12" x14ac:dyDescent="0.2">
      <c r="C143" s="111"/>
      <c r="D143" s="111"/>
      <c r="E143" s="111"/>
      <c r="F143" s="111"/>
      <c r="G143" s="111"/>
      <c r="H143" s="111"/>
      <c r="I143" s="111"/>
      <c r="J143" s="111"/>
      <c r="K143" s="111"/>
      <c r="L143" s="111"/>
    </row>
    <row r="144" spans="3:12" x14ac:dyDescent="0.2">
      <c r="C144" s="111"/>
      <c r="D144" s="111"/>
      <c r="E144" s="111"/>
      <c r="F144" s="111"/>
      <c r="G144" s="111"/>
      <c r="H144" s="111"/>
      <c r="I144" s="111"/>
      <c r="J144" s="111"/>
      <c r="K144" s="111"/>
      <c r="L144" s="111"/>
    </row>
    <row r="145" spans="3:12" x14ac:dyDescent="0.2">
      <c r="C145" s="111"/>
      <c r="D145" s="111"/>
      <c r="E145" s="111"/>
      <c r="F145" s="111"/>
      <c r="G145" s="111"/>
      <c r="H145" s="111"/>
      <c r="I145" s="111"/>
      <c r="J145" s="111"/>
      <c r="K145" s="111"/>
      <c r="L145" s="111"/>
    </row>
    <row r="146" spans="3:12" x14ac:dyDescent="0.2">
      <c r="C146" s="111"/>
      <c r="D146" s="111"/>
      <c r="E146" s="111"/>
      <c r="F146" s="111"/>
      <c r="G146" s="111"/>
      <c r="H146" s="111"/>
      <c r="I146" s="111"/>
      <c r="J146" s="111"/>
      <c r="K146" s="111"/>
      <c r="L146" s="111"/>
    </row>
    <row r="147" spans="3:12" x14ac:dyDescent="0.2">
      <c r="C147" s="111"/>
      <c r="D147" s="111"/>
      <c r="E147" s="111"/>
      <c r="F147" s="111"/>
      <c r="G147" s="111"/>
      <c r="H147" s="111"/>
      <c r="I147" s="111"/>
      <c r="J147" s="111"/>
      <c r="K147" s="111"/>
      <c r="L147" s="111"/>
    </row>
    <row r="148" spans="3:12" x14ac:dyDescent="0.2">
      <c r="C148" s="111"/>
      <c r="D148" s="111"/>
      <c r="E148" s="111"/>
      <c r="F148" s="111"/>
      <c r="G148" s="111"/>
      <c r="H148" s="111"/>
      <c r="I148" s="111"/>
      <c r="J148" s="111"/>
      <c r="K148" s="111"/>
      <c r="L148" s="111"/>
    </row>
    <row r="149" spans="3:12" x14ac:dyDescent="0.2">
      <c r="C149" s="111"/>
      <c r="D149" s="111"/>
      <c r="E149" s="111"/>
      <c r="F149" s="111"/>
      <c r="G149" s="111"/>
      <c r="H149" s="111"/>
      <c r="I149" s="111"/>
      <c r="J149" s="111"/>
      <c r="K149" s="111"/>
      <c r="L149" s="111"/>
    </row>
    <row r="150" spans="3:12" x14ac:dyDescent="0.2">
      <c r="C150" s="111"/>
      <c r="D150" s="111"/>
      <c r="E150" s="111"/>
      <c r="F150" s="111"/>
      <c r="G150" s="111"/>
      <c r="H150" s="111"/>
      <c r="I150" s="111"/>
      <c r="J150" s="111"/>
      <c r="K150" s="111"/>
      <c r="L150" s="111"/>
    </row>
    <row r="151" spans="3:12" x14ac:dyDescent="0.2">
      <c r="C151" s="111"/>
      <c r="D151" s="111"/>
      <c r="E151" s="111"/>
      <c r="F151" s="111"/>
      <c r="G151" s="111"/>
      <c r="H151" s="111"/>
      <c r="I151" s="111"/>
      <c r="J151" s="111"/>
      <c r="K151" s="111"/>
      <c r="L151" s="111"/>
    </row>
    <row r="152" spans="3:12" x14ac:dyDescent="0.2">
      <c r="C152" s="111"/>
      <c r="D152" s="111"/>
      <c r="E152" s="111"/>
      <c r="F152" s="111"/>
      <c r="G152" s="111"/>
      <c r="H152" s="111"/>
      <c r="I152" s="111"/>
      <c r="J152" s="111"/>
      <c r="K152" s="111"/>
      <c r="L152" s="111"/>
    </row>
    <row r="153" spans="3:12" x14ac:dyDescent="0.2">
      <c r="C153" s="111"/>
      <c r="D153" s="111"/>
      <c r="E153" s="111"/>
      <c r="F153" s="111"/>
      <c r="G153" s="111"/>
      <c r="H153" s="111"/>
      <c r="I153" s="111"/>
      <c r="J153" s="111"/>
      <c r="K153" s="111"/>
      <c r="L153" s="111"/>
    </row>
    <row r="154" spans="3:12" x14ac:dyDescent="0.2">
      <c r="C154" s="111"/>
      <c r="D154" s="111"/>
      <c r="E154" s="111"/>
      <c r="F154" s="111"/>
      <c r="G154" s="111"/>
      <c r="H154" s="111"/>
      <c r="I154" s="111"/>
      <c r="J154" s="111"/>
      <c r="K154" s="111"/>
      <c r="L154" s="111"/>
    </row>
    <row r="155" spans="3:12" x14ac:dyDescent="0.2">
      <c r="C155" s="111"/>
      <c r="D155" s="111"/>
      <c r="E155" s="111"/>
      <c r="F155" s="111"/>
      <c r="G155" s="111"/>
      <c r="H155" s="111"/>
      <c r="I155" s="111"/>
      <c r="J155" s="111"/>
      <c r="K155" s="111"/>
      <c r="L155" s="111"/>
    </row>
    <row r="156" spans="3:12" x14ac:dyDescent="0.2">
      <c r="C156" s="111"/>
      <c r="D156" s="111"/>
      <c r="E156" s="111"/>
      <c r="F156" s="111"/>
      <c r="G156" s="111"/>
      <c r="H156" s="111"/>
      <c r="I156" s="111"/>
      <c r="J156" s="111"/>
      <c r="K156" s="111"/>
      <c r="L156" s="111"/>
    </row>
    <row r="157" spans="3:12" x14ac:dyDescent="0.2">
      <c r="C157" s="111"/>
      <c r="D157" s="111"/>
      <c r="E157" s="111"/>
      <c r="F157" s="111"/>
      <c r="G157" s="111"/>
      <c r="H157" s="111"/>
      <c r="I157" s="111"/>
      <c r="J157" s="111"/>
      <c r="K157" s="111"/>
      <c r="L157" s="111"/>
    </row>
    <row r="158" spans="3:12" x14ac:dyDescent="0.2">
      <c r="C158" s="111"/>
      <c r="D158" s="111"/>
      <c r="E158" s="111"/>
      <c r="F158" s="111"/>
      <c r="G158" s="111"/>
      <c r="H158" s="111"/>
      <c r="I158" s="111"/>
      <c r="J158" s="111"/>
      <c r="K158" s="111"/>
      <c r="L158" s="111"/>
    </row>
    <row r="159" spans="3:12" x14ac:dyDescent="0.2">
      <c r="C159" s="111"/>
      <c r="D159" s="111"/>
      <c r="E159" s="111"/>
      <c r="F159" s="111"/>
      <c r="G159" s="111"/>
      <c r="H159" s="111"/>
      <c r="I159" s="111"/>
      <c r="J159" s="111"/>
      <c r="K159" s="111"/>
      <c r="L159" s="111"/>
    </row>
    <row r="160" spans="3:12" x14ac:dyDescent="0.2">
      <c r="C160" s="111"/>
      <c r="D160" s="111"/>
      <c r="E160" s="111"/>
      <c r="F160" s="111"/>
      <c r="G160" s="111"/>
      <c r="H160" s="111"/>
      <c r="I160" s="111"/>
      <c r="J160" s="111"/>
      <c r="K160" s="111"/>
      <c r="L160" s="111"/>
    </row>
    <row r="161" spans="3:12" x14ac:dyDescent="0.2">
      <c r="C161" s="111"/>
      <c r="D161" s="111"/>
      <c r="E161" s="111"/>
      <c r="F161" s="111"/>
      <c r="G161" s="111"/>
      <c r="H161" s="111"/>
      <c r="I161" s="111"/>
      <c r="J161" s="111"/>
      <c r="K161" s="111"/>
      <c r="L161" s="111"/>
    </row>
    <row r="162" spans="3:12" x14ac:dyDescent="0.2">
      <c r="C162" s="111"/>
      <c r="D162" s="111"/>
      <c r="E162" s="111"/>
      <c r="F162" s="111"/>
      <c r="G162" s="111"/>
      <c r="H162" s="111"/>
      <c r="I162" s="111"/>
      <c r="J162" s="111"/>
      <c r="K162" s="111"/>
      <c r="L162" s="111"/>
    </row>
    <row r="163" spans="3:12" x14ac:dyDescent="0.2">
      <c r="C163" s="111"/>
      <c r="D163" s="111"/>
      <c r="E163" s="111"/>
      <c r="F163" s="111"/>
      <c r="G163" s="111"/>
      <c r="H163" s="111"/>
      <c r="I163" s="111"/>
      <c r="J163" s="111"/>
      <c r="K163" s="111"/>
      <c r="L163" s="111"/>
    </row>
    <row r="164" spans="3:12" x14ac:dyDescent="0.2">
      <c r="C164" s="111"/>
      <c r="D164" s="111"/>
      <c r="E164" s="111"/>
      <c r="F164" s="111"/>
      <c r="G164" s="111"/>
      <c r="H164" s="111"/>
      <c r="I164" s="111"/>
      <c r="J164" s="111"/>
      <c r="K164" s="111"/>
      <c r="L164" s="111"/>
    </row>
    <row r="165" spans="3:12" x14ac:dyDescent="0.2">
      <c r="C165" s="111"/>
      <c r="D165" s="111"/>
      <c r="E165" s="111"/>
      <c r="F165" s="111"/>
      <c r="G165" s="111"/>
      <c r="H165" s="111"/>
      <c r="I165" s="111"/>
      <c r="J165" s="111"/>
      <c r="K165" s="111"/>
      <c r="L165" s="111"/>
    </row>
    <row r="166" spans="3:12" x14ac:dyDescent="0.2">
      <c r="C166" s="111"/>
      <c r="D166" s="111"/>
      <c r="E166" s="111"/>
      <c r="F166" s="111"/>
      <c r="G166" s="111"/>
      <c r="H166" s="111"/>
      <c r="I166" s="111"/>
      <c r="J166" s="111"/>
      <c r="K166" s="111"/>
      <c r="L166" s="111"/>
    </row>
    <row r="167" spans="3:12" x14ac:dyDescent="0.2">
      <c r="C167" s="111"/>
      <c r="D167" s="111"/>
      <c r="E167" s="111"/>
      <c r="F167" s="111"/>
      <c r="G167" s="111"/>
      <c r="H167" s="111"/>
      <c r="I167" s="111"/>
      <c r="J167" s="111"/>
      <c r="K167" s="111"/>
      <c r="L167" s="111"/>
    </row>
    <row r="168" spans="3:12" x14ac:dyDescent="0.2">
      <c r="C168" s="111"/>
      <c r="D168" s="111"/>
      <c r="E168" s="111"/>
      <c r="F168" s="111"/>
      <c r="G168" s="111"/>
      <c r="H168" s="111"/>
      <c r="I168" s="111"/>
      <c r="J168" s="111"/>
      <c r="K168" s="111"/>
      <c r="L168" s="111"/>
    </row>
    <row r="169" spans="3:12" x14ac:dyDescent="0.2">
      <c r="C169" s="111"/>
      <c r="D169" s="111"/>
      <c r="E169" s="111"/>
      <c r="F169" s="111"/>
      <c r="G169" s="111"/>
      <c r="H169" s="111"/>
      <c r="I169" s="111"/>
      <c r="J169" s="111"/>
      <c r="K169" s="111"/>
      <c r="L169" s="111"/>
    </row>
    <row r="170" spans="3:12" x14ac:dyDescent="0.2">
      <c r="C170" s="111"/>
      <c r="D170" s="111"/>
      <c r="E170" s="111"/>
      <c r="F170" s="111"/>
      <c r="G170" s="111"/>
      <c r="H170" s="111"/>
      <c r="I170" s="111"/>
      <c r="J170" s="111"/>
      <c r="K170" s="111"/>
      <c r="L170" s="111"/>
    </row>
    <row r="171" spans="3:12" x14ac:dyDescent="0.2">
      <c r="C171" s="111"/>
      <c r="D171" s="111"/>
      <c r="E171" s="111"/>
      <c r="F171" s="111"/>
      <c r="G171" s="111"/>
      <c r="H171" s="111"/>
      <c r="I171" s="111"/>
      <c r="J171" s="111"/>
      <c r="K171" s="111"/>
      <c r="L171" s="111"/>
    </row>
    <row r="172" spans="3:12" x14ac:dyDescent="0.2">
      <c r="C172" s="111"/>
      <c r="D172" s="111"/>
      <c r="E172" s="111"/>
      <c r="F172" s="111"/>
      <c r="G172" s="111"/>
      <c r="H172" s="111"/>
      <c r="I172" s="111"/>
      <c r="J172" s="111"/>
      <c r="K172" s="111"/>
      <c r="L172" s="111"/>
    </row>
    <row r="173" spans="3:12" x14ac:dyDescent="0.2">
      <c r="C173" s="111"/>
      <c r="D173" s="111"/>
      <c r="E173" s="111"/>
      <c r="F173" s="111"/>
      <c r="G173" s="111"/>
      <c r="H173" s="111"/>
      <c r="I173" s="111"/>
      <c r="J173" s="111"/>
      <c r="K173" s="111"/>
      <c r="L173" s="111"/>
    </row>
  </sheetData>
  <mergeCells count="7">
    <mergeCell ref="B1:L1"/>
    <mergeCell ref="B5:B6"/>
    <mergeCell ref="B3:L3"/>
    <mergeCell ref="G5:J5"/>
    <mergeCell ref="C5:F5"/>
    <mergeCell ref="K5:K6"/>
    <mergeCell ref="L5:L6"/>
  </mergeCells>
  <hyperlinks>
    <hyperlink ref="B1:C1" location="Cuprins_ro!B4" display="I. Balanța de plăți a Republicii Moldova în trimestrul I 2023 (date provizorii)" xr:uid="{6F0D80D4-317F-4388-81C3-9185F1414E9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43"/>
  <sheetViews>
    <sheetView showGridLines="0" showRowColHeaders="0" zoomScaleNormal="100" workbookViewId="0"/>
  </sheetViews>
  <sheetFormatPr defaultRowHeight="14.25" x14ac:dyDescent="0.2"/>
  <cols>
    <col min="1" max="1" customWidth="true" style="115" width="5.7109375" collapsed="false"/>
    <col min="2" max="2" customWidth="true" style="115" width="27.85546875" collapsed="false"/>
    <col min="3" max="3" bestFit="true" customWidth="true" style="115" width="9.28515625" collapsed="false"/>
    <col min="4" max="9" customWidth="true" style="115" width="9.28515625" collapsed="false"/>
    <col min="10" max="10" bestFit="true" customWidth="true" style="115" width="9.7109375" collapsed="false"/>
    <col min="11" max="16384" style="115" width="9.140625" collapsed="false"/>
  </cols>
  <sheetData>
    <row r="1" spans="2:11" x14ac:dyDescent="0.2">
      <c r="B1" s="707" t="s">
        <v>141</v>
      </c>
      <c r="C1" s="707"/>
      <c r="D1" s="707"/>
      <c r="E1" s="707"/>
      <c r="F1" s="707"/>
      <c r="G1" s="707"/>
      <c r="H1" s="707"/>
      <c r="I1" s="707"/>
      <c r="J1" s="707"/>
      <c r="K1" s="195"/>
    </row>
    <row r="2" spans="2:11" ht="11.25" customHeight="1" x14ac:dyDescent="0.2"/>
    <row r="3" spans="2:11" ht="30" customHeight="1" x14ac:dyDescent="0.2">
      <c r="B3" s="747" t="s">
        <v>148</v>
      </c>
      <c r="C3" s="747"/>
      <c r="D3" s="747"/>
      <c r="E3" s="747"/>
      <c r="F3" s="747"/>
      <c r="G3" s="747"/>
      <c r="H3" s="747"/>
      <c r="I3" s="747"/>
      <c r="J3" s="747"/>
    </row>
    <row r="4" spans="2:11" s="116" customFormat="1" ht="5.0999999999999996" customHeight="1" x14ac:dyDescent="0.2"/>
    <row r="5" spans="2:11" s="116" customFormat="1" x14ac:dyDescent="0.2">
      <c r="B5" s="727" t="s">
        <v>122</v>
      </c>
      <c r="C5" s="727"/>
      <c r="D5" s="727"/>
      <c r="E5" s="727"/>
      <c r="F5" s="727"/>
      <c r="G5" s="727"/>
      <c r="H5" s="727"/>
      <c r="I5" s="727"/>
      <c r="J5" s="727"/>
    </row>
    <row r="30" spans="2:10" s="611" customFormat="1" ht="10.5" x14ac:dyDescent="0.15">
      <c r="B30" s="281" t="s">
        <v>177</v>
      </c>
    </row>
    <row r="31" spans="2:10" ht="15" customHeight="1" x14ac:dyDescent="0.2">
      <c r="B31" s="117"/>
      <c r="C31" s="744">
        <v>2023</v>
      </c>
      <c r="D31" s="745"/>
      <c r="E31" s="745"/>
      <c r="F31" s="746"/>
      <c r="G31" s="744">
        <v>2024</v>
      </c>
      <c r="H31" s="745"/>
      <c r="I31" s="745"/>
      <c r="J31" s="746"/>
    </row>
    <row r="32" spans="2:10" s="611" customFormat="1" ht="10.5" x14ac:dyDescent="0.15">
      <c r="B32" s="118"/>
      <c r="C32" s="118" t="s">
        <v>0</v>
      </c>
      <c r="D32" s="118" t="s">
        <v>1</v>
      </c>
      <c r="E32" s="118" t="s">
        <v>2</v>
      </c>
      <c r="F32" s="118" t="s">
        <v>3</v>
      </c>
      <c r="G32" s="118" t="s">
        <v>74</v>
      </c>
      <c r="H32" s="118" t="s">
        <v>75</v>
      </c>
      <c r="I32" s="118" t="s">
        <v>76</v>
      </c>
      <c r="J32" s="118" t="s">
        <v>3</v>
      </c>
    </row>
    <row r="33" spans="2:10" s="611" customFormat="1" ht="10.5" x14ac:dyDescent="0.15">
      <c r="B33" s="119" t="s">
        <v>218</v>
      </c>
      <c r="C33" s="376">
        <v>-493.09000000000015</v>
      </c>
      <c r="D33" s="376">
        <v>-386.88999999999987</v>
      </c>
      <c r="E33" s="376">
        <v>-553.79</v>
      </c>
      <c r="F33" s="376">
        <v>-459.46000000000049</v>
      </c>
      <c r="G33" s="376">
        <f t="shared" ref="G33:J33" si="0">G34+G39</f>
        <v>-447.7199999999998</v>
      </c>
      <c r="H33" s="376">
        <f t="shared" si="0"/>
        <v>-711.04</v>
      </c>
      <c r="I33" s="376">
        <f t="shared" si="0"/>
        <v>-873.9699999999998</v>
      </c>
      <c r="J33" s="376">
        <f t="shared" si="0"/>
        <v>-884.27</v>
      </c>
    </row>
    <row r="34" spans="2:10" s="611" customFormat="1" ht="10.5" x14ac:dyDescent="0.15">
      <c r="B34" s="705" t="s">
        <v>219</v>
      </c>
      <c r="C34" s="377">
        <v>2252.58</v>
      </c>
      <c r="D34" s="377">
        <v>2168.0300000000002</v>
      </c>
      <c r="E34" s="377">
        <v>2383.46</v>
      </c>
      <c r="F34" s="377">
        <v>2411.6799999999998</v>
      </c>
      <c r="G34" s="377">
        <f t="shared" ref="G34:J34" si="1">SUM(G35:G38)</f>
        <v>2091.5100000000002</v>
      </c>
      <c r="H34" s="377">
        <f t="shared" si="1"/>
        <v>2208.3900000000003</v>
      </c>
      <c r="I34" s="377">
        <f t="shared" si="1"/>
        <v>2351.7000000000003</v>
      </c>
      <c r="J34" s="377">
        <f t="shared" si="1"/>
        <v>2332.08</v>
      </c>
    </row>
    <row r="35" spans="2:10" s="611" customFormat="1" ht="10.5" x14ac:dyDescent="0.15">
      <c r="B35" s="120" t="s">
        <v>220</v>
      </c>
      <c r="C35" s="377">
        <v>916.37</v>
      </c>
      <c r="D35" s="377">
        <v>799.99</v>
      </c>
      <c r="E35" s="377">
        <v>820.19999999999993</v>
      </c>
      <c r="F35" s="377">
        <v>888.93999999999994</v>
      </c>
      <c r="G35" s="377">
        <v>797.12</v>
      </c>
      <c r="H35" s="377">
        <v>707.94</v>
      </c>
      <c r="I35" s="377">
        <v>701.21</v>
      </c>
      <c r="J35" s="377">
        <v>807.25</v>
      </c>
    </row>
    <row r="36" spans="2:10" s="611" customFormat="1" ht="10.5" x14ac:dyDescent="0.15">
      <c r="B36" s="120" t="s">
        <v>203</v>
      </c>
      <c r="C36" s="377">
        <v>591.42999999999995</v>
      </c>
      <c r="D36" s="377">
        <v>577.94999999999993</v>
      </c>
      <c r="E36" s="377">
        <v>640.99</v>
      </c>
      <c r="F36" s="377">
        <v>630.16</v>
      </c>
      <c r="G36" s="377">
        <v>568.54</v>
      </c>
      <c r="H36" s="377">
        <v>683.86</v>
      </c>
      <c r="I36" s="377">
        <v>740.2</v>
      </c>
      <c r="J36" s="377">
        <v>711.13</v>
      </c>
    </row>
    <row r="37" spans="2:10" s="611" customFormat="1" ht="10.5" x14ac:dyDescent="0.15">
      <c r="B37" s="120" t="s">
        <v>221</v>
      </c>
      <c r="C37" s="377">
        <v>247.14000000000001</v>
      </c>
      <c r="D37" s="377">
        <v>274.43</v>
      </c>
      <c r="E37" s="377">
        <v>284.52999999999997</v>
      </c>
      <c r="F37" s="377">
        <v>287.95</v>
      </c>
      <c r="G37" s="377">
        <v>256.18</v>
      </c>
      <c r="H37" s="377">
        <v>308.18999999999994</v>
      </c>
      <c r="I37" s="377">
        <v>294.70999999999998</v>
      </c>
      <c r="J37" s="377">
        <v>275.87999999999994</v>
      </c>
    </row>
    <row r="38" spans="2:10" s="611" customFormat="1" ht="10.5" x14ac:dyDescent="0.15">
      <c r="B38" s="120" t="s">
        <v>205</v>
      </c>
      <c r="C38" s="377">
        <v>497.64</v>
      </c>
      <c r="D38" s="377">
        <v>515.66</v>
      </c>
      <c r="E38" s="377">
        <v>637.74</v>
      </c>
      <c r="F38" s="377">
        <v>604.63</v>
      </c>
      <c r="G38" s="377">
        <v>469.67000000000007</v>
      </c>
      <c r="H38" s="377">
        <v>508.4</v>
      </c>
      <c r="I38" s="377">
        <v>615.58000000000004</v>
      </c>
      <c r="J38" s="377">
        <v>537.81999999999994</v>
      </c>
    </row>
    <row r="39" spans="2:10" s="611" customFormat="1" ht="10.5" x14ac:dyDescent="0.15">
      <c r="B39" s="705" t="s">
        <v>222</v>
      </c>
      <c r="C39" s="377">
        <v>-2745.67</v>
      </c>
      <c r="D39" s="377">
        <v>-2554.92</v>
      </c>
      <c r="E39" s="377">
        <v>-2937.25</v>
      </c>
      <c r="F39" s="377">
        <v>-2871.1400000000003</v>
      </c>
      <c r="G39" s="377">
        <f t="shared" ref="G39:J39" si="2">SUM(G40:G43)</f>
        <v>-2539.23</v>
      </c>
      <c r="H39" s="377">
        <f t="shared" si="2"/>
        <v>-2919.4300000000003</v>
      </c>
      <c r="I39" s="377">
        <f t="shared" si="2"/>
        <v>-3225.67</v>
      </c>
      <c r="J39" s="377">
        <f t="shared" si="2"/>
        <v>-3216.35</v>
      </c>
    </row>
    <row r="40" spans="2:10" s="611" customFormat="1" ht="10.5" x14ac:dyDescent="0.15">
      <c r="B40" s="120" t="s">
        <v>220</v>
      </c>
      <c r="C40" s="377">
        <v>-2147.63</v>
      </c>
      <c r="D40" s="377">
        <v>-1858.55</v>
      </c>
      <c r="E40" s="377">
        <v>-2114.41</v>
      </c>
      <c r="F40" s="377">
        <v>-2174</v>
      </c>
      <c r="G40" s="377">
        <v>-1881.91</v>
      </c>
      <c r="H40" s="377">
        <v>-2081.44</v>
      </c>
      <c r="I40" s="377">
        <v>-2296.2600000000002</v>
      </c>
      <c r="J40" s="377">
        <v>-2373.83</v>
      </c>
    </row>
    <row r="41" spans="2:10" s="611" customFormat="1" ht="10.5" x14ac:dyDescent="0.15">
      <c r="B41" s="120" t="s">
        <v>203</v>
      </c>
      <c r="C41" s="377">
        <v>-320.95</v>
      </c>
      <c r="D41" s="377">
        <v>-386.75</v>
      </c>
      <c r="E41" s="377">
        <v>-458.67</v>
      </c>
      <c r="F41" s="377">
        <v>-379.26</v>
      </c>
      <c r="G41" s="377">
        <v>-358.19</v>
      </c>
      <c r="H41" s="377">
        <v>-444.08</v>
      </c>
      <c r="I41" s="377">
        <v>-508.56</v>
      </c>
      <c r="J41" s="377">
        <v>-474.1</v>
      </c>
    </row>
    <row r="42" spans="2:10" s="611" customFormat="1" ht="10.5" x14ac:dyDescent="0.15">
      <c r="B42" s="120" t="s">
        <v>221</v>
      </c>
      <c r="C42" s="377">
        <v>-179.02</v>
      </c>
      <c r="D42" s="377">
        <v>-205.98</v>
      </c>
      <c r="E42" s="377">
        <v>-242.94</v>
      </c>
      <c r="F42" s="377">
        <v>-199.36</v>
      </c>
      <c r="G42" s="377">
        <v>-180.69</v>
      </c>
      <c r="H42" s="377">
        <v>-265.82</v>
      </c>
      <c r="I42" s="377">
        <v>-291.60000000000002</v>
      </c>
      <c r="J42" s="377">
        <v>-238.92</v>
      </c>
    </row>
    <row r="43" spans="2:10" s="611" customFormat="1" ht="10.5" x14ac:dyDescent="0.15">
      <c r="B43" s="120" t="s">
        <v>205</v>
      </c>
      <c r="C43" s="377">
        <v>-98.07</v>
      </c>
      <c r="D43" s="377">
        <v>-103.64</v>
      </c>
      <c r="E43" s="377">
        <v>-121.23</v>
      </c>
      <c r="F43" s="377">
        <v>-118.52</v>
      </c>
      <c r="G43" s="377">
        <v>-118.44</v>
      </c>
      <c r="H43" s="377">
        <v>-128.09</v>
      </c>
      <c r="I43" s="377">
        <v>-129.25</v>
      </c>
      <c r="J43" s="377">
        <v>-129.5</v>
      </c>
    </row>
  </sheetData>
  <mergeCells count="5">
    <mergeCell ref="B1:J1"/>
    <mergeCell ref="C31:F31"/>
    <mergeCell ref="B5:J5"/>
    <mergeCell ref="B3:J3"/>
    <mergeCell ref="G31:J31"/>
  </mergeCells>
  <hyperlinks>
    <hyperlink ref="B1:C1" location="Cuprins_ro!B4" display="I. Balanța de plăți a Republicii Moldova în trimestrul I 2023 (date provizorii)" xr:uid="{B0197287-1228-498E-99B9-C61720CCEAFF}"/>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D182"/>
  <sheetViews>
    <sheetView showGridLines="0" showRowColHeaders="0" zoomScaleNormal="100" workbookViewId="0"/>
  </sheetViews>
  <sheetFormatPr defaultRowHeight="14.25" x14ac:dyDescent="0.2"/>
  <cols>
    <col min="1" max="1" customWidth="true" style="9" width="5.7109375" collapsed="false"/>
    <col min="2" max="2" customWidth="true" style="9" width="50.42578125" collapsed="false"/>
    <col min="3" max="10" customWidth="true" style="9" width="7.5703125" collapsed="false"/>
    <col min="11" max="11" customWidth="true" style="9" width="8.42578125" collapsed="false"/>
    <col min="12" max="16384" style="9" width="9.140625" collapsed="false"/>
  </cols>
  <sheetData>
    <row r="1" spans="2:30" x14ac:dyDescent="0.2">
      <c r="B1" s="707" t="s">
        <v>141</v>
      </c>
      <c r="C1" s="707"/>
      <c r="D1" s="707"/>
      <c r="E1" s="707"/>
      <c r="F1" s="707"/>
      <c r="G1" s="707"/>
      <c r="H1" s="707"/>
      <c r="I1" s="707"/>
      <c r="J1" s="707"/>
      <c r="K1" s="707"/>
      <c r="L1" s="195"/>
    </row>
    <row r="2" spans="2:30" ht="11.25" customHeight="1" x14ac:dyDescent="0.2"/>
    <row r="3" spans="2:30" x14ac:dyDescent="0.2">
      <c r="B3" s="748" t="s">
        <v>149</v>
      </c>
      <c r="C3" s="748"/>
      <c r="D3" s="748"/>
      <c r="E3" s="748"/>
      <c r="F3" s="748"/>
      <c r="G3" s="748"/>
      <c r="H3" s="748"/>
      <c r="I3" s="748"/>
      <c r="J3" s="748"/>
      <c r="K3" s="748"/>
    </row>
    <row r="4" spans="2:30" ht="5.0999999999999996" customHeight="1" x14ac:dyDescent="0.2">
      <c r="B4" s="121"/>
    </row>
    <row r="5" spans="2:30" s="20" customFormat="1" ht="11.25" thickBot="1" x14ac:dyDescent="0.2">
      <c r="B5" s="752"/>
      <c r="C5" s="749">
        <v>2023</v>
      </c>
      <c r="D5" s="750"/>
      <c r="E5" s="750"/>
      <c r="F5" s="751"/>
      <c r="G5" s="749">
        <v>2024</v>
      </c>
      <c r="H5" s="750"/>
      <c r="I5" s="750"/>
      <c r="J5" s="751"/>
      <c r="K5" s="753" t="s">
        <v>155</v>
      </c>
    </row>
    <row r="6" spans="2:30" s="20" customFormat="1" ht="11.25" thickBot="1" x14ac:dyDescent="0.2">
      <c r="B6" s="752"/>
      <c r="C6" s="554" t="s">
        <v>0</v>
      </c>
      <c r="D6" s="122" t="s">
        <v>1</v>
      </c>
      <c r="E6" s="122" t="s">
        <v>2</v>
      </c>
      <c r="F6" s="122" t="s">
        <v>3</v>
      </c>
      <c r="G6" s="122" t="s">
        <v>74</v>
      </c>
      <c r="H6" s="122" t="s">
        <v>75</v>
      </c>
      <c r="I6" s="122" t="s">
        <v>76</v>
      </c>
      <c r="J6" s="122" t="s">
        <v>3</v>
      </c>
      <c r="K6" s="749"/>
    </row>
    <row r="7" spans="2:30" s="20" customFormat="1" ht="11.25" thickBot="1" x14ac:dyDescent="0.2">
      <c r="B7" s="752"/>
      <c r="C7" s="754" t="s">
        <v>8</v>
      </c>
      <c r="D7" s="755"/>
      <c r="E7" s="755"/>
      <c r="F7" s="755"/>
      <c r="G7" s="755"/>
      <c r="H7" s="755"/>
      <c r="I7" s="755"/>
      <c r="J7" s="756"/>
      <c r="K7" s="554" t="s">
        <v>223</v>
      </c>
    </row>
    <row r="8" spans="2:30" s="20" customFormat="1" ht="12" thickTop="1" thickBot="1" x14ac:dyDescent="0.2">
      <c r="B8" s="123" t="s">
        <v>224</v>
      </c>
      <c r="C8" s="252">
        <v>-14.3</v>
      </c>
      <c r="D8" s="124">
        <v>-9.6999999999999993</v>
      </c>
      <c r="E8" s="124">
        <v>-12.3</v>
      </c>
      <c r="F8" s="124">
        <v>-9.9</v>
      </c>
      <c r="G8" s="492">
        <v>-11.7</v>
      </c>
      <c r="H8" s="407">
        <v>-16.7</v>
      </c>
      <c r="I8" s="407">
        <v>-16.8</v>
      </c>
      <c r="J8" s="493">
        <v>-18.100000000000001</v>
      </c>
      <c r="K8" s="124">
        <v>-4.9000000000000004</v>
      </c>
      <c r="AD8" s="612"/>
    </row>
    <row r="9" spans="2:30" s="20" customFormat="1" ht="12" thickTop="1" thickBot="1" x14ac:dyDescent="0.2">
      <c r="B9" s="378" t="s">
        <v>225</v>
      </c>
      <c r="C9" s="253">
        <v>-28</v>
      </c>
      <c r="D9" s="126">
        <v>-21.8</v>
      </c>
      <c r="E9" s="126">
        <v>-24.7</v>
      </c>
      <c r="F9" s="126">
        <v>-22.2</v>
      </c>
      <c r="G9" s="494">
        <v>-22.8</v>
      </c>
      <c r="H9" s="495">
        <v>-26.6</v>
      </c>
      <c r="I9" s="495">
        <v>-26.2</v>
      </c>
      <c r="J9" s="496">
        <v>-27.2</v>
      </c>
      <c r="K9" s="126">
        <v>-1.8</v>
      </c>
      <c r="AD9" s="612"/>
    </row>
    <row r="10" spans="2:30" s="20" customFormat="1" ht="12" thickTop="1" thickBot="1" x14ac:dyDescent="0.2">
      <c r="B10" s="158" t="s">
        <v>226</v>
      </c>
      <c r="C10" s="254">
        <v>43.9</v>
      </c>
      <c r="D10" s="127">
        <v>34.700000000000003</v>
      </c>
      <c r="E10" s="127">
        <v>32.4</v>
      </c>
      <c r="F10" s="127">
        <v>32.6</v>
      </c>
      <c r="G10" s="497">
        <v>35.5</v>
      </c>
      <c r="H10" s="498">
        <v>32.700000000000003</v>
      </c>
      <c r="I10" s="498">
        <v>27.6</v>
      </c>
      <c r="J10" s="499">
        <v>31.1</v>
      </c>
      <c r="K10" s="127">
        <v>-4.5999999999999996</v>
      </c>
      <c r="AD10" s="612"/>
    </row>
    <row r="11" spans="2:30" s="20" customFormat="1" ht="12" thickTop="1" thickBot="1" x14ac:dyDescent="0.2">
      <c r="B11" s="158" t="s">
        <v>227</v>
      </c>
      <c r="C11" s="254">
        <v>71.8</v>
      </c>
      <c r="D11" s="127">
        <v>56.6</v>
      </c>
      <c r="E11" s="127">
        <v>57.1</v>
      </c>
      <c r="F11" s="127">
        <v>54.8</v>
      </c>
      <c r="G11" s="497">
        <v>58.3</v>
      </c>
      <c r="H11" s="498">
        <v>59.4</v>
      </c>
      <c r="I11" s="498">
        <v>53.8</v>
      </c>
      <c r="J11" s="499">
        <v>58.2</v>
      </c>
      <c r="K11" s="127">
        <v>-2.8</v>
      </c>
      <c r="AD11" s="612"/>
    </row>
    <row r="12" spans="2:30" s="20" customFormat="1" ht="12" thickTop="1" thickBot="1" x14ac:dyDescent="0.2">
      <c r="B12" s="378" t="s">
        <v>228</v>
      </c>
      <c r="C12" s="253">
        <v>2</v>
      </c>
      <c r="D12" s="126">
        <v>1.7</v>
      </c>
      <c r="E12" s="126">
        <v>0.9</v>
      </c>
      <c r="F12" s="126">
        <v>1.9</v>
      </c>
      <c r="G12" s="494">
        <v>2</v>
      </c>
      <c r="H12" s="495">
        <v>1</v>
      </c>
      <c r="I12" s="495">
        <v>0.1</v>
      </c>
      <c r="J12" s="496">
        <v>0.8</v>
      </c>
      <c r="K12" s="126">
        <v>-1.1000000000000001</v>
      </c>
      <c r="AD12" s="612"/>
    </row>
    <row r="13" spans="2:30" s="20" customFormat="1" ht="12" thickTop="1" thickBot="1" x14ac:dyDescent="0.2">
      <c r="B13" s="158" t="s">
        <v>229</v>
      </c>
      <c r="C13" s="254">
        <v>7.2</v>
      </c>
      <c r="D13" s="127">
        <v>6.9</v>
      </c>
      <c r="E13" s="127">
        <v>6.3</v>
      </c>
      <c r="F13" s="127">
        <v>6.2</v>
      </c>
      <c r="G13" s="497">
        <v>6.7</v>
      </c>
      <c r="H13" s="498">
        <v>7.2</v>
      </c>
      <c r="I13" s="498">
        <v>5.7</v>
      </c>
      <c r="J13" s="499">
        <v>5.6</v>
      </c>
      <c r="K13" s="127">
        <v>-0.9</v>
      </c>
      <c r="AD13" s="612"/>
    </row>
    <row r="14" spans="2:30" s="20" customFormat="1" ht="12" thickTop="1" thickBot="1" x14ac:dyDescent="0.2">
      <c r="B14" s="379" t="s">
        <v>230</v>
      </c>
      <c r="C14" s="255">
        <v>6.1</v>
      </c>
      <c r="D14" s="128">
        <v>5.6</v>
      </c>
      <c r="E14" s="128">
        <v>5.0999999999999996</v>
      </c>
      <c r="F14" s="128">
        <v>4.9000000000000004</v>
      </c>
      <c r="G14" s="500">
        <v>5.0999999999999996</v>
      </c>
      <c r="H14" s="408">
        <v>5.8</v>
      </c>
      <c r="I14" s="408">
        <v>4.4000000000000004</v>
      </c>
      <c r="J14" s="501">
        <v>4.4000000000000004</v>
      </c>
      <c r="K14" s="128">
        <v>-0.9</v>
      </c>
      <c r="AD14" s="612"/>
    </row>
    <row r="15" spans="2:30" s="20" customFormat="1" ht="12" thickTop="1" thickBot="1" x14ac:dyDescent="0.2">
      <c r="B15" s="158" t="s">
        <v>231</v>
      </c>
      <c r="C15" s="254">
        <v>5.2</v>
      </c>
      <c r="D15" s="127">
        <v>5.2</v>
      </c>
      <c r="E15" s="127">
        <v>5.4</v>
      </c>
      <c r="F15" s="127">
        <v>4.3</v>
      </c>
      <c r="G15" s="497">
        <v>4.7</v>
      </c>
      <c r="H15" s="498">
        <v>6.2</v>
      </c>
      <c r="I15" s="498">
        <v>5.6</v>
      </c>
      <c r="J15" s="499">
        <v>4.9000000000000004</v>
      </c>
      <c r="K15" s="127">
        <v>0.2</v>
      </c>
      <c r="AD15" s="612"/>
    </row>
    <row r="16" spans="2:30" s="20" customFormat="1" ht="12" thickTop="1" thickBot="1" x14ac:dyDescent="0.2">
      <c r="B16" s="379" t="s">
        <v>232</v>
      </c>
      <c r="C16" s="256">
        <v>4.4000000000000004</v>
      </c>
      <c r="D16" s="129">
        <v>4.4000000000000004</v>
      </c>
      <c r="E16" s="129">
        <v>4.8</v>
      </c>
      <c r="F16" s="129">
        <v>3.6</v>
      </c>
      <c r="G16" s="500">
        <v>4</v>
      </c>
      <c r="H16" s="408">
        <v>5.5</v>
      </c>
      <c r="I16" s="408">
        <v>5</v>
      </c>
      <c r="J16" s="501">
        <v>4.4000000000000004</v>
      </c>
      <c r="K16" s="129">
        <v>0.3</v>
      </c>
      <c r="AD16" s="612"/>
    </row>
    <row r="17" spans="2:30" s="20" customFormat="1" ht="12" thickTop="1" thickBot="1" x14ac:dyDescent="0.2">
      <c r="B17" s="378" t="s">
        <v>233</v>
      </c>
      <c r="C17" s="253">
        <v>11.6</v>
      </c>
      <c r="D17" s="126">
        <v>10.4</v>
      </c>
      <c r="E17" s="126">
        <v>11.5</v>
      </c>
      <c r="F17" s="126">
        <v>10.4</v>
      </c>
      <c r="G17" s="494">
        <v>9.1</v>
      </c>
      <c r="H17" s="495">
        <v>8.9</v>
      </c>
      <c r="I17" s="495">
        <v>9.3000000000000007</v>
      </c>
      <c r="J17" s="496">
        <v>8.4</v>
      </c>
      <c r="K17" s="126">
        <v>-2</v>
      </c>
      <c r="AD17" s="612"/>
    </row>
    <row r="18" spans="2:30" s="20" customFormat="1" ht="12" thickTop="1" thickBot="1" x14ac:dyDescent="0.2">
      <c r="B18" s="158" t="s">
        <v>234</v>
      </c>
      <c r="C18" s="254">
        <v>14.5</v>
      </c>
      <c r="D18" s="127">
        <v>13</v>
      </c>
      <c r="E18" s="127">
        <v>14.1</v>
      </c>
      <c r="F18" s="127">
        <v>13</v>
      </c>
      <c r="G18" s="497">
        <v>12.2</v>
      </c>
      <c r="H18" s="498">
        <v>12</v>
      </c>
      <c r="I18" s="498">
        <v>11.8</v>
      </c>
      <c r="J18" s="499">
        <v>11</v>
      </c>
      <c r="K18" s="127">
        <v>-2.2999999999999998</v>
      </c>
      <c r="AD18" s="612"/>
    </row>
    <row r="19" spans="2:30" s="20" customFormat="1" ht="12" thickTop="1" thickBot="1" x14ac:dyDescent="0.2">
      <c r="B19" s="379" t="s">
        <v>87</v>
      </c>
      <c r="C19" s="255">
        <v>7.9</v>
      </c>
      <c r="D19" s="128">
        <v>7.5</v>
      </c>
      <c r="E19" s="128">
        <v>6.3</v>
      </c>
      <c r="F19" s="128">
        <v>5.8</v>
      </c>
      <c r="G19" s="500">
        <v>6.6</v>
      </c>
      <c r="H19" s="408">
        <v>6</v>
      </c>
      <c r="I19" s="408">
        <v>5</v>
      </c>
      <c r="J19" s="501">
        <v>5.4</v>
      </c>
      <c r="K19" s="128">
        <v>-1.3</v>
      </c>
      <c r="AD19" s="612"/>
    </row>
    <row r="20" spans="2:30" s="20" customFormat="1" ht="12" thickTop="1" thickBot="1" x14ac:dyDescent="0.2">
      <c r="B20" s="379" t="s">
        <v>235</v>
      </c>
      <c r="C20" s="255">
        <v>2.8</v>
      </c>
      <c r="D20" s="128">
        <v>2.1</v>
      </c>
      <c r="E20" s="128">
        <v>4.5</v>
      </c>
      <c r="F20" s="128">
        <v>4</v>
      </c>
      <c r="G20" s="500">
        <v>2</v>
      </c>
      <c r="H20" s="408">
        <v>1.9</v>
      </c>
      <c r="I20" s="408">
        <v>3.1</v>
      </c>
      <c r="J20" s="501">
        <v>2.2000000000000002</v>
      </c>
      <c r="K20" s="128">
        <v>-1.5</v>
      </c>
      <c r="AD20" s="612"/>
    </row>
    <row r="21" spans="2:30" s="20" customFormat="1" ht="12" thickTop="1" thickBot="1" x14ac:dyDescent="0.2">
      <c r="B21" s="158" t="s">
        <v>236</v>
      </c>
      <c r="C21" s="254">
        <v>2.9</v>
      </c>
      <c r="D21" s="127">
        <v>2.6</v>
      </c>
      <c r="E21" s="127">
        <v>2.7</v>
      </c>
      <c r="F21" s="127">
        <v>2.5</v>
      </c>
      <c r="G21" s="497">
        <v>3.1</v>
      </c>
      <c r="H21" s="498">
        <v>3</v>
      </c>
      <c r="I21" s="498">
        <v>2.5</v>
      </c>
      <c r="J21" s="499">
        <v>2.6</v>
      </c>
      <c r="K21" s="127">
        <v>-0.3</v>
      </c>
      <c r="AD21" s="612"/>
    </row>
    <row r="22" spans="2:30" s="20" customFormat="1" ht="12" thickTop="1" thickBot="1" x14ac:dyDescent="0.2">
      <c r="B22" s="112" t="s">
        <v>237</v>
      </c>
      <c r="C22" s="253">
        <v>0.4</v>
      </c>
      <c r="D22" s="126">
        <v>0.6</v>
      </c>
      <c r="E22" s="126">
        <v>0.6</v>
      </c>
      <c r="F22" s="126">
        <v>0.4</v>
      </c>
      <c r="G22" s="494">
        <v>0.4</v>
      </c>
      <c r="H22" s="495">
        <v>0.4</v>
      </c>
      <c r="I22" s="495">
        <v>0.4</v>
      </c>
      <c r="J22" s="496">
        <v>0.6</v>
      </c>
      <c r="K22" s="126">
        <v>-0.2</v>
      </c>
      <c r="AD22" s="612"/>
    </row>
    <row r="23" spans="2:30" s="20" customFormat="1" ht="11.25" thickTop="1" x14ac:dyDescent="0.15">
      <c r="B23" s="200" t="s">
        <v>238</v>
      </c>
      <c r="C23" s="257">
        <v>-13.9</v>
      </c>
      <c r="D23" s="258">
        <v>-9.1</v>
      </c>
      <c r="E23" s="258">
        <v>-11.7</v>
      </c>
      <c r="F23" s="258">
        <v>-9.5</v>
      </c>
      <c r="G23" s="502">
        <v>-11.2</v>
      </c>
      <c r="H23" s="503">
        <v>-16.3</v>
      </c>
      <c r="I23" s="503">
        <v>-16.399999999999999</v>
      </c>
      <c r="J23" s="504">
        <v>-17.5</v>
      </c>
      <c r="K23" s="251">
        <v>-5.0999999999999996</v>
      </c>
      <c r="AD23" s="612"/>
    </row>
    <row r="24" spans="2:30" s="20" customFormat="1" ht="10.5" x14ac:dyDescent="0.15">
      <c r="B24" s="281" t="s">
        <v>177</v>
      </c>
    </row>
    <row r="25" spans="2:30" s="20" customFormat="1" ht="10.5" x14ac:dyDescent="0.15">
      <c r="B25" s="281" t="s">
        <v>239</v>
      </c>
    </row>
    <row r="76" spans="3:11" x14ac:dyDescent="0.2">
      <c r="C76" s="125"/>
      <c r="D76" s="125"/>
      <c r="E76" s="125"/>
      <c r="F76" s="125"/>
      <c r="G76" s="125"/>
      <c r="H76" s="125"/>
      <c r="I76" s="125"/>
      <c r="J76" s="125"/>
      <c r="K76" s="125"/>
    </row>
    <row r="77" spans="3:11" x14ac:dyDescent="0.2">
      <c r="C77" s="125"/>
      <c r="D77" s="125"/>
      <c r="E77" s="125"/>
      <c r="F77" s="125"/>
      <c r="G77" s="125"/>
      <c r="H77" s="125"/>
      <c r="I77" s="125"/>
      <c r="J77" s="125"/>
      <c r="K77" s="125"/>
    </row>
    <row r="78" spans="3:11" x14ac:dyDescent="0.2">
      <c r="C78" s="125"/>
      <c r="D78" s="125"/>
      <c r="E78" s="125"/>
      <c r="F78" s="125"/>
      <c r="G78" s="125"/>
      <c r="H78" s="125"/>
      <c r="I78" s="125"/>
      <c r="J78" s="125"/>
      <c r="K78" s="125"/>
    </row>
    <row r="79" spans="3:11" x14ac:dyDescent="0.2">
      <c r="C79" s="125"/>
      <c r="D79" s="125"/>
      <c r="E79" s="125"/>
      <c r="F79" s="125"/>
      <c r="G79" s="125"/>
      <c r="H79" s="125"/>
      <c r="I79" s="125"/>
      <c r="J79" s="125"/>
      <c r="K79" s="125"/>
    </row>
    <row r="80" spans="3:11" x14ac:dyDescent="0.2">
      <c r="C80" s="125"/>
      <c r="D80" s="125"/>
      <c r="E80" s="125"/>
      <c r="F80" s="125"/>
      <c r="G80" s="125"/>
      <c r="H80" s="125"/>
      <c r="I80" s="125"/>
      <c r="J80" s="125"/>
      <c r="K80" s="125"/>
    </row>
    <row r="81" spans="3:11" x14ac:dyDescent="0.2">
      <c r="C81" s="125"/>
      <c r="D81" s="125"/>
      <c r="E81" s="125"/>
      <c r="F81" s="125"/>
      <c r="G81" s="125"/>
      <c r="H81" s="125"/>
      <c r="I81" s="125"/>
      <c r="J81" s="125"/>
      <c r="K81" s="125"/>
    </row>
    <row r="82" spans="3:11" x14ac:dyDescent="0.2">
      <c r="C82" s="125"/>
      <c r="D82" s="125"/>
      <c r="E82" s="125"/>
      <c r="F82" s="125"/>
      <c r="G82" s="125"/>
      <c r="H82" s="125"/>
      <c r="I82" s="125"/>
      <c r="J82" s="125"/>
      <c r="K82" s="125"/>
    </row>
    <row r="83" spans="3:11" x14ac:dyDescent="0.2">
      <c r="C83" s="125"/>
      <c r="D83" s="125"/>
      <c r="E83" s="125"/>
      <c r="F83" s="125"/>
      <c r="G83" s="125"/>
      <c r="H83" s="125"/>
      <c r="I83" s="125"/>
      <c r="J83" s="125"/>
      <c r="K83" s="125"/>
    </row>
    <row r="84" spans="3:11" x14ac:dyDescent="0.2">
      <c r="C84" s="125"/>
      <c r="D84" s="125"/>
      <c r="E84" s="125"/>
      <c r="F84" s="125"/>
      <c r="G84" s="125"/>
      <c r="H84" s="125"/>
      <c r="I84" s="125"/>
      <c r="J84" s="125"/>
      <c r="K84" s="125"/>
    </row>
    <row r="85" spans="3:11" x14ac:dyDescent="0.2">
      <c r="C85" s="125"/>
      <c r="D85" s="125"/>
      <c r="E85" s="125"/>
      <c r="F85" s="125"/>
      <c r="G85" s="125"/>
      <c r="H85" s="125"/>
      <c r="I85" s="125"/>
      <c r="J85" s="125"/>
      <c r="K85" s="125"/>
    </row>
    <row r="86" spans="3:11" x14ac:dyDescent="0.2">
      <c r="C86" s="125"/>
      <c r="D86" s="125"/>
      <c r="E86" s="125"/>
      <c r="F86" s="125"/>
      <c r="G86" s="125"/>
      <c r="H86" s="125"/>
      <c r="I86" s="125"/>
      <c r="J86" s="125"/>
      <c r="K86" s="125"/>
    </row>
    <row r="87" spans="3:11" x14ac:dyDescent="0.2">
      <c r="C87" s="125"/>
      <c r="D87" s="125"/>
      <c r="E87" s="125"/>
      <c r="F87" s="125"/>
      <c r="G87" s="125"/>
      <c r="H87" s="125"/>
      <c r="I87" s="125"/>
      <c r="J87" s="125"/>
      <c r="K87" s="125"/>
    </row>
    <row r="88" spans="3:11" x14ac:dyDescent="0.2">
      <c r="C88" s="125"/>
      <c r="D88" s="125"/>
      <c r="E88" s="125"/>
      <c r="F88" s="125"/>
      <c r="G88" s="125"/>
      <c r="H88" s="125"/>
      <c r="I88" s="125"/>
      <c r="J88" s="125"/>
      <c r="K88" s="125"/>
    </row>
    <row r="89" spans="3:11" x14ac:dyDescent="0.2">
      <c r="C89" s="125"/>
      <c r="D89" s="125"/>
      <c r="E89" s="125"/>
      <c r="F89" s="125"/>
      <c r="G89" s="125"/>
      <c r="H89" s="125"/>
      <c r="I89" s="125"/>
      <c r="J89" s="125"/>
      <c r="K89" s="125"/>
    </row>
    <row r="90" spans="3:11" x14ac:dyDescent="0.2">
      <c r="C90" s="125"/>
      <c r="D90" s="125"/>
      <c r="E90" s="125"/>
      <c r="F90" s="125"/>
      <c r="G90" s="125"/>
      <c r="H90" s="125"/>
      <c r="I90" s="125"/>
      <c r="J90" s="125"/>
      <c r="K90" s="125"/>
    </row>
    <row r="91" spans="3:11" x14ac:dyDescent="0.2">
      <c r="C91" s="125"/>
      <c r="D91" s="125"/>
      <c r="E91" s="125"/>
      <c r="F91" s="125"/>
      <c r="G91" s="125"/>
      <c r="H91" s="125"/>
      <c r="I91" s="125"/>
      <c r="J91" s="125"/>
      <c r="K91" s="125"/>
    </row>
    <row r="92" spans="3:11" x14ac:dyDescent="0.2">
      <c r="C92" s="125"/>
      <c r="D92" s="125"/>
      <c r="E92" s="125"/>
      <c r="F92" s="125"/>
      <c r="G92" s="125"/>
      <c r="H92" s="125"/>
      <c r="I92" s="125"/>
      <c r="J92" s="125"/>
      <c r="K92" s="125"/>
    </row>
    <row r="93" spans="3:11" x14ac:dyDescent="0.2">
      <c r="C93" s="125"/>
      <c r="D93" s="125"/>
      <c r="E93" s="125"/>
      <c r="F93" s="125"/>
      <c r="G93" s="125"/>
      <c r="H93" s="125"/>
      <c r="I93" s="125"/>
      <c r="J93" s="125"/>
      <c r="K93" s="125"/>
    </row>
    <row r="94" spans="3:11" x14ac:dyDescent="0.2">
      <c r="C94" s="125"/>
      <c r="D94" s="125"/>
      <c r="E94" s="125"/>
      <c r="F94" s="125"/>
      <c r="G94" s="125"/>
      <c r="H94" s="125"/>
      <c r="I94" s="125"/>
      <c r="J94" s="125"/>
      <c r="K94" s="125"/>
    </row>
    <row r="95" spans="3:11" x14ac:dyDescent="0.2">
      <c r="C95" s="125"/>
      <c r="D95" s="125"/>
      <c r="E95" s="125"/>
      <c r="F95" s="125"/>
      <c r="G95" s="125"/>
      <c r="H95" s="125"/>
      <c r="I95" s="125"/>
      <c r="J95" s="125"/>
      <c r="K95" s="125"/>
    </row>
    <row r="96" spans="3:11" x14ac:dyDescent="0.2">
      <c r="C96" s="125"/>
      <c r="D96" s="125"/>
      <c r="E96" s="125"/>
      <c r="F96" s="125"/>
      <c r="G96" s="125"/>
      <c r="H96" s="125"/>
      <c r="I96" s="125"/>
      <c r="J96" s="125"/>
      <c r="K96" s="125"/>
    </row>
    <row r="97" spans="3:11" x14ac:dyDescent="0.2">
      <c r="C97" s="125"/>
      <c r="D97" s="125"/>
      <c r="E97" s="125"/>
      <c r="F97" s="125"/>
      <c r="G97" s="125"/>
      <c r="H97" s="125"/>
      <c r="I97" s="125"/>
      <c r="J97" s="125"/>
      <c r="K97" s="125"/>
    </row>
    <row r="98" spans="3:11" x14ac:dyDescent="0.2">
      <c r="C98" s="125"/>
      <c r="D98" s="125"/>
      <c r="E98" s="125"/>
      <c r="F98" s="125"/>
      <c r="G98" s="125"/>
      <c r="H98" s="125"/>
      <c r="I98" s="125"/>
      <c r="J98" s="125"/>
      <c r="K98" s="125"/>
    </row>
    <row r="99" spans="3:11" x14ac:dyDescent="0.2">
      <c r="C99" s="125"/>
      <c r="D99" s="125"/>
      <c r="E99" s="125"/>
      <c r="F99" s="125"/>
      <c r="G99" s="125"/>
      <c r="H99" s="125"/>
      <c r="I99" s="125"/>
      <c r="J99" s="125"/>
      <c r="K99" s="125"/>
    </row>
    <row r="100" spans="3:11" x14ac:dyDescent="0.2">
      <c r="C100" s="125"/>
      <c r="D100" s="125"/>
      <c r="E100" s="125"/>
      <c r="F100" s="125"/>
      <c r="G100" s="125"/>
      <c r="H100" s="125"/>
      <c r="I100" s="125"/>
      <c r="J100" s="125"/>
      <c r="K100" s="125"/>
    </row>
    <row r="101" spans="3:11" x14ac:dyDescent="0.2">
      <c r="C101" s="125"/>
      <c r="D101" s="125"/>
      <c r="E101" s="125"/>
      <c r="F101" s="125"/>
      <c r="G101" s="125"/>
      <c r="H101" s="125"/>
      <c r="I101" s="125"/>
      <c r="J101" s="125"/>
      <c r="K101" s="125"/>
    </row>
    <row r="102" spans="3:11" x14ac:dyDescent="0.2">
      <c r="C102" s="125"/>
      <c r="D102" s="125"/>
      <c r="E102" s="125"/>
      <c r="F102" s="125"/>
      <c r="G102" s="125"/>
      <c r="H102" s="125"/>
      <c r="I102" s="125"/>
      <c r="J102" s="125"/>
      <c r="K102" s="125"/>
    </row>
    <row r="103" spans="3:11" x14ac:dyDescent="0.2">
      <c r="C103" s="125"/>
      <c r="D103" s="125"/>
      <c r="E103" s="125"/>
      <c r="F103" s="125"/>
      <c r="G103" s="125"/>
      <c r="H103" s="125"/>
      <c r="I103" s="125"/>
      <c r="J103" s="125"/>
      <c r="K103" s="125"/>
    </row>
    <row r="104" spans="3:11" x14ac:dyDescent="0.2">
      <c r="C104" s="125"/>
      <c r="D104" s="125"/>
      <c r="E104" s="125"/>
      <c r="F104" s="125"/>
      <c r="G104" s="125"/>
      <c r="H104" s="125"/>
      <c r="I104" s="125"/>
      <c r="J104" s="125"/>
      <c r="K104" s="125"/>
    </row>
    <row r="105" spans="3:11" x14ac:dyDescent="0.2">
      <c r="C105" s="125"/>
      <c r="D105" s="125"/>
      <c r="E105" s="125"/>
      <c r="F105" s="125"/>
      <c r="G105" s="125"/>
      <c r="H105" s="125"/>
      <c r="I105" s="125"/>
      <c r="J105" s="125"/>
      <c r="K105" s="125"/>
    </row>
    <row r="106" spans="3:11" x14ac:dyDescent="0.2">
      <c r="C106" s="125"/>
      <c r="D106" s="125"/>
      <c r="E106" s="125"/>
      <c r="F106" s="125"/>
      <c r="G106" s="125"/>
      <c r="H106" s="125"/>
      <c r="I106" s="125"/>
      <c r="J106" s="125"/>
      <c r="K106" s="125"/>
    </row>
    <row r="107" spans="3:11" x14ac:dyDescent="0.2">
      <c r="C107" s="125"/>
      <c r="D107" s="125"/>
      <c r="E107" s="125"/>
      <c r="F107" s="125"/>
      <c r="G107" s="125"/>
      <c r="H107" s="125"/>
      <c r="I107" s="125"/>
      <c r="J107" s="125"/>
      <c r="K107" s="125"/>
    </row>
    <row r="108" spans="3:11" x14ac:dyDescent="0.2">
      <c r="C108" s="125"/>
      <c r="D108" s="125"/>
      <c r="E108" s="125"/>
      <c r="F108" s="125"/>
      <c r="G108" s="125"/>
      <c r="H108" s="125"/>
      <c r="I108" s="125"/>
      <c r="J108" s="125"/>
      <c r="K108" s="125"/>
    </row>
    <row r="109" spans="3:11" x14ac:dyDescent="0.2">
      <c r="C109" s="125"/>
      <c r="D109" s="125"/>
      <c r="E109" s="125"/>
      <c r="F109" s="125"/>
      <c r="G109" s="125"/>
      <c r="H109" s="125"/>
      <c r="I109" s="125"/>
      <c r="J109" s="125"/>
      <c r="K109" s="125"/>
    </row>
    <row r="110" spans="3:11" x14ac:dyDescent="0.2">
      <c r="C110" s="125"/>
      <c r="D110" s="125"/>
      <c r="E110" s="125"/>
      <c r="F110" s="125"/>
      <c r="G110" s="125"/>
      <c r="H110" s="125"/>
      <c r="I110" s="125"/>
      <c r="J110" s="125"/>
      <c r="K110" s="125"/>
    </row>
    <row r="111" spans="3:11" x14ac:dyDescent="0.2">
      <c r="C111" s="125"/>
      <c r="D111" s="125"/>
      <c r="E111" s="125"/>
      <c r="F111" s="125"/>
      <c r="G111" s="125"/>
      <c r="H111" s="125"/>
      <c r="I111" s="125"/>
      <c r="J111" s="125"/>
      <c r="K111" s="125"/>
    </row>
    <row r="112" spans="3:11" x14ac:dyDescent="0.2">
      <c r="C112" s="125"/>
      <c r="D112" s="125"/>
      <c r="E112" s="125"/>
      <c r="F112" s="125"/>
      <c r="G112" s="125"/>
      <c r="H112" s="125"/>
      <c r="I112" s="125"/>
      <c r="J112" s="125"/>
      <c r="K112" s="125"/>
    </row>
    <row r="113" spans="3:11" x14ac:dyDescent="0.2">
      <c r="C113" s="125"/>
      <c r="D113" s="125"/>
      <c r="E113" s="125"/>
      <c r="F113" s="125"/>
      <c r="G113" s="125"/>
      <c r="H113" s="125"/>
      <c r="I113" s="125"/>
      <c r="J113" s="125"/>
      <c r="K113" s="125"/>
    </row>
    <row r="114" spans="3:11" x14ac:dyDescent="0.2">
      <c r="C114" s="125"/>
      <c r="D114" s="125"/>
      <c r="E114" s="125"/>
      <c r="F114" s="125"/>
      <c r="G114" s="125"/>
      <c r="H114" s="125"/>
      <c r="I114" s="125"/>
      <c r="J114" s="125"/>
      <c r="K114" s="125"/>
    </row>
    <row r="115" spans="3:11" x14ac:dyDescent="0.2">
      <c r="C115" s="125"/>
      <c r="D115" s="125"/>
      <c r="E115" s="125"/>
      <c r="F115" s="125"/>
      <c r="G115" s="125"/>
      <c r="H115" s="125"/>
      <c r="I115" s="125"/>
      <c r="J115" s="125"/>
      <c r="K115" s="125"/>
    </row>
    <row r="116" spans="3:11" x14ac:dyDescent="0.2">
      <c r="C116" s="125"/>
      <c r="D116" s="125"/>
      <c r="E116" s="125"/>
      <c r="F116" s="125"/>
      <c r="G116" s="125"/>
      <c r="H116" s="125"/>
      <c r="I116" s="125"/>
      <c r="J116" s="125"/>
      <c r="K116" s="125"/>
    </row>
    <row r="117" spans="3:11" x14ac:dyDescent="0.2">
      <c r="C117" s="125"/>
      <c r="D117" s="125"/>
      <c r="E117" s="125"/>
      <c r="F117" s="125"/>
      <c r="G117" s="125"/>
      <c r="H117" s="125"/>
      <c r="I117" s="125"/>
      <c r="J117" s="125"/>
      <c r="K117" s="125"/>
    </row>
    <row r="118" spans="3:11" x14ac:dyDescent="0.2">
      <c r="C118" s="125"/>
      <c r="D118" s="125"/>
      <c r="E118" s="125"/>
      <c r="F118" s="125"/>
      <c r="G118" s="125"/>
      <c r="H118" s="125"/>
      <c r="I118" s="125"/>
      <c r="J118" s="125"/>
      <c r="K118" s="125"/>
    </row>
    <row r="119" spans="3:11" x14ac:dyDescent="0.2">
      <c r="C119" s="125"/>
      <c r="D119" s="125"/>
      <c r="E119" s="125"/>
      <c r="F119" s="125"/>
      <c r="G119" s="125"/>
      <c r="H119" s="125"/>
      <c r="I119" s="125"/>
      <c r="J119" s="125"/>
      <c r="K119" s="125"/>
    </row>
    <row r="120" spans="3:11" x14ac:dyDescent="0.2">
      <c r="C120" s="125"/>
      <c r="D120" s="125"/>
      <c r="E120" s="125"/>
      <c r="F120" s="125"/>
      <c r="G120" s="125"/>
      <c r="H120" s="125"/>
      <c r="I120" s="125"/>
      <c r="J120" s="125"/>
      <c r="K120" s="125"/>
    </row>
    <row r="121" spans="3:11" x14ac:dyDescent="0.2">
      <c r="C121" s="125"/>
      <c r="D121" s="125"/>
      <c r="E121" s="125"/>
      <c r="F121" s="125"/>
      <c r="G121" s="125"/>
      <c r="H121" s="125"/>
      <c r="I121" s="125"/>
      <c r="J121" s="125"/>
      <c r="K121" s="125"/>
    </row>
    <row r="122" spans="3:11" x14ac:dyDescent="0.2">
      <c r="C122" s="125"/>
      <c r="D122" s="125"/>
      <c r="E122" s="125"/>
      <c r="F122" s="125"/>
      <c r="G122" s="125"/>
      <c r="H122" s="125"/>
      <c r="I122" s="125"/>
      <c r="J122" s="125"/>
      <c r="K122" s="125"/>
    </row>
    <row r="123" spans="3:11" x14ac:dyDescent="0.2">
      <c r="C123" s="125"/>
      <c r="D123" s="125"/>
      <c r="E123" s="125"/>
      <c r="F123" s="125"/>
      <c r="G123" s="125"/>
      <c r="H123" s="125"/>
      <c r="I123" s="125"/>
      <c r="J123" s="125"/>
      <c r="K123" s="125"/>
    </row>
    <row r="124" spans="3:11" x14ac:dyDescent="0.2">
      <c r="C124" s="125"/>
      <c r="D124" s="125"/>
      <c r="E124" s="125"/>
      <c r="F124" s="125"/>
      <c r="G124" s="125"/>
      <c r="H124" s="125"/>
      <c r="I124" s="125"/>
      <c r="J124" s="125"/>
      <c r="K124" s="125"/>
    </row>
    <row r="125" spans="3:11" x14ac:dyDescent="0.2">
      <c r="C125" s="125"/>
      <c r="D125" s="125"/>
      <c r="E125" s="125"/>
      <c r="F125" s="125"/>
      <c r="G125" s="125"/>
      <c r="H125" s="125"/>
      <c r="I125" s="125"/>
      <c r="J125" s="125"/>
      <c r="K125" s="125"/>
    </row>
    <row r="126" spans="3:11" x14ac:dyDescent="0.2">
      <c r="C126" s="125"/>
      <c r="D126" s="125"/>
      <c r="E126" s="125"/>
      <c r="F126" s="125"/>
      <c r="G126" s="125"/>
      <c r="H126" s="125"/>
      <c r="I126" s="125"/>
      <c r="J126" s="125"/>
      <c r="K126" s="125"/>
    </row>
    <row r="127" spans="3:11" x14ac:dyDescent="0.2">
      <c r="C127" s="125"/>
      <c r="D127" s="125"/>
      <c r="E127" s="125"/>
      <c r="F127" s="125"/>
      <c r="G127" s="125"/>
      <c r="H127" s="125"/>
      <c r="I127" s="125"/>
      <c r="J127" s="125"/>
      <c r="K127" s="125"/>
    </row>
    <row r="128" spans="3:11" x14ac:dyDescent="0.2">
      <c r="C128" s="125"/>
      <c r="D128" s="125"/>
      <c r="E128" s="125"/>
      <c r="F128" s="125"/>
      <c r="G128" s="125"/>
      <c r="H128" s="125"/>
      <c r="I128" s="125"/>
      <c r="J128" s="125"/>
      <c r="K128" s="125"/>
    </row>
    <row r="129" spans="3:11" x14ac:dyDescent="0.2">
      <c r="C129" s="125"/>
      <c r="D129" s="125"/>
      <c r="E129" s="125"/>
      <c r="F129" s="125"/>
      <c r="G129" s="125"/>
      <c r="H129" s="125"/>
      <c r="I129" s="125"/>
      <c r="J129" s="125"/>
      <c r="K129" s="125"/>
    </row>
    <row r="130" spans="3:11" x14ac:dyDescent="0.2">
      <c r="C130" s="125"/>
      <c r="D130" s="125"/>
      <c r="E130" s="125"/>
      <c r="F130" s="125"/>
      <c r="G130" s="125"/>
      <c r="H130" s="125"/>
      <c r="I130" s="125"/>
      <c r="J130" s="125"/>
      <c r="K130" s="125"/>
    </row>
    <row r="131" spans="3:11" x14ac:dyDescent="0.2">
      <c r="C131" s="125"/>
      <c r="D131" s="125"/>
      <c r="E131" s="125"/>
      <c r="F131" s="125"/>
      <c r="G131" s="125"/>
      <c r="H131" s="125"/>
      <c r="I131" s="125"/>
      <c r="J131" s="125"/>
      <c r="K131" s="125"/>
    </row>
    <row r="132" spans="3:11" x14ac:dyDescent="0.2">
      <c r="C132" s="125"/>
      <c r="D132" s="125"/>
      <c r="E132" s="125"/>
      <c r="F132" s="125"/>
      <c r="G132" s="125"/>
      <c r="H132" s="125"/>
      <c r="I132" s="125"/>
      <c r="J132" s="125"/>
      <c r="K132" s="125"/>
    </row>
    <row r="133" spans="3:11" x14ac:dyDescent="0.2">
      <c r="C133" s="125"/>
      <c r="D133" s="125"/>
      <c r="E133" s="125"/>
      <c r="F133" s="125"/>
      <c r="G133" s="125"/>
      <c r="H133" s="125"/>
      <c r="I133" s="125"/>
      <c r="J133" s="125"/>
      <c r="K133" s="125"/>
    </row>
    <row r="134" spans="3:11" x14ac:dyDescent="0.2">
      <c r="C134" s="125"/>
      <c r="D134" s="125"/>
      <c r="E134" s="125"/>
      <c r="F134" s="125"/>
      <c r="G134" s="125"/>
      <c r="H134" s="125"/>
      <c r="I134" s="125"/>
      <c r="J134" s="125"/>
      <c r="K134" s="125"/>
    </row>
    <row r="135" spans="3:11" x14ac:dyDescent="0.2">
      <c r="C135" s="125"/>
      <c r="D135" s="125"/>
      <c r="E135" s="125"/>
      <c r="F135" s="125"/>
      <c r="G135" s="125"/>
      <c r="H135" s="125"/>
      <c r="I135" s="125"/>
      <c r="J135" s="125"/>
      <c r="K135" s="125"/>
    </row>
    <row r="136" spans="3:11" x14ac:dyDescent="0.2">
      <c r="C136" s="125"/>
      <c r="D136" s="125"/>
      <c r="E136" s="125"/>
      <c r="F136" s="125"/>
      <c r="G136" s="125"/>
      <c r="H136" s="125"/>
      <c r="I136" s="125"/>
      <c r="J136" s="125"/>
      <c r="K136" s="125"/>
    </row>
    <row r="137" spans="3:11" x14ac:dyDescent="0.2">
      <c r="C137" s="125"/>
      <c r="D137" s="125"/>
      <c r="E137" s="125"/>
      <c r="F137" s="125"/>
      <c r="G137" s="125"/>
      <c r="H137" s="125"/>
      <c r="I137" s="125"/>
      <c r="J137" s="125"/>
      <c r="K137" s="125"/>
    </row>
    <row r="138" spans="3:11" x14ac:dyDescent="0.2">
      <c r="C138" s="125"/>
      <c r="D138" s="125"/>
      <c r="E138" s="125"/>
      <c r="F138" s="125"/>
      <c r="G138" s="125"/>
      <c r="H138" s="125"/>
      <c r="I138" s="125"/>
      <c r="J138" s="125"/>
      <c r="K138" s="125"/>
    </row>
    <row r="139" spans="3:11" x14ac:dyDescent="0.2">
      <c r="C139" s="125"/>
      <c r="D139" s="125"/>
      <c r="E139" s="125"/>
      <c r="F139" s="125"/>
      <c r="G139" s="125"/>
      <c r="H139" s="125"/>
      <c r="I139" s="125"/>
      <c r="J139" s="125"/>
      <c r="K139" s="125"/>
    </row>
    <row r="140" spans="3:11" x14ac:dyDescent="0.2">
      <c r="C140" s="125"/>
      <c r="D140" s="125"/>
      <c r="E140" s="125"/>
      <c r="F140" s="125"/>
      <c r="G140" s="125"/>
      <c r="H140" s="125"/>
      <c r="I140" s="125"/>
      <c r="J140" s="125"/>
      <c r="K140" s="125"/>
    </row>
    <row r="141" spans="3:11" x14ac:dyDescent="0.2">
      <c r="C141" s="125"/>
      <c r="D141" s="125"/>
      <c r="E141" s="125"/>
      <c r="F141" s="125"/>
      <c r="G141" s="125"/>
      <c r="H141" s="125"/>
      <c r="I141" s="125"/>
      <c r="J141" s="125"/>
      <c r="K141" s="125"/>
    </row>
    <row r="142" spans="3:11" x14ac:dyDescent="0.2">
      <c r="C142" s="125"/>
      <c r="D142" s="125"/>
      <c r="E142" s="125"/>
      <c r="F142" s="125"/>
      <c r="G142" s="125"/>
      <c r="H142" s="125"/>
      <c r="I142" s="125"/>
      <c r="J142" s="125"/>
      <c r="K142" s="125"/>
    </row>
    <row r="143" spans="3:11" x14ac:dyDescent="0.2">
      <c r="C143" s="125"/>
      <c r="D143" s="125"/>
      <c r="E143" s="125"/>
      <c r="F143" s="125"/>
      <c r="G143" s="125"/>
      <c r="H143" s="125"/>
      <c r="I143" s="125"/>
      <c r="J143" s="125"/>
      <c r="K143" s="125"/>
    </row>
    <row r="144" spans="3:11" x14ac:dyDescent="0.2">
      <c r="C144" s="125"/>
      <c r="D144" s="125"/>
      <c r="E144" s="125"/>
      <c r="F144" s="125"/>
      <c r="G144" s="125"/>
      <c r="H144" s="125"/>
      <c r="I144" s="125"/>
      <c r="J144" s="125"/>
      <c r="K144" s="125"/>
    </row>
    <row r="145" spans="3:11" x14ac:dyDescent="0.2">
      <c r="C145" s="125"/>
      <c r="D145" s="125"/>
      <c r="E145" s="125"/>
      <c r="F145" s="125"/>
      <c r="G145" s="125"/>
      <c r="H145" s="125"/>
      <c r="I145" s="125"/>
      <c r="J145" s="125"/>
      <c r="K145" s="125"/>
    </row>
    <row r="146" spans="3:11" x14ac:dyDescent="0.2">
      <c r="C146" s="125"/>
      <c r="D146" s="125"/>
      <c r="E146" s="125"/>
      <c r="F146" s="125"/>
      <c r="G146" s="125"/>
      <c r="H146" s="125"/>
      <c r="I146" s="125"/>
      <c r="J146" s="125"/>
      <c r="K146" s="125"/>
    </row>
    <row r="147" spans="3:11" x14ac:dyDescent="0.2">
      <c r="C147" s="125"/>
      <c r="D147" s="125"/>
      <c r="E147" s="125"/>
      <c r="F147" s="125"/>
      <c r="G147" s="125"/>
      <c r="H147" s="125"/>
      <c r="I147" s="125"/>
      <c r="J147" s="125"/>
      <c r="K147" s="125"/>
    </row>
    <row r="148" spans="3:11" x14ac:dyDescent="0.2">
      <c r="C148" s="125"/>
      <c r="D148" s="125"/>
      <c r="E148" s="125"/>
      <c r="F148" s="125"/>
      <c r="G148" s="125"/>
      <c r="H148" s="125"/>
      <c r="I148" s="125"/>
      <c r="J148" s="125"/>
      <c r="K148" s="125"/>
    </row>
    <row r="149" spans="3:11" x14ac:dyDescent="0.2">
      <c r="C149" s="125"/>
      <c r="D149" s="125"/>
      <c r="E149" s="125"/>
      <c r="F149" s="125"/>
      <c r="G149" s="125"/>
      <c r="H149" s="125"/>
      <c r="I149" s="125"/>
      <c r="J149" s="125"/>
      <c r="K149" s="125"/>
    </row>
    <row r="150" spans="3:11" x14ac:dyDescent="0.2">
      <c r="C150" s="125"/>
      <c r="D150" s="125"/>
      <c r="E150" s="125"/>
      <c r="F150" s="125"/>
      <c r="G150" s="125"/>
      <c r="H150" s="125"/>
      <c r="I150" s="125"/>
      <c r="J150" s="125"/>
      <c r="K150" s="125"/>
    </row>
    <row r="151" spans="3:11" x14ac:dyDescent="0.2">
      <c r="C151" s="125"/>
      <c r="D151" s="125"/>
      <c r="E151" s="125"/>
      <c r="F151" s="125"/>
      <c r="G151" s="125"/>
      <c r="H151" s="125"/>
      <c r="I151" s="125"/>
      <c r="J151" s="125"/>
      <c r="K151" s="125"/>
    </row>
    <row r="152" spans="3:11" x14ac:dyDescent="0.2">
      <c r="C152" s="125"/>
      <c r="D152" s="125"/>
      <c r="E152" s="125"/>
      <c r="F152" s="125"/>
      <c r="G152" s="125"/>
      <c r="H152" s="125"/>
      <c r="I152" s="125"/>
      <c r="J152" s="125"/>
      <c r="K152" s="125"/>
    </row>
    <row r="153" spans="3:11" x14ac:dyDescent="0.2">
      <c r="C153" s="125"/>
      <c r="D153" s="125"/>
      <c r="E153" s="125"/>
      <c r="F153" s="125"/>
      <c r="G153" s="125"/>
      <c r="H153" s="125"/>
      <c r="I153" s="125"/>
      <c r="J153" s="125"/>
      <c r="K153" s="125"/>
    </row>
    <row r="154" spans="3:11" x14ac:dyDescent="0.2">
      <c r="C154" s="125"/>
      <c r="D154" s="125"/>
      <c r="E154" s="125"/>
      <c r="F154" s="125"/>
      <c r="G154" s="125"/>
      <c r="H154" s="125"/>
      <c r="I154" s="125"/>
      <c r="J154" s="125"/>
      <c r="K154" s="125"/>
    </row>
    <row r="155" spans="3:11" x14ac:dyDescent="0.2">
      <c r="C155" s="125"/>
      <c r="D155" s="125"/>
      <c r="E155" s="125"/>
      <c r="F155" s="125"/>
      <c r="G155" s="125"/>
      <c r="H155" s="125"/>
      <c r="I155" s="125"/>
      <c r="J155" s="125"/>
      <c r="K155" s="125"/>
    </row>
    <row r="156" spans="3:11" x14ac:dyDescent="0.2">
      <c r="C156" s="125"/>
      <c r="D156" s="125"/>
      <c r="E156" s="125"/>
      <c r="F156" s="125"/>
      <c r="G156" s="125"/>
      <c r="H156" s="125"/>
      <c r="I156" s="125"/>
      <c r="J156" s="125"/>
      <c r="K156" s="125"/>
    </row>
    <row r="157" spans="3:11" x14ac:dyDescent="0.2">
      <c r="C157" s="125"/>
      <c r="D157" s="125"/>
      <c r="E157" s="125"/>
      <c r="F157" s="125"/>
      <c r="G157" s="125"/>
      <c r="H157" s="125"/>
      <c r="I157" s="125"/>
      <c r="J157" s="125"/>
      <c r="K157" s="125"/>
    </row>
    <row r="158" spans="3:11" x14ac:dyDescent="0.2">
      <c r="C158" s="125"/>
      <c r="D158" s="125"/>
      <c r="E158" s="125"/>
      <c r="F158" s="125"/>
      <c r="G158" s="125"/>
      <c r="H158" s="125"/>
      <c r="I158" s="125"/>
      <c r="J158" s="125"/>
      <c r="K158" s="125"/>
    </row>
    <row r="159" spans="3:11" x14ac:dyDescent="0.2">
      <c r="C159" s="125"/>
      <c r="D159" s="125"/>
      <c r="E159" s="125"/>
      <c r="F159" s="125"/>
      <c r="G159" s="125"/>
      <c r="H159" s="125"/>
      <c r="I159" s="125"/>
      <c r="J159" s="125"/>
      <c r="K159" s="125"/>
    </row>
    <row r="160" spans="3:11" x14ac:dyDescent="0.2">
      <c r="C160" s="125"/>
      <c r="D160" s="125"/>
      <c r="E160" s="125"/>
      <c r="F160" s="125"/>
      <c r="G160" s="125"/>
      <c r="H160" s="125"/>
      <c r="I160" s="125"/>
      <c r="J160" s="125"/>
      <c r="K160" s="125"/>
    </row>
    <row r="161" spans="3:11" x14ac:dyDescent="0.2">
      <c r="C161" s="125"/>
      <c r="D161" s="125"/>
      <c r="E161" s="125"/>
      <c r="F161" s="125"/>
      <c r="G161" s="125"/>
      <c r="H161" s="125"/>
      <c r="I161" s="125"/>
      <c r="J161" s="125"/>
      <c r="K161" s="125"/>
    </row>
    <row r="162" spans="3:11" x14ac:dyDescent="0.2">
      <c r="C162" s="125"/>
      <c r="D162" s="125"/>
      <c r="E162" s="125"/>
      <c r="F162" s="125"/>
      <c r="G162" s="125"/>
      <c r="H162" s="125"/>
      <c r="I162" s="125"/>
      <c r="J162" s="125"/>
      <c r="K162" s="125"/>
    </row>
    <row r="163" spans="3:11" x14ac:dyDescent="0.2">
      <c r="C163" s="125"/>
      <c r="D163" s="125"/>
      <c r="E163" s="125"/>
      <c r="F163" s="125"/>
      <c r="G163" s="125"/>
      <c r="H163" s="125"/>
      <c r="I163" s="125"/>
      <c r="J163" s="125"/>
      <c r="K163" s="125"/>
    </row>
    <row r="164" spans="3:11" x14ac:dyDescent="0.2">
      <c r="C164" s="125"/>
      <c r="D164" s="125"/>
      <c r="E164" s="125"/>
      <c r="F164" s="125"/>
      <c r="G164" s="125"/>
      <c r="H164" s="125"/>
      <c r="I164" s="125"/>
      <c r="J164" s="125"/>
      <c r="K164" s="125"/>
    </row>
    <row r="165" spans="3:11" x14ac:dyDescent="0.2">
      <c r="C165" s="125"/>
      <c r="D165" s="125"/>
      <c r="E165" s="125"/>
      <c r="F165" s="125"/>
      <c r="G165" s="125"/>
      <c r="H165" s="125"/>
      <c r="I165" s="125"/>
      <c r="J165" s="125"/>
      <c r="K165" s="125"/>
    </row>
    <row r="166" spans="3:11" x14ac:dyDescent="0.2">
      <c r="C166" s="125"/>
      <c r="D166" s="125"/>
      <c r="E166" s="125"/>
      <c r="F166" s="125"/>
      <c r="G166" s="125"/>
      <c r="H166" s="125"/>
      <c r="I166" s="125"/>
      <c r="J166" s="125"/>
      <c r="K166" s="125"/>
    </row>
    <row r="167" spans="3:11" x14ac:dyDescent="0.2">
      <c r="C167" s="125"/>
      <c r="D167" s="125"/>
      <c r="E167" s="125"/>
      <c r="F167" s="125"/>
      <c r="G167" s="125"/>
      <c r="H167" s="125"/>
      <c r="I167" s="125"/>
      <c r="J167" s="125"/>
      <c r="K167" s="125"/>
    </row>
    <row r="168" spans="3:11" x14ac:dyDescent="0.2">
      <c r="C168" s="125"/>
      <c r="D168" s="125"/>
      <c r="E168" s="125"/>
      <c r="F168" s="125"/>
      <c r="G168" s="125"/>
      <c r="H168" s="125"/>
      <c r="I168" s="125"/>
      <c r="J168" s="125"/>
      <c r="K168" s="125"/>
    </row>
    <row r="169" spans="3:11" x14ac:dyDescent="0.2">
      <c r="C169" s="125"/>
      <c r="D169" s="125"/>
      <c r="E169" s="125"/>
      <c r="F169" s="125"/>
      <c r="G169" s="125"/>
      <c r="H169" s="125"/>
      <c r="I169" s="125"/>
      <c r="J169" s="125"/>
      <c r="K169" s="125"/>
    </row>
    <row r="170" spans="3:11" x14ac:dyDescent="0.2">
      <c r="C170" s="125"/>
      <c r="D170" s="125"/>
      <c r="E170" s="125"/>
      <c r="F170" s="125"/>
      <c r="G170" s="125"/>
      <c r="H170" s="125"/>
      <c r="I170" s="125"/>
      <c r="J170" s="125"/>
      <c r="K170" s="125"/>
    </row>
    <row r="171" spans="3:11" x14ac:dyDescent="0.2">
      <c r="C171" s="125"/>
      <c r="D171" s="125"/>
      <c r="E171" s="125"/>
      <c r="F171" s="125"/>
      <c r="G171" s="125"/>
      <c r="H171" s="125"/>
      <c r="I171" s="125"/>
      <c r="J171" s="125"/>
      <c r="K171" s="125"/>
    </row>
    <row r="172" spans="3:11" x14ac:dyDescent="0.2">
      <c r="C172" s="125"/>
      <c r="D172" s="125"/>
      <c r="E172" s="125"/>
      <c r="F172" s="125"/>
      <c r="G172" s="125"/>
      <c r="H172" s="125"/>
      <c r="I172" s="125"/>
      <c r="J172" s="125"/>
      <c r="K172" s="125"/>
    </row>
    <row r="173" spans="3:11" x14ac:dyDescent="0.2">
      <c r="C173" s="125"/>
      <c r="D173" s="125"/>
      <c r="E173" s="125"/>
      <c r="F173" s="125"/>
      <c r="G173" s="125"/>
      <c r="H173" s="125"/>
      <c r="I173" s="125"/>
      <c r="J173" s="125"/>
      <c r="K173" s="125"/>
    </row>
    <row r="174" spans="3:11" x14ac:dyDescent="0.2">
      <c r="C174" s="125"/>
      <c r="D174" s="125"/>
      <c r="E174" s="125"/>
      <c r="F174" s="125"/>
      <c r="G174" s="125"/>
      <c r="H174" s="125"/>
      <c r="I174" s="125"/>
      <c r="J174" s="125"/>
      <c r="K174" s="125"/>
    </row>
    <row r="175" spans="3:11" x14ac:dyDescent="0.2">
      <c r="C175" s="125"/>
      <c r="D175" s="125"/>
      <c r="E175" s="125"/>
      <c r="F175" s="125"/>
      <c r="G175" s="125"/>
      <c r="H175" s="125"/>
      <c r="I175" s="125"/>
      <c r="J175" s="125"/>
      <c r="K175" s="125"/>
    </row>
    <row r="176" spans="3:11" x14ac:dyDescent="0.2">
      <c r="C176" s="125"/>
      <c r="D176" s="125"/>
      <c r="E176" s="125"/>
      <c r="F176" s="125"/>
      <c r="G176" s="125"/>
      <c r="H176" s="125"/>
      <c r="I176" s="125"/>
      <c r="J176" s="125"/>
      <c r="K176" s="125"/>
    </row>
    <row r="177" spans="3:11" x14ac:dyDescent="0.2">
      <c r="C177" s="125"/>
      <c r="D177" s="125"/>
      <c r="E177" s="125"/>
      <c r="F177" s="125"/>
      <c r="G177" s="125"/>
      <c r="H177" s="125"/>
      <c r="I177" s="125"/>
      <c r="J177" s="125"/>
      <c r="K177" s="125"/>
    </row>
    <row r="178" spans="3:11" x14ac:dyDescent="0.2">
      <c r="C178" s="125"/>
      <c r="D178" s="125"/>
      <c r="E178" s="125"/>
      <c r="F178" s="125"/>
      <c r="G178" s="125"/>
      <c r="H178" s="125"/>
      <c r="I178" s="125"/>
      <c r="J178" s="125"/>
      <c r="K178" s="125"/>
    </row>
    <row r="179" spans="3:11" x14ac:dyDescent="0.2">
      <c r="C179" s="125"/>
      <c r="D179" s="125"/>
      <c r="E179" s="125"/>
      <c r="F179" s="125"/>
      <c r="G179" s="125"/>
      <c r="H179" s="125"/>
      <c r="I179" s="125"/>
      <c r="J179" s="125"/>
      <c r="K179" s="125"/>
    </row>
    <row r="180" spans="3:11" x14ac:dyDescent="0.2">
      <c r="C180" s="125"/>
      <c r="D180" s="125"/>
      <c r="E180" s="125"/>
      <c r="F180" s="125"/>
      <c r="G180" s="125"/>
      <c r="H180" s="125"/>
      <c r="I180" s="125"/>
      <c r="J180" s="125"/>
      <c r="K180" s="125"/>
    </row>
    <row r="181" spans="3:11" x14ac:dyDescent="0.2">
      <c r="C181" s="125"/>
      <c r="D181" s="125"/>
      <c r="E181" s="125"/>
      <c r="F181" s="125"/>
      <c r="G181" s="125"/>
      <c r="H181" s="125"/>
      <c r="I181" s="125"/>
      <c r="J181" s="125"/>
      <c r="K181" s="125"/>
    </row>
    <row r="182" spans="3:11" x14ac:dyDescent="0.2">
      <c r="C182" s="125"/>
      <c r="D182" s="125"/>
      <c r="E182" s="125"/>
      <c r="F182" s="125"/>
      <c r="G182" s="125"/>
      <c r="H182" s="125"/>
      <c r="I182" s="125"/>
      <c r="J182" s="125"/>
      <c r="K182" s="125"/>
    </row>
  </sheetData>
  <mergeCells count="7">
    <mergeCell ref="B1:K1"/>
    <mergeCell ref="B3:K3"/>
    <mergeCell ref="G5:J5"/>
    <mergeCell ref="B5:B7"/>
    <mergeCell ref="K5:K6"/>
    <mergeCell ref="C5:F5"/>
    <mergeCell ref="C7:J7"/>
  </mergeCells>
  <hyperlinks>
    <hyperlink ref="B1:C1" location="Cuprins_ro!B4" display="I. Balanța de plăți a Republicii Moldova în trimestrul I 2023 (date provizorii)" xr:uid="{F3921994-28F9-40DE-8954-9914989091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K36"/>
  <sheetViews>
    <sheetView showGridLines="0" showRowColHeaders="0" zoomScaleNormal="100" workbookViewId="0"/>
  </sheetViews>
  <sheetFormatPr defaultColWidth="9.140625" defaultRowHeight="14.25" x14ac:dyDescent="0.2"/>
  <cols>
    <col min="1" max="1" customWidth="true" style="132" width="5.7109375" collapsed="false"/>
    <col min="2" max="2" customWidth="true" style="132" width="43.42578125" collapsed="false"/>
    <col min="3" max="10" customWidth="true" style="133" width="9.0" collapsed="false"/>
    <col min="11" max="222" customWidth="true" style="132" width="9.140625" collapsed="false"/>
    <col min="223" max="16384" style="132" width="9.140625" collapsed="false"/>
  </cols>
  <sheetData>
    <row r="1" spans="2:11" s="9" customFormat="1" x14ac:dyDescent="0.2">
      <c r="B1" s="707" t="s">
        <v>141</v>
      </c>
      <c r="C1" s="708"/>
      <c r="D1" s="708"/>
      <c r="E1" s="708"/>
      <c r="F1" s="708"/>
      <c r="G1" s="708"/>
      <c r="H1" s="708"/>
      <c r="I1" s="708"/>
      <c r="J1" s="708"/>
    </row>
    <row r="2" spans="2:11" s="9" customFormat="1" ht="11.25" customHeight="1" x14ac:dyDescent="0.2">
      <c r="B2" s="11"/>
      <c r="C2" s="11"/>
      <c r="D2" s="11"/>
      <c r="E2" s="11"/>
      <c r="F2" s="11"/>
      <c r="G2" s="11"/>
      <c r="H2" s="11"/>
      <c r="I2" s="11"/>
      <c r="J2" s="11"/>
    </row>
    <row r="3" spans="2:11" s="38" customFormat="1" ht="30" customHeight="1" x14ac:dyDescent="0.25">
      <c r="B3" s="709" t="s">
        <v>442</v>
      </c>
      <c r="C3" s="709"/>
      <c r="D3" s="709"/>
      <c r="E3" s="709"/>
      <c r="F3" s="709"/>
      <c r="G3" s="709"/>
      <c r="H3" s="709"/>
      <c r="I3" s="709"/>
      <c r="J3" s="709"/>
    </row>
    <row r="4" spans="2:11" s="9" customFormat="1" ht="5.0999999999999996" customHeight="1" x14ac:dyDescent="0.2">
      <c r="B4" s="130"/>
      <c r="C4" s="130"/>
      <c r="D4" s="130"/>
      <c r="E4" s="130"/>
      <c r="F4" s="130"/>
      <c r="G4" s="130"/>
      <c r="H4" s="130"/>
      <c r="I4" s="130"/>
      <c r="J4" s="130"/>
    </row>
    <row r="5" spans="2:11" s="216" customFormat="1" x14ac:dyDescent="0.2">
      <c r="B5" s="710" t="s">
        <v>150</v>
      </c>
      <c r="C5" s="710"/>
      <c r="D5" s="710"/>
      <c r="E5" s="710"/>
      <c r="F5" s="710"/>
      <c r="G5" s="710"/>
      <c r="H5" s="710"/>
      <c r="I5" s="710"/>
      <c r="J5" s="710"/>
    </row>
    <row r="6" spans="2:11" s="9" customFormat="1" x14ac:dyDescent="0.2">
      <c r="B6" s="132"/>
      <c r="C6" s="133"/>
      <c r="D6" s="133"/>
      <c r="E6" s="133"/>
      <c r="F6" s="133"/>
      <c r="G6" s="133"/>
      <c r="H6" s="133"/>
      <c r="I6" s="133"/>
      <c r="J6" s="133"/>
    </row>
    <row r="7" spans="2:11" x14ac:dyDescent="0.2">
      <c r="C7" s="132"/>
      <c r="D7" s="132"/>
      <c r="E7" s="132"/>
      <c r="F7" s="132"/>
      <c r="G7" s="132"/>
      <c r="H7" s="132"/>
      <c r="I7" s="132"/>
      <c r="J7" s="132"/>
    </row>
    <row r="8" spans="2:11" x14ac:dyDescent="0.2">
      <c r="C8" s="132"/>
      <c r="D8" s="132"/>
      <c r="E8" s="132"/>
      <c r="F8" s="132"/>
      <c r="G8" s="132"/>
      <c r="H8" s="132"/>
      <c r="I8" s="132"/>
      <c r="J8" s="132"/>
    </row>
    <row r="9" spans="2:11" x14ac:dyDescent="0.2">
      <c r="C9" s="132"/>
      <c r="D9" s="132"/>
      <c r="E9" s="132"/>
      <c r="F9" s="132"/>
      <c r="G9" s="132"/>
      <c r="H9" s="132"/>
      <c r="I9" s="132"/>
      <c r="J9" s="132"/>
    </row>
    <row r="10" spans="2:11" x14ac:dyDescent="0.2">
      <c r="C10" s="132"/>
      <c r="D10" s="132"/>
      <c r="E10" s="132"/>
      <c r="F10" s="132"/>
      <c r="G10" s="132"/>
      <c r="H10" s="132"/>
      <c r="I10" s="132"/>
      <c r="J10" s="132"/>
    </row>
    <row r="11" spans="2:11" x14ac:dyDescent="0.2">
      <c r="C11" s="132"/>
      <c r="D11" s="132"/>
      <c r="E11" s="132"/>
      <c r="F11" s="132"/>
      <c r="G11" s="132"/>
      <c r="H11" s="132"/>
      <c r="I11" s="132"/>
      <c r="J11" s="132"/>
    </row>
    <row r="14" spans="2:11" x14ac:dyDescent="0.2">
      <c r="K14" s="228"/>
    </row>
    <row r="28" spans="2:10" s="614" customFormat="1" ht="10.5" x14ac:dyDescent="0.15">
      <c r="B28" s="134" t="s">
        <v>194</v>
      </c>
      <c r="C28" s="613"/>
      <c r="D28" s="613"/>
      <c r="E28" s="613"/>
      <c r="F28" s="613"/>
      <c r="G28" s="613"/>
      <c r="H28" s="613"/>
      <c r="I28" s="613"/>
      <c r="J28" s="613"/>
    </row>
    <row r="29" spans="2:10" s="614" customFormat="1" ht="10.5" x14ac:dyDescent="0.15">
      <c r="B29" s="281" t="s">
        <v>177</v>
      </c>
      <c r="C29" s="613"/>
      <c r="D29" s="613"/>
      <c r="E29" s="613"/>
      <c r="F29" s="613"/>
      <c r="G29" s="613"/>
      <c r="H29" s="613"/>
      <c r="I29" s="613"/>
      <c r="J29" s="613"/>
    </row>
    <row r="30" spans="2:10" ht="15" customHeight="1" x14ac:dyDescent="0.2">
      <c r="B30" s="281"/>
      <c r="G30" s="259"/>
      <c r="H30" s="259"/>
      <c r="I30" s="259"/>
      <c r="J30" s="259"/>
    </row>
    <row r="31" spans="2:10" ht="11.25" customHeight="1" x14ac:dyDescent="0.2">
      <c r="B31" s="757"/>
      <c r="C31" s="758">
        <v>2023</v>
      </c>
      <c r="D31" s="759"/>
      <c r="E31" s="759"/>
      <c r="F31" s="760"/>
      <c r="G31" s="758">
        <v>2024</v>
      </c>
      <c r="H31" s="759"/>
      <c r="I31" s="759"/>
      <c r="J31" s="760"/>
    </row>
    <row r="32" spans="2:10" s="614" customFormat="1" ht="10.5" x14ac:dyDescent="0.15">
      <c r="B32" s="757"/>
      <c r="C32" s="260" t="s">
        <v>0</v>
      </c>
      <c r="D32" s="261" t="s">
        <v>1</v>
      </c>
      <c r="E32" s="261" t="s">
        <v>2</v>
      </c>
      <c r="F32" s="261" t="s">
        <v>3</v>
      </c>
      <c r="G32" s="261" t="s">
        <v>74</v>
      </c>
      <c r="H32" s="261" t="s">
        <v>75</v>
      </c>
      <c r="I32" s="261" t="s">
        <v>76</v>
      </c>
      <c r="J32" s="261" t="s">
        <v>3</v>
      </c>
    </row>
    <row r="33" spans="2:10" s="614" customFormat="1" ht="10.5" x14ac:dyDescent="0.15">
      <c r="B33" s="135" t="s">
        <v>240</v>
      </c>
      <c r="C33" s="615">
        <v>-1231.2600000000002</v>
      </c>
      <c r="D33" s="616">
        <v>-1058.56</v>
      </c>
      <c r="E33" s="616">
        <v>-1294.2099999999998</v>
      </c>
      <c r="F33" s="616">
        <v>-1285.06</v>
      </c>
      <c r="G33" s="616">
        <v>-1084.78</v>
      </c>
      <c r="H33" s="616">
        <v>-1373.5</v>
      </c>
      <c r="I33" s="616">
        <v>-1595.05</v>
      </c>
      <c r="J33" s="616">
        <v>-1566.58</v>
      </c>
    </row>
    <row r="34" spans="2:10" s="614" customFormat="1" ht="10.5" x14ac:dyDescent="0.15">
      <c r="B34" s="136" t="s">
        <v>241</v>
      </c>
      <c r="C34" s="617">
        <v>-804.90000000000009</v>
      </c>
      <c r="D34" s="618">
        <v>-755.19999999999982</v>
      </c>
      <c r="E34" s="618">
        <v>-803.37000000000023</v>
      </c>
      <c r="F34" s="618">
        <v>-789.11000000000013</v>
      </c>
      <c r="G34" s="618">
        <v>-743.37999999999965</v>
      </c>
      <c r="H34" s="618">
        <v>-904.61000000000024</v>
      </c>
      <c r="I34" s="618">
        <v>-969.26999999999953</v>
      </c>
      <c r="J34" s="618">
        <v>-991.7299999999999</v>
      </c>
    </row>
    <row r="35" spans="2:10" s="614" customFormat="1" ht="10.5" x14ac:dyDescent="0.15">
      <c r="B35" s="136" t="s">
        <v>242</v>
      </c>
      <c r="C35" s="617">
        <v>6.6500000000000057</v>
      </c>
      <c r="D35" s="618">
        <v>-1.1000000000000085</v>
      </c>
      <c r="E35" s="618">
        <v>-17.900000000000006</v>
      </c>
      <c r="F35" s="618">
        <v>-13.700000000000003</v>
      </c>
      <c r="G35" s="618">
        <v>-7.480000000000004</v>
      </c>
      <c r="H35" s="618">
        <v>6.1100000000000136</v>
      </c>
      <c r="I35" s="618">
        <v>-33.200000000000024</v>
      </c>
      <c r="J35" s="618">
        <v>-33.200000000000003</v>
      </c>
    </row>
    <row r="36" spans="2:10" s="614" customFormat="1" ht="10.5" x14ac:dyDescent="0.15">
      <c r="B36" s="136" t="s">
        <v>243</v>
      </c>
      <c r="C36" s="617">
        <v>-433.00999999999993</v>
      </c>
      <c r="D36" s="618">
        <v>-302.26000000000005</v>
      </c>
      <c r="E36" s="618">
        <v>-472.93999999999971</v>
      </c>
      <c r="F36" s="618">
        <v>-482.24999999999989</v>
      </c>
      <c r="G36" s="618">
        <v>-333.92</v>
      </c>
      <c r="H36" s="618">
        <v>-474.99999999999989</v>
      </c>
      <c r="I36" s="618">
        <v>-592.58000000000004</v>
      </c>
      <c r="J36" s="618">
        <v>-541.65</v>
      </c>
    </row>
  </sheetData>
  <mergeCells count="6">
    <mergeCell ref="B1:J1"/>
    <mergeCell ref="B3:J3"/>
    <mergeCell ref="B31:B32"/>
    <mergeCell ref="C31:F31"/>
    <mergeCell ref="B5:J5"/>
    <mergeCell ref="G31:J31"/>
  </mergeCells>
  <hyperlinks>
    <hyperlink ref="B1:C1" location="Cuprins_ro!B4" display="I. Balanța de plăți a Republicii Moldova în trimestrul I 2023 (date provizorii)" xr:uid="{CA2D3D3B-0AD6-4547-B312-0A18209BDB2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5"/>
  <sheetViews>
    <sheetView showGridLines="0" showRowColHeaders="0" zoomScaleNormal="100" workbookViewId="0"/>
  </sheetViews>
  <sheetFormatPr defaultColWidth="9.140625" defaultRowHeight="14.25" x14ac:dyDescent="0.2"/>
  <cols>
    <col min="1" max="1" customWidth="true" style="9" width="5.7109375" collapsed="false"/>
    <col min="2" max="2" customWidth="true" style="9" width="35.85546875" collapsed="false"/>
    <col min="3" max="10" customWidth="true" style="9" width="12.28515625" collapsed="false"/>
    <col min="11" max="16384" style="9" width="9.140625" collapsed="false"/>
  </cols>
  <sheetData>
    <row r="1" spans="2:12" x14ac:dyDescent="0.2">
      <c r="B1" s="707" t="s">
        <v>141</v>
      </c>
      <c r="C1" s="708"/>
      <c r="D1" s="708"/>
      <c r="E1" s="708"/>
      <c r="F1" s="708"/>
      <c r="G1" s="708"/>
      <c r="H1" s="708"/>
      <c r="I1" s="195"/>
      <c r="J1" s="195"/>
      <c r="K1" s="195"/>
      <c r="L1" s="195"/>
    </row>
    <row r="2" spans="2:12" ht="11.25" customHeight="1" x14ac:dyDescent="0.2">
      <c r="B2" s="276"/>
      <c r="C2" s="277"/>
      <c r="D2" s="277"/>
    </row>
    <row r="3" spans="2:12" s="100" customFormat="1" ht="30" customHeight="1" x14ac:dyDescent="0.2">
      <c r="B3" s="761" t="s">
        <v>173</v>
      </c>
      <c r="C3" s="761"/>
      <c r="D3" s="761"/>
      <c r="E3" s="761"/>
      <c r="F3" s="761"/>
      <c r="G3" s="761"/>
      <c r="H3" s="761"/>
      <c r="J3" s="278"/>
    </row>
    <row r="4" spans="2:12" ht="5.0999999999999996" customHeight="1" x14ac:dyDescent="0.2">
      <c r="B4" s="276"/>
      <c r="C4" s="277"/>
      <c r="D4" s="277"/>
    </row>
    <row r="5" spans="2:12" s="216" customFormat="1" x14ac:dyDescent="0.2">
      <c r="B5" s="468" t="s">
        <v>123</v>
      </c>
      <c r="C5" s="469"/>
      <c r="D5" s="469"/>
      <c r="E5" s="468"/>
      <c r="F5" s="470"/>
      <c r="G5" s="470"/>
      <c r="H5" s="470"/>
      <c r="I5" s="157"/>
      <c r="J5" s="157"/>
      <c r="K5" s="157"/>
    </row>
    <row r="6" spans="2:12" s="141" customFormat="1" ht="15" customHeight="1" x14ac:dyDescent="0.2">
      <c r="C6" s="619"/>
      <c r="E6" s="137" t="s">
        <v>107</v>
      </c>
      <c r="F6" s="138" t="s">
        <v>58</v>
      </c>
      <c r="G6" s="139" t="s">
        <v>59</v>
      </c>
      <c r="H6" s="139" t="s">
        <v>60</v>
      </c>
      <c r="I6" s="401"/>
      <c r="J6" s="401"/>
      <c r="K6" s="401"/>
      <c r="L6" s="131"/>
    </row>
    <row r="7" spans="2:12" s="141" customFormat="1" ht="15" customHeight="1" x14ac:dyDescent="0.2">
      <c r="B7" s="276"/>
      <c r="C7" s="619"/>
      <c r="E7" s="140">
        <v>1</v>
      </c>
      <c r="F7" s="505" t="s">
        <v>61</v>
      </c>
      <c r="G7" s="396">
        <v>255.15</v>
      </c>
      <c r="H7" s="396">
        <v>656.21</v>
      </c>
      <c r="I7" s="401"/>
      <c r="K7" s="227"/>
    </row>
    <row r="8" spans="2:12" s="141" customFormat="1" ht="15" customHeight="1" x14ac:dyDescent="0.2">
      <c r="B8" s="276"/>
      <c r="C8" s="619"/>
      <c r="E8" s="140">
        <v>2</v>
      </c>
      <c r="F8" s="505" t="s">
        <v>62</v>
      </c>
      <c r="G8" s="396">
        <v>89.9</v>
      </c>
      <c r="H8" s="396">
        <v>276.95</v>
      </c>
      <c r="I8" s="620"/>
    </row>
    <row r="9" spans="2:12" s="141" customFormat="1" ht="15" customHeight="1" x14ac:dyDescent="0.2">
      <c r="B9" s="276"/>
      <c r="C9" s="619"/>
      <c r="E9" s="140">
        <v>3</v>
      </c>
      <c r="F9" s="505" t="s">
        <v>63</v>
      </c>
      <c r="G9" s="396">
        <v>57.72</v>
      </c>
      <c r="H9" s="396">
        <v>174.31</v>
      </c>
    </row>
    <row r="10" spans="2:12" s="141" customFormat="1" ht="15" customHeight="1" x14ac:dyDescent="0.2">
      <c r="B10" s="276"/>
      <c r="C10" s="619"/>
      <c r="E10" s="140">
        <v>4</v>
      </c>
      <c r="F10" s="505" t="s">
        <v>64</v>
      </c>
      <c r="G10" s="396">
        <v>31.67</v>
      </c>
      <c r="H10" s="396">
        <v>161.44</v>
      </c>
    </row>
    <row r="11" spans="2:12" s="141" customFormat="1" ht="15" customHeight="1" x14ac:dyDescent="0.2">
      <c r="B11" s="276"/>
      <c r="C11" s="619"/>
      <c r="E11" s="140">
        <v>5</v>
      </c>
      <c r="F11" s="505" t="s">
        <v>66</v>
      </c>
      <c r="G11" s="396">
        <v>2.0299999999999998</v>
      </c>
      <c r="H11" s="396">
        <v>179.17</v>
      </c>
    </row>
    <row r="12" spans="2:12" s="141" customFormat="1" ht="15" customHeight="1" x14ac:dyDescent="0.2">
      <c r="B12" s="276"/>
      <c r="E12" s="140">
        <v>6</v>
      </c>
      <c r="F12" s="505" t="s">
        <v>65</v>
      </c>
      <c r="G12" s="396">
        <v>35.1</v>
      </c>
      <c r="H12" s="396">
        <v>127.52</v>
      </c>
    </row>
    <row r="13" spans="2:12" s="141" customFormat="1" ht="15" customHeight="1" x14ac:dyDescent="0.2">
      <c r="E13" s="140">
        <v>7</v>
      </c>
      <c r="F13" s="505" t="s">
        <v>68</v>
      </c>
      <c r="G13" s="396">
        <v>68.38</v>
      </c>
      <c r="H13" s="396">
        <v>62.71</v>
      </c>
    </row>
    <row r="14" spans="2:12" s="141" customFormat="1" ht="15" customHeight="1" x14ac:dyDescent="0.2">
      <c r="E14" s="140">
        <v>8</v>
      </c>
      <c r="F14" s="505" t="s">
        <v>67</v>
      </c>
      <c r="G14" s="396">
        <v>19.16</v>
      </c>
      <c r="H14" s="396">
        <v>96.89</v>
      </c>
    </row>
    <row r="15" spans="2:12" s="141" customFormat="1" ht="15" customHeight="1" x14ac:dyDescent="0.2">
      <c r="E15" s="140">
        <v>9</v>
      </c>
      <c r="F15" s="505" t="s">
        <v>70</v>
      </c>
      <c r="G15" s="396">
        <v>50.73</v>
      </c>
      <c r="H15" s="396">
        <v>53.42</v>
      </c>
    </row>
    <row r="16" spans="2:12" s="141" customFormat="1" ht="15" customHeight="1" x14ac:dyDescent="0.2">
      <c r="E16" s="140">
        <v>10</v>
      </c>
      <c r="F16" s="505" t="s">
        <v>69</v>
      </c>
      <c r="G16" s="396">
        <v>23.92</v>
      </c>
      <c r="H16" s="396">
        <v>44.92</v>
      </c>
    </row>
    <row r="19" spans="3:10" x14ac:dyDescent="0.2">
      <c r="C19" s="279"/>
      <c r="D19" s="279"/>
    </row>
    <row r="30" spans="3:10" x14ac:dyDescent="0.2">
      <c r="C30" s="153"/>
      <c r="D30" s="153"/>
      <c r="E30" s="153"/>
      <c r="F30" s="153"/>
      <c r="G30" s="153"/>
      <c r="H30" s="153"/>
      <c r="I30" s="153"/>
      <c r="J30" s="153"/>
    </row>
    <row r="31" spans="3:10" x14ac:dyDescent="0.2">
      <c r="C31" s="153"/>
      <c r="D31" s="153"/>
      <c r="E31" s="153"/>
      <c r="F31" s="153"/>
      <c r="G31" s="153"/>
      <c r="H31" s="153"/>
      <c r="I31" s="153"/>
      <c r="J31" s="153"/>
    </row>
    <row r="32" spans="3:10" x14ac:dyDescent="0.2">
      <c r="C32" s="153"/>
      <c r="D32" s="153"/>
      <c r="E32" s="153"/>
      <c r="F32" s="153"/>
      <c r="G32" s="153"/>
      <c r="H32" s="153"/>
      <c r="I32" s="153"/>
      <c r="J32" s="153"/>
    </row>
    <row r="33" spans="3:10" x14ac:dyDescent="0.2">
      <c r="C33" s="153"/>
      <c r="D33" s="153"/>
      <c r="E33" s="153"/>
      <c r="F33" s="153"/>
      <c r="G33" s="153"/>
      <c r="H33" s="153"/>
      <c r="I33" s="153"/>
      <c r="J33" s="153"/>
    </row>
    <row r="34" spans="3:10" x14ac:dyDescent="0.2">
      <c r="C34" s="153"/>
      <c r="D34" s="153"/>
      <c r="E34" s="153"/>
      <c r="F34" s="153"/>
      <c r="G34" s="153"/>
      <c r="H34" s="153"/>
      <c r="I34" s="153"/>
      <c r="J34" s="153"/>
    </row>
    <row r="35" spans="3:10" x14ac:dyDescent="0.2">
      <c r="C35" s="153"/>
      <c r="D35" s="153"/>
      <c r="E35" s="153"/>
      <c r="F35" s="153"/>
      <c r="G35" s="153"/>
      <c r="H35" s="153"/>
      <c r="I35" s="153"/>
      <c r="J35" s="153"/>
    </row>
  </sheetData>
  <mergeCells count="2">
    <mergeCell ref="B1:H1"/>
    <mergeCell ref="B3:H3"/>
  </mergeCells>
  <hyperlinks>
    <hyperlink ref="B1:C1" location="Cuprins_ro!B4" display="I. Balanța de plăți a Republicii Moldova în trimestrul I 2023 (date provizorii)" xr:uid="{64C80BEB-9A00-41EE-B5A8-E96204D04D37}"/>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c97bd0c5-a21d-47fd-bee5-f15a90a27aa8</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16</vt:i4>
      </vt:variant>
    </vt:vector>
  </HeadingPairs>
  <TitlesOfParts>
    <vt:vector size="60" baseType="lpstr">
      <vt:lpstr>Cuprins_ro</vt:lpstr>
      <vt:lpstr>D1</vt:lpstr>
      <vt:lpstr>T1</vt:lpstr>
      <vt:lpstr>D2</vt:lpstr>
      <vt:lpstr>T2</vt:lpstr>
      <vt:lpstr>D3</vt:lpstr>
      <vt:lpstr>T3</vt:lpstr>
      <vt:lpstr>D4</vt:lpstr>
      <vt:lpstr>D5</vt:lpstr>
      <vt:lpstr>D6</vt:lpstr>
      <vt:lpstr>T4</vt:lpstr>
      <vt:lpstr>D7</vt:lpstr>
      <vt:lpstr>D8</vt:lpstr>
      <vt:lpstr>T5</vt:lpstr>
      <vt:lpstr>D9</vt:lpstr>
      <vt:lpstr>T6</vt:lpstr>
      <vt:lpstr>D10</vt:lpstr>
      <vt:lpstr>D11</vt:lpstr>
      <vt:lpstr>D12</vt:lpstr>
      <vt:lpstr>D13</vt:lpstr>
      <vt:lpstr>D14</vt:lpstr>
      <vt:lpstr>T7</vt:lpstr>
      <vt:lpstr>T8</vt:lpstr>
      <vt:lpstr>D15</vt:lpstr>
      <vt:lpstr>D16</vt:lpstr>
      <vt:lpstr>T9</vt:lpstr>
      <vt:lpstr>T10</vt:lpstr>
      <vt:lpstr>D17</vt:lpstr>
      <vt:lpstr>D18</vt:lpstr>
      <vt:lpstr>D19</vt:lpstr>
      <vt:lpstr>D20</vt:lpstr>
      <vt:lpstr>D21</vt:lpstr>
      <vt:lpstr>D22</vt:lpstr>
      <vt:lpstr>T11</vt:lpstr>
      <vt:lpstr>T12</vt:lpstr>
      <vt:lpstr>T13</vt:lpstr>
      <vt:lpstr>D23</vt:lpstr>
      <vt:lpstr>T14</vt:lpstr>
      <vt:lpstr>D24</vt:lpstr>
      <vt:lpstr>T15</vt:lpstr>
      <vt:lpstr>D25</vt:lpstr>
      <vt:lpstr>D26</vt:lpstr>
      <vt:lpstr>D27</vt:lpstr>
      <vt:lpstr>T16</vt:lpstr>
      <vt:lpstr>'T3'!_Hlk82694268</vt:lpstr>
      <vt:lpstr>'D7'!_Ref127958692</vt:lpstr>
      <vt:lpstr>'D8'!_Ref127959271</vt:lpstr>
      <vt:lpstr>'T6'!_Ref127980868</vt:lpstr>
      <vt:lpstr>'T4'!_Ref127981012</vt:lpstr>
      <vt:lpstr>'T5'!_Ref127981012</vt:lpstr>
      <vt:lpstr>'T8'!_Ref128036424</vt:lpstr>
      <vt:lpstr>'T9'!_Ref128036509</vt:lpstr>
      <vt:lpstr>'T10'!_Ref128036591</vt:lpstr>
      <vt:lpstr>'T12'!_Ref128036795</vt:lpstr>
      <vt:lpstr>'T13'!_Ref128036938</vt:lpstr>
      <vt:lpstr>'T14'!_Ref128036938</vt:lpstr>
      <vt:lpstr>'T16'!_Ref128036938</vt:lpstr>
      <vt:lpstr>'T15'!_Ref128037083</vt:lpstr>
      <vt:lpstr>'T11'!_Ref130801470</vt:lpstr>
      <vt:lpstr>'T7'!Tabelul_8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2025-03-31T06:37:29Z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c97bd0c5-a21d-47fd-bee5-f15a90a27aa8</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